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0F29582D-FD05-844D-97A6-B80F05835F37}" xr6:coauthVersionLast="45" xr6:coauthVersionMax="45" xr10:uidLastSave="{00000000-0000-0000-0000-000000000000}"/>
  <bookViews>
    <workbookView xWindow="6520" yWindow="460" windowWidth="22280" windowHeight="17540" activeTab="5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  <externalReference r:id="rId18"/>
  </externalReferences>
  <definedNames>
    <definedName name="_xlnm._FilterDatabase" localSheetId="12" hidden="1">poll_accuracy!$A$1:$A$2815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J2" i="28" l="1"/>
  <c r="AS2" i="2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2" i="8"/>
  <c r="AV21" i="28"/>
  <c r="AM21" i="28"/>
  <c r="AH21" i="28"/>
  <c r="AF21" i="28"/>
  <c r="AV20" i="28"/>
  <c r="AU20" i="28"/>
  <c r="AT20" i="28"/>
  <c r="AS20" i="28"/>
  <c r="AR20" i="28"/>
  <c r="AQ20" i="28"/>
  <c r="AP20" i="28"/>
  <c r="AO20" i="28"/>
  <c r="AN20" i="28"/>
  <c r="AM20" i="28"/>
  <c r="AH20" i="28"/>
  <c r="AG20" i="28"/>
  <c r="AF20" i="28"/>
  <c r="AV19" i="28"/>
  <c r="AU19" i="28"/>
  <c r="AT19" i="28"/>
  <c r="AS19" i="28"/>
  <c r="AR19" i="28"/>
  <c r="AQ19" i="28"/>
  <c r="AP19" i="28"/>
  <c r="AO19" i="28"/>
  <c r="AN19" i="28"/>
  <c r="AM19" i="28"/>
  <c r="AH19" i="28"/>
  <c r="AG19" i="28"/>
  <c r="AF19" i="28"/>
  <c r="AV18" i="28"/>
  <c r="AU18" i="28"/>
  <c r="AT18" i="28"/>
  <c r="AS18" i="28"/>
  <c r="AR18" i="28"/>
  <c r="AQ18" i="28"/>
  <c r="AP18" i="28"/>
  <c r="AO18" i="28"/>
  <c r="AN18" i="28"/>
  <c r="AM18" i="28"/>
  <c r="AH18" i="28"/>
  <c r="AG18" i="28"/>
  <c r="AF18" i="28"/>
  <c r="AV17" i="28"/>
  <c r="AU17" i="28"/>
  <c r="AT17" i="28"/>
  <c r="AS17" i="28"/>
  <c r="AR17" i="28"/>
  <c r="AQ17" i="28"/>
  <c r="AP17" i="28"/>
  <c r="AO17" i="28"/>
  <c r="AN17" i="28"/>
  <c r="AM17" i="28"/>
  <c r="AH17" i="28"/>
  <c r="AG17" i="28"/>
  <c r="AF17" i="28"/>
  <c r="AV16" i="28"/>
  <c r="AU16" i="28"/>
  <c r="AT16" i="28"/>
  <c r="AS16" i="28"/>
  <c r="AR16" i="28"/>
  <c r="AQ16" i="28"/>
  <c r="AP16" i="28"/>
  <c r="AO16" i="28"/>
  <c r="AN16" i="28"/>
  <c r="AM16" i="28"/>
  <c r="AH16" i="28"/>
  <c r="AG16" i="28"/>
  <c r="AF16" i="28"/>
  <c r="AV15" i="28"/>
  <c r="AU15" i="28"/>
  <c r="AT15" i="28"/>
  <c r="AS15" i="28"/>
  <c r="AR15" i="28"/>
  <c r="AQ15" i="28"/>
  <c r="AP15" i="28"/>
  <c r="AO15" i="28"/>
  <c r="AN15" i="28"/>
  <c r="AM15" i="28"/>
  <c r="AH15" i="28"/>
  <c r="AG15" i="28"/>
  <c r="AF15" i="28"/>
  <c r="AV14" i="28"/>
  <c r="AU14" i="28"/>
  <c r="AT14" i="28"/>
  <c r="AS14" i="28"/>
  <c r="AR14" i="28"/>
  <c r="AQ14" i="28"/>
  <c r="AP14" i="28"/>
  <c r="AO14" i="28"/>
  <c r="AN14" i="28"/>
  <c r="AM14" i="28"/>
  <c r="AH14" i="28"/>
  <c r="AG14" i="28"/>
  <c r="AF14" i="28"/>
  <c r="AV13" i="28"/>
  <c r="AU13" i="28"/>
  <c r="AT13" i="28"/>
  <c r="AS13" i="28"/>
  <c r="AR13" i="28"/>
  <c r="AQ13" i="28"/>
  <c r="AP13" i="28"/>
  <c r="AO13" i="28"/>
  <c r="AN13" i="28"/>
  <c r="AM13" i="28"/>
  <c r="AH13" i="28"/>
  <c r="AG13" i="28"/>
  <c r="AF13" i="28"/>
  <c r="AV12" i="28"/>
  <c r="AU12" i="28"/>
  <c r="AT12" i="28"/>
  <c r="AS12" i="28"/>
  <c r="AR12" i="28"/>
  <c r="AQ12" i="28"/>
  <c r="AP12" i="28"/>
  <c r="AO12" i="28"/>
  <c r="AN12" i="28"/>
  <c r="AM12" i="28"/>
  <c r="AH12" i="28"/>
  <c r="AG12" i="28"/>
  <c r="AF12" i="28"/>
  <c r="AV11" i="28"/>
  <c r="AU11" i="28"/>
  <c r="AT11" i="28"/>
  <c r="AS11" i="28"/>
  <c r="AR11" i="28"/>
  <c r="AQ11" i="28"/>
  <c r="AP11" i="28"/>
  <c r="AO11" i="28"/>
  <c r="AN11" i="28"/>
  <c r="AM11" i="28"/>
  <c r="AH11" i="28"/>
  <c r="AG11" i="28"/>
  <c r="AF11" i="28"/>
  <c r="AV10" i="28"/>
  <c r="AM10" i="28"/>
  <c r="AH10" i="28"/>
  <c r="AF10" i="28"/>
  <c r="AV9" i="28"/>
  <c r="AM9" i="28"/>
  <c r="AH9" i="28"/>
  <c r="AF9" i="28"/>
  <c r="AV8" i="28"/>
  <c r="AM8" i="28"/>
  <c r="AH8" i="28"/>
  <c r="AF8" i="28"/>
  <c r="AV7" i="28"/>
  <c r="AM7" i="28"/>
  <c r="AH7" i="28"/>
  <c r="AG7" i="28"/>
  <c r="AF7" i="28"/>
  <c r="AV6" i="28"/>
  <c r="AM6" i="28"/>
  <c r="AH6" i="28"/>
  <c r="AF6" i="28"/>
  <c r="AV5" i="28"/>
  <c r="AL5" i="28"/>
  <c r="AK5" i="28"/>
  <c r="AJ5" i="28"/>
  <c r="AI5" i="28"/>
  <c r="AH5" i="28"/>
  <c r="AG5" i="28"/>
  <c r="AF5" i="28"/>
  <c r="AV4" i="28"/>
  <c r="AM4" i="28"/>
  <c r="AL4" i="28"/>
  <c r="AK4" i="28"/>
  <c r="AJ4" i="28"/>
  <c r="AI4" i="28"/>
  <c r="AH4" i="28"/>
  <c r="AF4" i="28"/>
  <c r="AV3" i="28"/>
  <c r="AM3" i="28"/>
  <c r="AL3" i="28"/>
  <c r="AK3" i="28"/>
  <c r="AJ3" i="28"/>
  <c r="AI3" i="28"/>
  <c r="AH3" i="28"/>
  <c r="AF3" i="28"/>
  <c r="AQ2" i="28"/>
  <c r="AV2" i="28"/>
  <c r="AN2" i="28"/>
  <c r="AF2" i="28"/>
  <c r="AH2" i="28"/>
  <c r="AI2" i="28"/>
  <c r="AK2" i="28"/>
  <c r="AL2" i="28"/>
  <c r="AM2" i="28"/>
  <c r="AM5" i="28" l="1"/>
  <c r="E3" i="21"/>
  <c r="F3" i="21"/>
  <c r="G3" i="21"/>
  <c r="H3" i="21"/>
  <c r="I3" i="21"/>
  <c r="J3" i="21"/>
  <c r="K3" i="21"/>
  <c r="L3" i="21"/>
  <c r="E4" i="21"/>
  <c r="F4" i="21"/>
  <c r="G4" i="21"/>
  <c r="H4" i="21"/>
  <c r="I4" i="21"/>
  <c r="J4" i="21"/>
  <c r="K4" i="21"/>
  <c r="L4" i="21"/>
  <c r="F5" i="21"/>
  <c r="H2" i="21"/>
  <c r="I2" i="21"/>
  <c r="J2" i="21"/>
  <c r="K2" i="21"/>
  <c r="L2" i="21"/>
  <c r="G2" i="21"/>
  <c r="F2" i="21"/>
  <c r="E2" i="21"/>
  <c r="G1208" i="4" l="1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Q61" i="25" l="1"/>
  <c r="P61" i="25"/>
  <c r="O61" i="25"/>
  <c r="N61" i="25"/>
  <c r="M61" i="25"/>
  <c r="L61" i="25"/>
  <c r="K61" i="25" s="1"/>
  <c r="Q59" i="25"/>
  <c r="P59" i="25"/>
  <c r="O59" i="25"/>
  <c r="N59" i="25"/>
  <c r="M59" i="25"/>
  <c r="L59" i="25"/>
  <c r="K59" i="25" s="1"/>
  <c r="N60" i="25"/>
  <c r="K49" i="25"/>
  <c r="P49" i="25"/>
  <c r="O49" i="25"/>
  <c r="N49" i="25"/>
  <c r="M49" i="25"/>
  <c r="L49" i="25"/>
  <c r="P24" i="25"/>
  <c r="O24" i="25"/>
  <c r="K24" i="25" s="1"/>
  <c r="N24" i="25"/>
  <c r="M24" i="25"/>
  <c r="L24" i="25"/>
  <c r="O25" i="25"/>
  <c r="N25" i="25"/>
  <c r="M25" i="25"/>
  <c r="K25" i="25" s="1"/>
  <c r="L25" i="25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L64" i="25" l="1"/>
  <c r="M64" i="25"/>
  <c r="N64" i="25"/>
  <c r="O64" i="25"/>
  <c r="P64" i="25"/>
  <c r="Q64" i="25"/>
  <c r="L65" i="25"/>
  <c r="M65" i="25"/>
  <c r="N65" i="25"/>
  <c r="O65" i="25"/>
  <c r="P65" i="25"/>
  <c r="Q65" i="25"/>
  <c r="L66" i="25"/>
  <c r="M66" i="25"/>
  <c r="N66" i="25"/>
  <c r="O66" i="25"/>
  <c r="P66" i="25"/>
  <c r="Q66" i="25"/>
  <c r="Q60" i="25"/>
  <c r="Q54" i="25"/>
  <c r="Q55" i="25"/>
  <c r="Q56" i="25"/>
  <c r="Q57" i="25"/>
  <c r="Q58" i="25"/>
  <c r="Q62" i="25"/>
  <c r="Q63" i="25"/>
  <c r="Q53" i="25"/>
  <c r="N58" i="25"/>
  <c r="M58" i="25"/>
  <c r="L58" i="25"/>
  <c r="K58" i="25" s="1"/>
  <c r="L60" i="25"/>
  <c r="M60" i="25"/>
  <c r="O60" i="25"/>
  <c r="P60" i="25"/>
  <c r="L62" i="25"/>
  <c r="M62" i="25"/>
  <c r="N62" i="25"/>
  <c r="O62" i="25"/>
  <c r="P62" i="25"/>
  <c r="L63" i="25"/>
  <c r="M63" i="25"/>
  <c r="N63" i="25"/>
  <c r="O63" i="25"/>
  <c r="P63" i="25"/>
  <c r="L53" i="25"/>
  <c r="K48" i="25"/>
  <c r="L48" i="25"/>
  <c r="P48" i="25"/>
  <c r="O48" i="25"/>
  <c r="N48" i="25"/>
  <c r="M48" i="25"/>
  <c r="L23" i="25"/>
  <c r="K23" i="25" s="1"/>
  <c r="P23" i="25"/>
  <c r="O23" i="25"/>
  <c r="N23" i="25"/>
  <c r="M23" i="25"/>
  <c r="L54" i="25"/>
  <c r="M54" i="25"/>
  <c r="N54" i="25"/>
  <c r="O54" i="25"/>
  <c r="P54" i="25"/>
  <c r="L55" i="25"/>
  <c r="K55" i="25" s="1"/>
  <c r="M55" i="25"/>
  <c r="N55" i="25"/>
  <c r="O55" i="25"/>
  <c r="P55" i="25"/>
  <c r="L56" i="25"/>
  <c r="M56" i="25"/>
  <c r="N56" i="25"/>
  <c r="O56" i="25"/>
  <c r="P56" i="25"/>
  <c r="L57" i="25"/>
  <c r="M57" i="25"/>
  <c r="N57" i="25"/>
  <c r="O57" i="25"/>
  <c r="P57" i="25"/>
  <c r="O58" i="25"/>
  <c r="P58" i="25"/>
  <c r="M53" i="25"/>
  <c r="N53" i="25"/>
  <c r="O53" i="25"/>
  <c r="P53" i="25"/>
  <c r="L50" i="25"/>
  <c r="P25" i="25"/>
  <c r="K56" i="25" l="1"/>
  <c r="K54" i="25"/>
  <c r="K57" i="25"/>
  <c r="K53" i="25"/>
  <c r="K65" i="25"/>
  <c r="K64" i="25"/>
  <c r="K66" i="25"/>
  <c r="K63" i="25"/>
  <c r="K62" i="25"/>
  <c r="K60" i="25"/>
  <c r="AD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W5" i="28" s="1"/>
  <c r="AD4" i="28"/>
  <c r="L4" i="28"/>
  <c r="B4" i="28"/>
  <c r="A4" i="28"/>
  <c r="AW4" i="28" s="1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L43" i="25" l="1"/>
  <c r="M43" i="25"/>
  <c r="N43" i="25"/>
  <c r="O43" i="25"/>
  <c r="P43" i="25"/>
  <c r="L44" i="25"/>
  <c r="M44" i="25"/>
  <c r="N44" i="25"/>
  <c r="O44" i="25"/>
  <c r="P44" i="25"/>
  <c r="L45" i="25"/>
  <c r="M45" i="25"/>
  <c r="N45" i="25"/>
  <c r="O45" i="25"/>
  <c r="P45" i="25"/>
  <c r="L46" i="25"/>
  <c r="K46" i="25" s="1"/>
  <c r="M46" i="25"/>
  <c r="N46" i="25"/>
  <c r="O46" i="25"/>
  <c r="P46" i="25"/>
  <c r="L47" i="25"/>
  <c r="M47" i="25"/>
  <c r="N47" i="25"/>
  <c r="O47" i="25"/>
  <c r="P47" i="25"/>
  <c r="M50" i="25"/>
  <c r="N50" i="25"/>
  <c r="O50" i="25"/>
  <c r="P50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L42" i="25"/>
  <c r="M42" i="25"/>
  <c r="N42" i="25"/>
  <c r="O42" i="25"/>
  <c r="P42" i="25"/>
  <c r="M28" i="25"/>
  <c r="N28" i="25"/>
  <c r="O28" i="25"/>
  <c r="P28" i="25"/>
  <c r="L28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2" i="25" l="1"/>
  <c r="K34" i="25"/>
  <c r="K47" i="25"/>
  <c r="K22" i="25"/>
  <c r="K18" i="25"/>
  <c r="K40" i="25"/>
  <c r="K38" i="25"/>
  <c r="K37" i="25"/>
  <c r="K32" i="25"/>
  <c r="K30" i="25"/>
  <c r="K29" i="25"/>
  <c r="K44" i="25"/>
  <c r="K39" i="25"/>
  <c r="K35" i="25"/>
  <c r="K31" i="25"/>
  <c r="K45" i="25"/>
  <c r="K21" i="25"/>
  <c r="K41" i="25"/>
  <c r="K33" i="25"/>
  <c r="K50" i="25"/>
  <c r="K36" i="25"/>
  <c r="K43" i="25"/>
  <c r="K20" i="25"/>
  <c r="K19" i="25"/>
  <c r="K28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F2809" i="4"/>
  <c r="D2809" i="4"/>
  <c r="C2809" i="4"/>
  <c r="B2809" i="4"/>
  <c r="A2809" i="4"/>
  <c r="F2808" i="4"/>
  <c r="D2808" i="4"/>
  <c r="C2808" i="4"/>
  <c r="B2808" i="4"/>
  <c r="A2808" i="4"/>
  <c r="F2807" i="4"/>
  <c r="D2807" i="4"/>
  <c r="C2807" i="4"/>
  <c r="B2807" i="4"/>
  <c r="A2807" i="4"/>
  <c r="F2806" i="4"/>
  <c r="D2806" i="4"/>
  <c r="C2806" i="4"/>
  <c r="B2806" i="4"/>
  <c r="A2806" i="4"/>
  <c r="F2805" i="4"/>
  <c r="D2805" i="4"/>
  <c r="C2805" i="4"/>
  <c r="B2805" i="4"/>
  <c r="A2805" i="4"/>
  <c r="F2804" i="4"/>
  <c r="D2804" i="4"/>
  <c r="C2804" i="4"/>
  <c r="B2804" i="4"/>
  <c r="A2804" i="4"/>
  <c r="F2803" i="4"/>
  <c r="D2803" i="4"/>
  <c r="C2803" i="4"/>
  <c r="B2803" i="4"/>
  <c r="A2803" i="4"/>
  <c r="F2802" i="4"/>
  <c r="D2802" i="4"/>
  <c r="C2802" i="4"/>
  <c r="B2802" i="4"/>
  <c r="A2802" i="4"/>
  <c r="F2801" i="4"/>
  <c r="D2801" i="4"/>
  <c r="C2801" i="4"/>
  <c r="B2801" i="4"/>
  <c r="A2801" i="4"/>
  <c r="F2800" i="4"/>
  <c r="D2800" i="4"/>
  <c r="C2800" i="4"/>
  <c r="B2800" i="4"/>
  <c r="A2800" i="4"/>
  <c r="F2799" i="4"/>
  <c r="D2799" i="4"/>
  <c r="C2799" i="4"/>
  <c r="B2799" i="4"/>
  <c r="A2799" i="4"/>
  <c r="F2798" i="4"/>
  <c r="D2798" i="4"/>
  <c r="C2798" i="4"/>
  <c r="B2798" i="4"/>
  <c r="A2798" i="4"/>
  <c r="F2797" i="4"/>
  <c r="D2797" i="4"/>
  <c r="C2797" i="4"/>
  <c r="B2797" i="4"/>
  <c r="A2797" i="4"/>
  <c r="F2796" i="4"/>
  <c r="D2796" i="4"/>
  <c r="C2796" i="4"/>
  <c r="B2796" i="4"/>
  <c r="A2796" i="4"/>
  <c r="F2795" i="4"/>
  <c r="D2795" i="4"/>
  <c r="C2795" i="4"/>
  <c r="B2795" i="4"/>
  <c r="A2795" i="4"/>
  <c r="F2794" i="4"/>
  <c r="D2794" i="4"/>
  <c r="C2794" i="4"/>
  <c r="B2794" i="4"/>
  <c r="A2794" i="4"/>
  <c r="F2793" i="4"/>
  <c r="D2793" i="4"/>
  <c r="C2793" i="4"/>
  <c r="B2793" i="4"/>
  <c r="A2793" i="4"/>
  <c r="F2792" i="4"/>
  <c r="D2792" i="4"/>
  <c r="C2792" i="4"/>
  <c r="B2792" i="4"/>
  <c r="A2792" i="4"/>
  <c r="F2791" i="4"/>
  <c r="D2791" i="4"/>
  <c r="C2791" i="4"/>
  <c r="B2791" i="4"/>
  <c r="A2791" i="4"/>
  <c r="F2790" i="4"/>
  <c r="D2790" i="4"/>
  <c r="C2790" i="4"/>
  <c r="B2790" i="4"/>
  <c r="A2790" i="4"/>
  <c r="F2789" i="4"/>
  <c r="D2789" i="4"/>
  <c r="C2789" i="4"/>
  <c r="B2789" i="4"/>
  <c r="A2789" i="4"/>
  <c r="F2788" i="4"/>
  <c r="D2788" i="4"/>
  <c r="C2788" i="4"/>
  <c r="B2788" i="4"/>
  <c r="A2788" i="4"/>
  <c r="F2787" i="4"/>
  <c r="D2787" i="4"/>
  <c r="C2787" i="4"/>
  <c r="B2787" i="4"/>
  <c r="A2787" i="4"/>
  <c r="F2786" i="4"/>
  <c r="D2786" i="4"/>
  <c r="C2786" i="4"/>
  <c r="B2786" i="4"/>
  <c r="A2786" i="4"/>
  <c r="F2785" i="4"/>
  <c r="D2785" i="4"/>
  <c r="C2785" i="4"/>
  <c r="B2785" i="4"/>
  <c r="A2785" i="4"/>
  <c r="F2784" i="4"/>
  <c r="D2784" i="4"/>
  <c r="C2784" i="4"/>
  <c r="B2784" i="4"/>
  <c r="A2784" i="4"/>
  <c r="F2783" i="4"/>
  <c r="D2783" i="4"/>
  <c r="C2783" i="4"/>
  <c r="B2783" i="4"/>
  <c r="A2783" i="4"/>
  <c r="F2782" i="4"/>
  <c r="D2782" i="4"/>
  <c r="C2782" i="4"/>
  <c r="B2782" i="4"/>
  <c r="A2782" i="4"/>
  <c r="F2781" i="4"/>
  <c r="D2781" i="4"/>
  <c r="C2781" i="4"/>
  <c r="B2781" i="4"/>
  <c r="A2781" i="4"/>
  <c r="F2780" i="4"/>
  <c r="D2780" i="4"/>
  <c r="C2780" i="4"/>
  <c r="B2780" i="4"/>
  <c r="A2780" i="4"/>
  <c r="F2779" i="4"/>
  <c r="D2779" i="4"/>
  <c r="C2779" i="4"/>
  <c r="B2779" i="4"/>
  <c r="A2779" i="4"/>
  <c r="F2778" i="4"/>
  <c r="D2778" i="4"/>
  <c r="C2778" i="4"/>
  <c r="B2778" i="4"/>
  <c r="A2778" i="4"/>
  <c r="F2777" i="4"/>
  <c r="D2777" i="4"/>
  <c r="C2777" i="4"/>
  <c r="B2777" i="4"/>
  <c r="A2777" i="4"/>
  <c r="F2776" i="4"/>
  <c r="D2776" i="4"/>
  <c r="C2776" i="4"/>
  <c r="B2776" i="4"/>
  <c r="A2776" i="4"/>
  <c r="F2775" i="4"/>
  <c r="D2775" i="4"/>
  <c r="C2775" i="4"/>
  <c r="B2775" i="4"/>
  <c r="A2775" i="4"/>
  <c r="F2774" i="4"/>
  <c r="D2774" i="4"/>
  <c r="C2774" i="4"/>
  <c r="B2774" i="4"/>
  <c r="A2774" i="4"/>
  <c r="F2773" i="4"/>
  <c r="D2773" i="4"/>
  <c r="C2773" i="4"/>
  <c r="B2773" i="4"/>
  <c r="A2773" i="4"/>
  <c r="F2772" i="4"/>
  <c r="D2772" i="4"/>
  <c r="C2772" i="4"/>
  <c r="B2772" i="4"/>
  <c r="A2772" i="4"/>
  <c r="F2771" i="4"/>
  <c r="D2771" i="4"/>
  <c r="C2771" i="4"/>
  <c r="B2771" i="4"/>
  <c r="A2771" i="4"/>
  <c r="F2770" i="4"/>
  <c r="D2770" i="4"/>
  <c r="C2770" i="4"/>
  <c r="B2770" i="4"/>
  <c r="A2770" i="4"/>
  <c r="F2769" i="4"/>
  <c r="D2769" i="4"/>
  <c r="C2769" i="4"/>
  <c r="B2769" i="4"/>
  <c r="A2769" i="4"/>
  <c r="F2768" i="4"/>
  <c r="D2768" i="4"/>
  <c r="C2768" i="4"/>
  <c r="B2768" i="4"/>
  <c r="A2768" i="4"/>
  <c r="F2767" i="4"/>
  <c r="D2767" i="4"/>
  <c r="C2767" i="4"/>
  <c r="B2767" i="4"/>
  <c r="A2767" i="4"/>
  <c r="F2766" i="4"/>
  <c r="D2766" i="4"/>
  <c r="C2766" i="4"/>
  <c r="B2766" i="4"/>
  <c r="A2766" i="4"/>
  <c r="F2765" i="4"/>
  <c r="D2765" i="4"/>
  <c r="C2765" i="4"/>
  <c r="B2765" i="4"/>
  <c r="A2765" i="4"/>
  <c r="F2764" i="4"/>
  <c r="D2764" i="4"/>
  <c r="C2764" i="4"/>
  <c r="B2764" i="4"/>
  <c r="A2764" i="4"/>
  <c r="F2763" i="4"/>
  <c r="D2763" i="4"/>
  <c r="C2763" i="4"/>
  <c r="B2763" i="4"/>
  <c r="A2763" i="4"/>
  <c r="F2762" i="4"/>
  <c r="D2762" i="4"/>
  <c r="C2762" i="4"/>
  <c r="B2762" i="4"/>
  <c r="A2762" i="4"/>
  <c r="F2761" i="4"/>
  <c r="D2761" i="4"/>
  <c r="C2761" i="4"/>
  <c r="B2761" i="4"/>
  <c r="A2761" i="4"/>
  <c r="F2760" i="4"/>
  <c r="D2760" i="4"/>
  <c r="C2760" i="4"/>
  <c r="B2760" i="4"/>
  <c r="A2760" i="4"/>
  <c r="F2759" i="4"/>
  <c r="D2759" i="4"/>
  <c r="C2759" i="4"/>
  <c r="B2759" i="4"/>
  <c r="A2759" i="4"/>
  <c r="F2758" i="4"/>
  <c r="D2758" i="4"/>
  <c r="C2758" i="4"/>
  <c r="B2758" i="4"/>
  <c r="A2758" i="4"/>
  <c r="F2757" i="4"/>
  <c r="D2757" i="4"/>
  <c r="C2757" i="4"/>
  <c r="B2757" i="4"/>
  <c r="A2757" i="4"/>
  <c r="F2756" i="4"/>
  <c r="D2756" i="4"/>
  <c r="C2756" i="4"/>
  <c r="B2756" i="4"/>
  <c r="A2756" i="4"/>
  <c r="F2755" i="4"/>
  <c r="D2755" i="4"/>
  <c r="C2755" i="4"/>
  <c r="B2755" i="4"/>
  <c r="A2755" i="4"/>
  <c r="F2754" i="4"/>
  <c r="D2754" i="4"/>
  <c r="C2754" i="4"/>
  <c r="B2754" i="4"/>
  <c r="A2754" i="4"/>
  <c r="F2753" i="4"/>
  <c r="D2753" i="4"/>
  <c r="C2753" i="4"/>
  <c r="B2753" i="4"/>
  <c r="A2753" i="4"/>
  <c r="F2752" i="4"/>
  <c r="D2752" i="4"/>
  <c r="C2752" i="4"/>
  <c r="B2752" i="4"/>
  <c r="A2752" i="4"/>
  <c r="F2751" i="4"/>
  <c r="D2751" i="4"/>
  <c r="C2751" i="4"/>
  <c r="B2751" i="4"/>
  <c r="A2751" i="4"/>
  <c r="F2750" i="4"/>
  <c r="D2750" i="4"/>
  <c r="C2750" i="4"/>
  <c r="B2750" i="4"/>
  <c r="A2750" i="4"/>
  <c r="F2749" i="4"/>
  <c r="D2749" i="4"/>
  <c r="C2749" i="4"/>
  <c r="B2749" i="4"/>
  <c r="A2749" i="4"/>
  <c r="F2748" i="4"/>
  <c r="D2748" i="4"/>
  <c r="C2748" i="4"/>
  <c r="B2748" i="4"/>
  <c r="A2748" i="4"/>
  <c r="F2747" i="4"/>
  <c r="D2747" i="4"/>
  <c r="C2747" i="4"/>
  <c r="B2747" i="4"/>
  <c r="A2747" i="4"/>
  <c r="F2746" i="4"/>
  <c r="D2746" i="4"/>
  <c r="C2746" i="4"/>
  <c r="B2746" i="4"/>
  <c r="A2746" i="4"/>
  <c r="F2745" i="4"/>
  <c r="D2745" i="4"/>
  <c r="C2745" i="4"/>
  <c r="B2745" i="4"/>
  <c r="A2745" i="4"/>
  <c r="F2744" i="4"/>
  <c r="D2744" i="4"/>
  <c r="C2744" i="4"/>
  <c r="B2744" i="4"/>
  <c r="A2744" i="4"/>
  <c r="F2743" i="4"/>
  <c r="D2743" i="4"/>
  <c r="C2743" i="4"/>
  <c r="B2743" i="4"/>
  <c r="A2743" i="4"/>
  <c r="F2742" i="4"/>
  <c r="D2742" i="4"/>
  <c r="C2742" i="4"/>
  <c r="B2742" i="4"/>
  <c r="A2742" i="4"/>
  <c r="F2741" i="4"/>
  <c r="D2741" i="4"/>
  <c r="C2741" i="4"/>
  <c r="B2741" i="4"/>
  <c r="A2741" i="4"/>
  <c r="F2740" i="4"/>
  <c r="D2740" i="4"/>
  <c r="C2740" i="4"/>
  <c r="B2740" i="4"/>
  <c r="A2740" i="4"/>
  <c r="F2739" i="4"/>
  <c r="D2739" i="4"/>
  <c r="C2739" i="4"/>
  <c r="B2739" i="4"/>
  <c r="A2739" i="4"/>
  <c r="F2738" i="4"/>
  <c r="D2738" i="4"/>
  <c r="C2738" i="4"/>
  <c r="B2738" i="4"/>
  <c r="A2738" i="4"/>
  <c r="F2737" i="4"/>
  <c r="D2737" i="4"/>
  <c r="C2737" i="4"/>
  <c r="B2737" i="4"/>
  <c r="A2737" i="4"/>
  <c r="F2736" i="4"/>
  <c r="D2736" i="4"/>
  <c r="C2736" i="4"/>
  <c r="B2736" i="4"/>
  <c r="A2736" i="4"/>
  <c r="F2735" i="4"/>
  <c r="D2735" i="4"/>
  <c r="C2735" i="4"/>
  <c r="B2735" i="4"/>
  <c r="A2735" i="4"/>
  <c r="F2734" i="4"/>
  <c r="D2734" i="4"/>
  <c r="C2734" i="4"/>
  <c r="B2734" i="4"/>
  <c r="A2734" i="4"/>
  <c r="F2733" i="4"/>
  <c r="D2733" i="4"/>
  <c r="C2733" i="4"/>
  <c r="B2733" i="4"/>
  <c r="A2733" i="4"/>
  <c r="F2732" i="4"/>
  <c r="D2732" i="4"/>
  <c r="C2732" i="4"/>
  <c r="B2732" i="4"/>
  <c r="A2732" i="4"/>
  <c r="F2731" i="4"/>
  <c r="D2731" i="4"/>
  <c r="C2731" i="4"/>
  <c r="B2731" i="4"/>
  <c r="A2731" i="4"/>
  <c r="F2730" i="4"/>
  <c r="D2730" i="4"/>
  <c r="C2730" i="4"/>
  <c r="B2730" i="4"/>
  <c r="A2730" i="4"/>
  <c r="F2729" i="4"/>
  <c r="D2729" i="4"/>
  <c r="C2729" i="4"/>
  <c r="B2729" i="4"/>
  <c r="A2729" i="4"/>
  <c r="F2728" i="4"/>
  <c r="D2728" i="4"/>
  <c r="C2728" i="4"/>
  <c r="B2728" i="4"/>
  <c r="A2728" i="4"/>
  <c r="F2727" i="4"/>
  <c r="D2727" i="4"/>
  <c r="C2727" i="4"/>
  <c r="B2727" i="4"/>
  <c r="A2727" i="4"/>
  <c r="F2726" i="4"/>
  <c r="D2726" i="4"/>
  <c r="C2726" i="4"/>
  <c r="B2726" i="4"/>
  <c r="A2726" i="4"/>
  <c r="F2725" i="4"/>
  <c r="D2725" i="4"/>
  <c r="C2725" i="4"/>
  <c r="B2725" i="4"/>
  <c r="A2725" i="4"/>
  <c r="F2724" i="4"/>
  <c r="D2724" i="4"/>
  <c r="C2724" i="4"/>
  <c r="B2724" i="4"/>
  <c r="A2724" i="4"/>
  <c r="F2723" i="4"/>
  <c r="D2723" i="4"/>
  <c r="C2723" i="4"/>
  <c r="B2723" i="4"/>
  <c r="A2723" i="4"/>
  <c r="F2722" i="4"/>
  <c r="D2722" i="4"/>
  <c r="C2722" i="4"/>
  <c r="B2722" i="4"/>
  <c r="A2722" i="4"/>
  <c r="F2721" i="4"/>
  <c r="D2721" i="4"/>
  <c r="C2721" i="4"/>
  <c r="B2721" i="4"/>
  <c r="A2721" i="4"/>
  <c r="F2720" i="4"/>
  <c r="D2720" i="4"/>
  <c r="C2720" i="4"/>
  <c r="B2720" i="4"/>
  <c r="A2720" i="4"/>
  <c r="F2719" i="4"/>
  <c r="D2719" i="4"/>
  <c r="C2719" i="4"/>
  <c r="B2719" i="4"/>
  <c r="A2719" i="4"/>
  <c r="F2718" i="4"/>
  <c r="D2718" i="4"/>
  <c r="C2718" i="4"/>
  <c r="B2718" i="4"/>
  <c r="A2718" i="4"/>
  <c r="F2717" i="4"/>
  <c r="D2717" i="4"/>
  <c r="C2717" i="4"/>
  <c r="B2717" i="4"/>
  <c r="A2717" i="4"/>
  <c r="F2716" i="4"/>
  <c r="D2716" i="4"/>
  <c r="C2716" i="4"/>
  <c r="B2716" i="4"/>
  <c r="A2716" i="4"/>
  <c r="F2715" i="4"/>
  <c r="D2715" i="4"/>
  <c r="C2715" i="4"/>
  <c r="B2715" i="4"/>
  <c r="A2715" i="4"/>
  <c r="F2714" i="4"/>
  <c r="D2714" i="4"/>
  <c r="C2714" i="4"/>
  <c r="B2714" i="4"/>
  <c r="A2714" i="4"/>
  <c r="F2713" i="4"/>
  <c r="D2713" i="4"/>
  <c r="C2713" i="4"/>
  <c r="B2713" i="4"/>
  <c r="A2713" i="4"/>
  <c r="F2712" i="4"/>
  <c r="D2712" i="4"/>
  <c r="C2712" i="4"/>
  <c r="B2712" i="4"/>
  <c r="A2712" i="4"/>
  <c r="F2711" i="4"/>
  <c r="D2711" i="4"/>
  <c r="C2711" i="4"/>
  <c r="B2711" i="4"/>
  <c r="A2711" i="4"/>
  <c r="F2710" i="4"/>
  <c r="D2710" i="4"/>
  <c r="C2710" i="4"/>
  <c r="B2710" i="4"/>
  <c r="A2710" i="4"/>
  <c r="F2709" i="4"/>
  <c r="D2709" i="4"/>
  <c r="C2709" i="4"/>
  <c r="B2709" i="4"/>
  <c r="A2709" i="4"/>
  <c r="F2708" i="4"/>
  <c r="D2708" i="4"/>
  <c r="C2708" i="4"/>
  <c r="B2708" i="4"/>
  <c r="A2708" i="4"/>
  <c r="F2707" i="4"/>
  <c r="D2707" i="4"/>
  <c r="C2707" i="4"/>
  <c r="B2707" i="4"/>
  <c r="A2707" i="4"/>
  <c r="F2706" i="4"/>
  <c r="D2706" i="4"/>
  <c r="C2706" i="4"/>
  <c r="B2706" i="4"/>
  <c r="A2706" i="4"/>
  <c r="F2705" i="4"/>
  <c r="D2705" i="4"/>
  <c r="C2705" i="4"/>
  <c r="B2705" i="4"/>
  <c r="A2705" i="4"/>
  <c r="F2704" i="4"/>
  <c r="D2704" i="4"/>
  <c r="C2704" i="4"/>
  <c r="B2704" i="4"/>
  <c r="A2704" i="4"/>
  <c r="F2703" i="4"/>
  <c r="D2703" i="4"/>
  <c r="C2703" i="4"/>
  <c r="B2703" i="4"/>
  <c r="A2703" i="4"/>
  <c r="F2702" i="4"/>
  <c r="D2702" i="4"/>
  <c r="C2702" i="4"/>
  <c r="B2702" i="4"/>
  <c r="A2702" i="4"/>
  <c r="F2701" i="4"/>
  <c r="D2701" i="4"/>
  <c r="C2701" i="4"/>
  <c r="B2701" i="4"/>
  <c r="A2701" i="4"/>
  <c r="F2700" i="4"/>
  <c r="D2700" i="4"/>
  <c r="C2700" i="4"/>
  <c r="B2700" i="4"/>
  <c r="A2700" i="4"/>
  <c r="F2699" i="4"/>
  <c r="D2699" i="4"/>
  <c r="C2699" i="4"/>
  <c r="B2699" i="4"/>
  <c r="A2699" i="4"/>
  <c r="F2698" i="4"/>
  <c r="D2698" i="4"/>
  <c r="C2698" i="4"/>
  <c r="B2698" i="4"/>
  <c r="A2698" i="4"/>
  <c r="F2697" i="4"/>
  <c r="D2697" i="4"/>
  <c r="C2697" i="4"/>
  <c r="B2697" i="4"/>
  <c r="A2697" i="4"/>
  <c r="F2696" i="4"/>
  <c r="D2696" i="4"/>
  <c r="C2696" i="4"/>
  <c r="B2696" i="4"/>
  <c r="A2696" i="4"/>
  <c r="F2695" i="4"/>
  <c r="D2695" i="4"/>
  <c r="C2695" i="4"/>
  <c r="B2695" i="4"/>
  <c r="A2695" i="4"/>
  <c r="F2694" i="4"/>
  <c r="D2694" i="4"/>
  <c r="C2694" i="4"/>
  <c r="B2694" i="4"/>
  <c r="A2694" i="4"/>
  <c r="F2693" i="4"/>
  <c r="D2693" i="4"/>
  <c r="C2693" i="4"/>
  <c r="B2693" i="4"/>
  <c r="A2693" i="4"/>
  <c r="F2692" i="4"/>
  <c r="D2692" i="4"/>
  <c r="C2692" i="4"/>
  <c r="B2692" i="4"/>
  <c r="A2692" i="4"/>
  <c r="F2691" i="4"/>
  <c r="D2691" i="4"/>
  <c r="C2691" i="4"/>
  <c r="B2691" i="4"/>
  <c r="A2691" i="4"/>
  <c r="F2690" i="4"/>
  <c r="D2690" i="4"/>
  <c r="C2690" i="4"/>
  <c r="B2690" i="4"/>
  <c r="A2690" i="4"/>
  <c r="F2689" i="4"/>
  <c r="D2689" i="4"/>
  <c r="C2689" i="4"/>
  <c r="B2689" i="4"/>
  <c r="A2689" i="4"/>
  <c r="F2688" i="4"/>
  <c r="D2688" i="4"/>
  <c r="C2688" i="4"/>
  <c r="B2688" i="4"/>
  <c r="A2688" i="4"/>
  <c r="F2687" i="4"/>
  <c r="D2687" i="4"/>
  <c r="C2687" i="4"/>
  <c r="B2687" i="4"/>
  <c r="A2687" i="4"/>
  <c r="F2686" i="4"/>
  <c r="D2686" i="4"/>
  <c r="C2686" i="4"/>
  <c r="B2686" i="4"/>
  <c r="A2686" i="4"/>
  <c r="F2685" i="4"/>
  <c r="D2685" i="4"/>
  <c r="C2685" i="4"/>
  <c r="B2685" i="4"/>
  <c r="A2685" i="4"/>
  <c r="F2684" i="4"/>
  <c r="D2684" i="4"/>
  <c r="C2684" i="4"/>
  <c r="B2684" i="4"/>
  <c r="A2684" i="4"/>
  <c r="F2683" i="4"/>
  <c r="D2683" i="4"/>
  <c r="C2683" i="4"/>
  <c r="B2683" i="4"/>
  <c r="A2683" i="4"/>
  <c r="F2682" i="4"/>
  <c r="D2682" i="4"/>
  <c r="C2682" i="4"/>
  <c r="B2682" i="4"/>
  <c r="A2682" i="4"/>
  <c r="F2681" i="4"/>
  <c r="D2681" i="4"/>
  <c r="C2681" i="4"/>
  <c r="B2681" i="4"/>
  <c r="A2681" i="4"/>
  <c r="F2680" i="4"/>
  <c r="D2680" i="4"/>
  <c r="C2680" i="4"/>
  <c r="B2680" i="4"/>
  <c r="A2680" i="4"/>
  <c r="F2679" i="4"/>
  <c r="D2679" i="4"/>
  <c r="C2679" i="4"/>
  <c r="B2679" i="4"/>
  <c r="A2679" i="4"/>
  <c r="F2678" i="4"/>
  <c r="D2678" i="4"/>
  <c r="C2678" i="4"/>
  <c r="B2678" i="4"/>
  <c r="A2678" i="4"/>
  <c r="F2677" i="4"/>
  <c r="D2677" i="4"/>
  <c r="C2677" i="4"/>
  <c r="B2677" i="4"/>
  <c r="A2677" i="4"/>
  <c r="F2676" i="4"/>
  <c r="D2676" i="4"/>
  <c r="C2676" i="4"/>
  <c r="B2676" i="4"/>
  <c r="A2676" i="4"/>
  <c r="F2675" i="4"/>
  <c r="D2675" i="4"/>
  <c r="C2675" i="4"/>
  <c r="B2675" i="4"/>
  <c r="A2675" i="4"/>
  <c r="F2674" i="4"/>
  <c r="D2674" i="4"/>
  <c r="C2674" i="4"/>
  <c r="B2674" i="4"/>
  <c r="A2674" i="4"/>
  <c r="F2673" i="4"/>
  <c r="D2673" i="4"/>
  <c r="C2673" i="4"/>
  <c r="B2673" i="4"/>
  <c r="A2673" i="4"/>
  <c r="F2672" i="4"/>
  <c r="D2672" i="4"/>
  <c r="C2672" i="4"/>
  <c r="B2672" i="4"/>
  <c r="A2672" i="4"/>
  <c r="F2671" i="4"/>
  <c r="D2671" i="4"/>
  <c r="C2671" i="4"/>
  <c r="B2671" i="4"/>
  <c r="A2671" i="4"/>
  <c r="F2670" i="4"/>
  <c r="D2670" i="4"/>
  <c r="C2670" i="4"/>
  <c r="B2670" i="4"/>
  <c r="A2670" i="4"/>
  <c r="F2669" i="4"/>
  <c r="D2669" i="4"/>
  <c r="C2669" i="4"/>
  <c r="B2669" i="4"/>
  <c r="A2669" i="4"/>
  <c r="F2668" i="4"/>
  <c r="D2668" i="4"/>
  <c r="C2668" i="4"/>
  <c r="B2668" i="4"/>
  <c r="A2668" i="4"/>
  <c r="F2667" i="4"/>
  <c r="D2667" i="4"/>
  <c r="C2667" i="4"/>
  <c r="B2667" i="4"/>
  <c r="A2667" i="4"/>
  <c r="F2666" i="4"/>
  <c r="D2666" i="4"/>
  <c r="C2666" i="4"/>
  <c r="B2666" i="4"/>
  <c r="A2666" i="4"/>
  <c r="F2665" i="4"/>
  <c r="D2665" i="4"/>
  <c r="C2665" i="4"/>
  <c r="B2665" i="4"/>
  <c r="A2665" i="4"/>
  <c r="F2664" i="4"/>
  <c r="D2664" i="4"/>
  <c r="C2664" i="4"/>
  <c r="B2664" i="4"/>
  <c r="A2664" i="4"/>
  <c r="F2663" i="4"/>
  <c r="D2663" i="4"/>
  <c r="C2663" i="4"/>
  <c r="B2663" i="4"/>
  <c r="A2663" i="4"/>
  <c r="F2662" i="4"/>
  <c r="D2662" i="4"/>
  <c r="C2662" i="4"/>
  <c r="B2662" i="4"/>
  <c r="A2662" i="4"/>
  <c r="F2661" i="4"/>
  <c r="D2661" i="4"/>
  <c r="C2661" i="4"/>
  <c r="B2661" i="4"/>
  <c r="A2661" i="4"/>
  <c r="F2660" i="4"/>
  <c r="D2660" i="4"/>
  <c r="C2660" i="4"/>
  <c r="B2660" i="4"/>
  <c r="A2660" i="4"/>
  <c r="F2659" i="4"/>
  <c r="D2659" i="4"/>
  <c r="C2659" i="4"/>
  <c r="B2659" i="4"/>
  <c r="A2659" i="4"/>
  <c r="F2658" i="4"/>
  <c r="D2658" i="4"/>
  <c r="C2658" i="4"/>
  <c r="B2658" i="4"/>
  <c r="A2658" i="4"/>
  <c r="F2657" i="4"/>
  <c r="D2657" i="4"/>
  <c r="C2657" i="4"/>
  <c r="B2657" i="4"/>
  <c r="A2657" i="4"/>
  <c r="F2656" i="4"/>
  <c r="D2656" i="4"/>
  <c r="C2656" i="4"/>
  <c r="B2656" i="4"/>
  <c r="A2656" i="4"/>
  <c r="F2655" i="4"/>
  <c r="D2655" i="4"/>
  <c r="C2655" i="4"/>
  <c r="B2655" i="4"/>
  <c r="A2655" i="4"/>
  <c r="F2654" i="4"/>
  <c r="D2654" i="4"/>
  <c r="C2654" i="4"/>
  <c r="B2654" i="4"/>
  <c r="A2654" i="4"/>
  <c r="F2653" i="4"/>
  <c r="D2653" i="4"/>
  <c r="C2653" i="4"/>
  <c r="B2653" i="4"/>
  <c r="A2653" i="4"/>
  <c r="F2652" i="4"/>
  <c r="D2652" i="4"/>
  <c r="C2652" i="4"/>
  <c r="B2652" i="4"/>
  <c r="A2652" i="4"/>
  <c r="F2651" i="4"/>
  <c r="D2651" i="4"/>
  <c r="C2651" i="4"/>
  <c r="B2651" i="4"/>
  <c r="A2651" i="4"/>
  <c r="F2650" i="4"/>
  <c r="D2650" i="4"/>
  <c r="C2650" i="4"/>
  <c r="B2650" i="4"/>
  <c r="A2650" i="4"/>
  <c r="F2649" i="4"/>
  <c r="D2649" i="4"/>
  <c r="C2649" i="4"/>
  <c r="B2649" i="4"/>
  <c r="A2649" i="4"/>
  <c r="F2648" i="4"/>
  <c r="D2648" i="4"/>
  <c r="C2648" i="4"/>
  <c r="B2648" i="4"/>
  <c r="A2648" i="4"/>
  <c r="F2647" i="4"/>
  <c r="D2647" i="4"/>
  <c r="C2647" i="4"/>
  <c r="B2647" i="4"/>
  <c r="A2647" i="4"/>
  <c r="F2646" i="4"/>
  <c r="D2646" i="4"/>
  <c r="C2646" i="4"/>
  <c r="B2646" i="4"/>
  <c r="A2646" i="4"/>
  <c r="F2645" i="4"/>
  <c r="D2645" i="4"/>
  <c r="C2645" i="4"/>
  <c r="B2645" i="4"/>
  <c r="A2645" i="4"/>
  <c r="F2644" i="4"/>
  <c r="D2644" i="4"/>
  <c r="C2644" i="4"/>
  <c r="B2644" i="4"/>
  <c r="A2644" i="4"/>
  <c r="F2643" i="4"/>
  <c r="D2643" i="4"/>
  <c r="C2643" i="4"/>
  <c r="B2643" i="4"/>
  <c r="A2643" i="4"/>
  <c r="F2642" i="4"/>
  <c r="D2642" i="4"/>
  <c r="C2642" i="4"/>
  <c r="B2642" i="4"/>
  <c r="A2642" i="4"/>
  <c r="F2641" i="4"/>
  <c r="D2641" i="4"/>
  <c r="C2641" i="4"/>
  <c r="B2641" i="4"/>
  <c r="A2641" i="4"/>
  <c r="F2640" i="4"/>
  <c r="D2640" i="4"/>
  <c r="C2640" i="4"/>
  <c r="B2640" i="4"/>
  <c r="A2640" i="4"/>
  <c r="F2639" i="4"/>
  <c r="D2639" i="4"/>
  <c r="C2639" i="4"/>
  <c r="B2639" i="4"/>
  <c r="A2639" i="4"/>
  <c r="F2638" i="4"/>
  <c r="D2638" i="4"/>
  <c r="C2638" i="4"/>
  <c r="B2638" i="4"/>
  <c r="A2638" i="4"/>
  <c r="F2637" i="4"/>
  <c r="D2637" i="4"/>
  <c r="C2637" i="4"/>
  <c r="B2637" i="4"/>
  <c r="A2637" i="4"/>
  <c r="F2636" i="4"/>
  <c r="D2636" i="4"/>
  <c r="C2636" i="4"/>
  <c r="B2636" i="4"/>
  <c r="A2636" i="4"/>
  <c r="F2635" i="4"/>
  <c r="D2635" i="4"/>
  <c r="C2635" i="4"/>
  <c r="B2635" i="4"/>
  <c r="A2635" i="4"/>
  <c r="F2634" i="4"/>
  <c r="D2634" i="4"/>
  <c r="C2634" i="4"/>
  <c r="B2634" i="4"/>
  <c r="A2634" i="4"/>
  <c r="F2633" i="4"/>
  <c r="D2633" i="4"/>
  <c r="C2633" i="4"/>
  <c r="B2633" i="4"/>
  <c r="A2633" i="4"/>
  <c r="F2632" i="4"/>
  <c r="D2632" i="4"/>
  <c r="C2632" i="4"/>
  <c r="B2632" i="4"/>
  <c r="A2632" i="4"/>
  <c r="F2631" i="4"/>
  <c r="D2631" i="4"/>
  <c r="C2631" i="4"/>
  <c r="B2631" i="4"/>
  <c r="A2631" i="4"/>
  <c r="F2630" i="4"/>
  <c r="D2630" i="4"/>
  <c r="C2630" i="4"/>
  <c r="B2630" i="4"/>
  <c r="A2630" i="4"/>
  <c r="F2629" i="4"/>
  <c r="D2629" i="4"/>
  <c r="C2629" i="4"/>
  <c r="B2629" i="4"/>
  <c r="A2629" i="4"/>
  <c r="F2628" i="4"/>
  <c r="D2628" i="4"/>
  <c r="C2628" i="4"/>
  <c r="B2628" i="4"/>
  <c r="A2628" i="4"/>
  <c r="F2627" i="4"/>
  <c r="D2627" i="4"/>
  <c r="C2627" i="4"/>
  <c r="B2627" i="4"/>
  <c r="A2627" i="4"/>
  <c r="F2626" i="4"/>
  <c r="D2626" i="4"/>
  <c r="C2626" i="4"/>
  <c r="B2626" i="4"/>
  <c r="A2626" i="4"/>
  <c r="F2625" i="4"/>
  <c r="D2625" i="4"/>
  <c r="C2625" i="4"/>
  <c r="B2625" i="4"/>
  <c r="A2625" i="4"/>
  <c r="F2624" i="4"/>
  <c r="D2624" i="4"/>
  <c r="C2624" i="4"/>
  <c r="B2624" i="4"/>
  <c r="A2624" i="4"/>
  <c r="F2623" i="4"/>
  <c r="D2623" i="4"/>
  <c r="C2623" i="4"/>
  <c r="B2623" i="4"/>
  <c r="A2623" i="4"/>
  <c r="F2622" i="4"/>
  <c r="D2622" i="4"/>
  <c r="C2622" i="4"/>
  <c r="B2622" i="4"/>
  <c r="A2622" i="4"/>
  <c r="F2621" i="4"/>
  <c r="D2621" i="4"/>
  <c r="C2621" i="4"/>
  <c r="B2621" i="4"/>
  <c r="A2621" i="4"/>
  <c r="F2620" i="4"/>
  <c r="D2620" i="4"/>
  <c r="C2620" i="4"/>
  <c r="B2620" i="4"/>
  <c r="A2620" i="4"/>
  <c r="F2619" i="4"/>
  <c r="D2619" i="4"/>
  <c r="C2619" i="4"/>
  <c r="B2619" i="4"/>
  <c r="A2619" i="4"/>
  <c r="F2618" i="4"/>
  <c r="D2618" i="4"/>
  <c r="C2618" i="4"/>
  <c r="B2618" i="4"/>
  <c r="A2618" i="4"/>
  <c r="F2617" i="4"/>
  <c r="D2617" i="4"/>
  <c r="C2617" i="4"/>
  <c r="B2617" i="4"/>
  <c r="A2617" i="4"/>
  <c r="F2616" i="4"/>
  <c r="D2616" i="4"/>
  <c r="C2616" i="4"/>
  <c r="B2616" i="4"/>
  <c r="A2616" i="4"/>
  <c r="F2615" i="4"/>
  <c r="D2615" i="4"/>
  <c r="C2615" i="4"/>
  <c r="B2615" i="4"/>
  <c r="A2615" i="4"/>
  <c r="F2614" i="4"/>
  <c r="D2614" i="4"/>
  <c r="C2614" i="4"/>
  <c r="B2614" i="4"/>
  <c r="A2614" i="4"/>
  <c r="F2613" i="4"/>
  <c r="D2613" i="4"/>
  <c r="C2613" i="4"/>
  <c r="B2613" i="4"/>
  <c r="A2613" i="4"/>
  <c r="F2612" i="4"/>
  <c r="D2612" i="4"/>
  <c r="C2612" i="4"/>
  <c r="B2612" i="4"/>
  <c r="A2612" i="4"/>
  <c r="F2611" i="4"/>
  <c r="D2611" i="4"/>
  <c r="C2611" i="4"/>
  <c r="B2611" i="4"/>
  <c r="A2611" i="4"/>
  <c r="F2610" i="4"/>
  <c r="D2610" i="4"/>
  <c r="C2610" i="4"/>
  <c r="B2610" i="4"/>
  <c r="A2610" i="4"/>
  <c r="F2609" i="4"/>
  <c r="D2609" i="4"/>
  <c r="C2609" i="4"/>
  <c r="B2609" i="4"/>
  <c r="A2609" i="4"/>
  <c r="F2608" i="4"/>
  <c r="D2608" i="4"/>
  <c r="C2608" i="4"/>
  <c r="B2608" i="4"/>
  <c r="A2608" i="4"/>
  <c r="F2607" i="4"/>
  <c r="D2607" i="4"/>
  <c r="C2607" i="4"/>
  <c r="B2607" i="4"/>
  <c r="A2607" i="4"/>
  <c r="F2606" i="4"/>
  <c r="D2606" i="4"/>
  <c r="C2606" i="4"/>
  <c r="B2606" i="4"/>
  <c r="A2606" i="4"/>
  <c r="F2605" i="4"/>
  <c r="D2605" i="4"/>
  <c r="C2605" i="4"/>
  <c r="B2605" i="4"/>
  <c r="A2605" i="4"/>
  <c r="F2604" i="4"/>
  <c r="D2604" i="4"/>
  <c r="C2604" i="4"/>
  <c r="B2604" i="4"/>
  <c r="A2604" i="4"/>
  <c r="F2603" i="4"/>
  <c r="D2603" i="4"/>
  <c r="C2603" i="4"/>
  <c r="B2603" i="4"/>
  <c r="A2603" i="4"/>
  <c r="F2602" i="4"/>
  <c r="D2602" i="4"/>
  <c r="C2602" i="4"/>
  <c r="B2602" i="4"/>
  <c r="A2602" i="4"/>
  <c r="F2601" i="4"/>
  <c r="D2601" i="4"/>
  <c r="C2601" i="4"/>
  <c r="B2601" i="4"/>
  <c r="A2601" i="4"/>
  <c r="F2600" i="4"/>
  <c r="D2600" i="4"/>
  <c r="C2600" i="4"/>
  <c r="B2600" i="4"/>
  <c r="A2600" i="4"/>
  <c r="F2599" i="4"/>
  <c r="D2599" i="4"/>
  <c r="C2599" i="4"/>
  <c r="B2599" i="4"/>
  <c r="A2599" i="4"/>
  <c r="F2598" i="4"/>
  <c r="D2598" i="4"/>
  <c r="C2598" i="4"/>
  <c r="B2598" i="4"/>
  <c r="A2598" i="4"/>
  <c r="F2597" i="4"/>
  <c r="D2597" i="4"/>
  <c r="C2597" i="4"/>
  <c r="B2597" i="4"/>
  <c r="A2597" i="4"/>
  <c r="F2596" i="4"/>
  <c r="D2596" i="4"/>
  <c r="C2596" i="4"/>
  <c r="B2596" i="4"/>
  <c r="A2596" i="4"/>
  <c r="F2595" i="4"/>
  <c r="D2595" i="4"/>
  <c r="C2595" i="4"/>
  <c r="B2595" i="4"/>
  <c r="A2595" i="4"/>
  <c r="F2594" i="4"/>
  <c r="D2594" i="4"/>
  <c r="C2594" i="4"/>
  <c r="B2594" i="4"/>
  <c r="A2594" i="4"/>
  <c r="F2593" i="4"/>
  <c r="D2593" i="4"/>
  <c r="C2593" i="4"/>
  <c r="B2593" i="4"/>
  <c r="A2593" i="4"/>
  <c r="F2592" i="4"/>
  <c r="D2592" i="4"/>
  <c r="C2592" i="4"/>
  <c r="B2592" i="4"/>
  <c r="A2592" i="4"/>
  <c r="F2591" i="4"/>
  <c r="D2591" i="4"/>
  <c r="C2591" i="4"/>
  <c r="B2591" i="4"/>
  <c r="A2591" i="4"/>
  <c r="F2590" i="4"/>
  <c r="D2590" i="4"/>
  <c r="C2590" i="4"/>
  <c r="B2590" i="4"/>
  <c r="A2590" i="4"/>
  <c r="F2589" i="4"/>
  <c r="D2589" i="4"/>
  <c r="C2589" i="4"/>
  <c r="B2589" i="4"/>
  <c r="A2589" i="4"/>
  <c r="F2588" i="4"/>
  <c r="D2588" i="4"/>
  <c r="C2588" i="4"/>
  <c r="B2588" i="4"/>
  <c r="A2588" i="4"/>
  <c r="F2587" i="4"/>
  <c r="D2587" i="4"/>
  <c r="C2587" i="4"/>
  <c r="B2587" i="4"/>
  <c r="A2587" i="4"/>
  <c r="F2586" i="4"/>
  <c r="D2586" i="4"/>
  <c r="C2586" i="4"/>
  <c r="B2586" i="4"/>
  <c r="A2586" i="4"/>
  <c r="F2585" i="4"/>
  <c r="D2585" i="4"/>
  <c r="C2585" i="4"/>
  <c r="B2585" i="4"/>
  <c r="A2585" i="4"/>
  <c r="F2584" i="4"/>
  <c r="D2584" i="4"/>
  <c r="C2584" i="4"/>
  <c r="B2584" i="4"/>
  <c r="A2584" i="4"/>
  <c r="F2583" i="4"/>
  <c r="D2583" i="4"/>
  <c r="C2583" i="4"/>
  <c r="B2583" i="4"/>
  <c r="A2583" i="4"/>
  <c r="F2582" i="4"/>
  <c r="D2582" i="4"/>
  <c r="C2582" i="4"/>
  <c r="B2582" i="4"/>
  <c r="A2582" i="4"/>
  <c r="F2581" i="4"/>
  <c r="D2581" i="4"/>
  <c r="C2581" i="4"/>
  <c r="B2581" i="4"/>
  <c r="A2581" i="4"/>
  <c r="F2580" i="4"/>
  <c r="D2580" i="4"/>
  <c r="C2580" i="4"/>
  <c r="B2580" i="4"/>
  <c r="A2580" i="4"/>
  <c r="F2579" i="4"/>
  <c r="D2579" i="4"/>
  <c r="C2579" i="4"/>
  <c r="B2579" i="4"/>
  <c r="A2579" i="4"/>
  <c r="F2578" i="4"/>
  <c r="D2578" i="4"/>
  <c r="C2578" i="4"/>
  <c r="B2578" i="4"/>
  <c r="A2578" i="4"/>
  <c r="F2577" i="4"/>
  <c r="D2577" i="4"/>
  <c r="C2577" i="4"/>
  <c r="B2577" i="4"/>
  <c r="A2577" i="4"/>
  <c r="F2576" i="4"/>
  <c r="D2576" i="4"/>
  <c r="C2576" i="4"/>
  <c r="B2576" i="4"/>
  <c r="A2576" i="4"/>
  <c r="F2575" i="4"/>
  <c r="D2575" i="4"/>
  <c r="C2575" i="4"/>
  <c r="B2575" i="4"/>
  <c r="A2575" i="4"/>
  <c r="F2574" i="4"/>
  <c r="D2574" i="4"/>
  <c r="C2574" i="4"/>
  <c r="B2574" i="4"/>
  <c r="A2574" i="4"/>
  <c r="F2573" i="4"/>
  <c r="D2573" i="4"/>
  <c r="C2573" i="4"/>
  <c r="B2573" i="4"/>
  <c r="A2573" i="4"/>
  <c r="F2572" i="4"/>
  <c r="D2572" i="4"/>
  <c r="C2572" i="4"/>
  <c r="B2572" i="4"/>
  <c r="A2572" i="4"/>
  <c r="F2571" i="4"/>
  <c r="D2571" i="4"/>
  <c r="C2571" i="4"/>
  <c r="B2571" i="4"/>
  <c r="A2571" i="4"/>
  <c r="F2570" i="4"/>
  <c r="D2570" i="4"/>
  <c r="C2570" i="4"/>
  <c r="B2570" i="4"/>
  <c r="A2570" i="4"/>
  <c r="F2569" i="4"/>
  <c r="D2569" i="4"/>
  <c r="C2569" i="4"/>
  <c r="B2569" i="4"/>
  <c r="A2569" i="4"/>
  <c r="F2568" i="4"/>
  <c r="D2568" i="4"/>
  <c r="C2568" i="4"/>
  <c r="B2568" i="4"/>
  <c r="A2568" i="4"/>
  <c r="F2567" i="4"/>
  <c r="D2567" i="4"/>
  <c r="C2567" i="4"/>
  <c r="B2567" i="4"/>
  <c r="A2567" i="4"/>
  <c r="F2566" i="4"/>
  <c r="D2566" i="4"/>
  <c r="C2566" i="4"/>
  <c r="B2566" i="4"/>
  <c r="A2566" i="4"/>
  <c r="F2565" i="4"/>
  <c r="D2565" i="4"/>
  <c r="C2565" i="4"/>
  <c r="B2565" i="4"/>
  <c r="A2565" i="4"/>
  <c r="F2564" i="4"/>
  <c r="D2564" i="4"/>
  <c r="C2564" i="4"/>
  <c r="B2564" i="4"/>
  <c r="A2564" i="4"/>
  <c r="F2563" i="4"/>
  <c r="D2563" i="4"/>
  <c r="C2563" i="4"/>
  <c r="B2563" i="4"/>
  <c r="A2563" i="4"/>
  <c r="F2562" i="4"/>
  <c r="D2562" i="4"/>
  <c r="C2562" i="4"/>
  <c r="B2562" i="4"/>
  <c r="A2562" i="4"/>
  <c r="F2561" i="4"/>
  <c r="D2561" i="4"/>
  <c r="C2561" i="4"/>
  <c r="B2561" i="4"/>
  <c r="A2561" i="4"/>
  <c r="F2560" i="4"/>
  <c r="D2560" i="4"/>
  <c r="C2560" i="4"/>
  <c r="B2560" i="4"/>
  <c r="A2560" i="4"/>
  <c r="F2559" i="4"/>
  <c r="D2559" i="4"/>
  <c r="C2559" i="4"/>
  <c r="B2559" i="4"/>
  <c r="A2559" i="4"/>
  <c r="F2558" i="4"/>
  <c r="D2558" i="4"/>
  <c r="C2558" i="4"/>
  <c r="B2558" i="4"/>
  <c r="A2558" i="4"/>
  <c r="F2557" i="4"/>
  <c r="D2557" i="4"/>
  <c r="C2557" i="4"/>
  <c r="B2557" i="4"/>
  <c r="A2557" i="4"/>
  <c r="F2556" i="4"/>
  <c r="D2556" i="4"/>
  <c r="C2556" i="4"/>
  <c r="B2556" i="4"/>
  <c r="A2556" i="4"/>
  <c r="F2555" i="4"/>
  <c r="D2555" i="4"/>
  <c r="C2555" i="4"/>
  <c r="B2555" i="4"/>
  <c r="A2555" i="4"/>
  <c r="F2554" i="4"/>
  <c r="D2554" i="4"/>
  <c r="C2554" i="4"/>
  <c r="B2554" i="4"/>
  <c r="A2554" i="4"/>
  <c r="F2553" i="4"/>
  <c r="D2553" i="4"/>
  <c r="C2553" i="4"/>
  <c r="B2553" i="4"/>
  <c r="A2553" i="4"/>
  <c r="F2552" i="4"/>
  <c r="D2552" i="4"/>
  <c r="C2552" i="4"/>
  <c r="B2552" i="4"/>
  <c r="A2552" i="4"/>
  <c r="F2551" i="4"/>
  <c r="D2551" i="4"/>
  <c r="C2551" i="4"/>
  <c r="B2551" i="4"/>
  <c r="A2551" i="4"/>
  <c r="F2550" i="4"/>
  <c r="D2550" i="4"/>
  <c r="C2550" i="4"/>
  <c r="B2550" i="4"/>
  <c r="A2550" i="4"/>
  <c r="F2549" i="4"/>
  <c r="D2549" i="4"/>
  <c r="C2549" i="4"/>
  <c r="B2549" i="4"/>
  <c r="A2549" i="4"/>
  <c r="F2548" i="4"/>
  <c r="D2548" i="4"/>
  <c r="C2548" i="4"/>
  <c r="B2548" i="4"/>
  <c r="A2548" i="4"/>
  <c r="F2547" i="4"/>
  <c r="D2547" i="4"/>
  <c r="C2547" i="4"/>
  <c r="B2547" i="4"/>
  <c r="A2547" i="4"/>
  <c r="F2546" i="4"/>
  <c r="D2546" i="4"/>
  <c r="C2546" i="4"/>
  <c r="B2546" i="4"/>
  <c r="A2546" i="4"/>
  <c r="F2545" i="4"/>
  <c r="D2545" i="4"/>
  <c r="C2545" i="4"/>
  <c r="B2545" i="4"/>
  <c r="A2545" i="4"/>
  <c r="F2544" i="4"/>
  <c r="D2544" i="4"/>
  <c r="C2544" i="4"/>
  <c r="B2544" i="4"/>
  <c r="A2544" i="4"/>
  <c r="F2543" i="4"/>
  <c r="D2543" i="4"/>
  <c r="C2543" i="4"/>
  <c r="B2543" i="4"/>
  <c r="A2543" i="4"/>
  <c r="F2542" i="4"/>
  <c r="D2542" i="4"/>
  <c r="C2542" i="4"/>
  <c r="B2542" i="4"/>
  <c r="A2542" i="4"/>
  <c r="F2541" i="4"/>
  <c r="D2541" i="4"/>
  <c r="C2541" i="4"/>
  <c r="B2541" i="4"/>
  <c r="A2541" i="4"/>
  <c r="F2540" i="4"/>
  <c r="D2540" i="4"/>
  <c r="C2540" i="4"/>
  <c r="B2540" i="4"/>
  <c r="A2540" i="4"/>
  <c r="F2539" i="4"/>
  <c r="D2539" i="4"/>
  <c r="C2539" i="4"/>
  <c r="B2539" i="4"/>
  <c r="A2539" i="4"/>
  <c r="F2538" i="4"/>
  <c r="D2538" i="4"/>
  <c r="C2538" i="4"/>
  <c r="B2538" i="4"/>
  <c r="A2538" i="4"/>
  <c r="F2537" i="4"/>
  <c r="D2537" i="4"/>
  <c r="C2537" i="4"/>
  <c r="B2537" i="4"/>
  <c r="A2537" i="4"/>
  <c r="F2536" i="4"/>
  <c r="D2536" i="4"/>
  <c r="C2536" i="4"/>
  <c r="B2536" i="4"/>
  <c r="A2536" i="4"/>
  <c r="F2535" i="4"/>
  <c r="D2535" i="4"/>
  <c r="C2535" i="4"/>
  <c r="B2535" i="4"/>
  <c r="A2535" i="4"/>
  <c r="F2534" i="4"/>
  <c r="D2534" i="4"/>
  <c r="C2534" i="4"/>
  <c r="B2534" i="4"/>
  <c r="A2534" i="4"/>
  <c r="F2533" i="4"/>
  <c r="D2533" i="4"/>
  <c r="C2533" i="4"/>
  <c r="B2533" i="4"/>
  <c r="A2533" i="4"/>
  <c r="F2532" i="4"/>
  <c r="D2532" i="4"/>
  <c r="C2532" i="4"/>
  <c r="B2532" i="4"/>
  <c r="A2532" i="4"/>
  <c r="F2531" i="4"/>
  <c r="D2531" i="4"/>
  <c r="C2531" i="4"/>
  <c r="B2531" i="4"/>
  <c r="A2531" i="4"/>
  <c r="F2530" i="4"/>
  <c r="D2530" i="4"/>
  <c r="C2530" i="4"/>
  <c r="B2530" i="4"/>
  <c r="A2530" i="4"/>
  <c r="F2529" i="4"/>
  <c r="D2529" i="4"/>
  <c r="C2529" i="4"/>
  <c r="B2529" i="4"/>
  <c r="A2529" i="4"/>
  <c r="F2528" i="4"/>
  <c r="D2528" i="4"/>
  <c r="C2528" i="4"/>
  <c r="B2528" i="4"/>
  <c r="A2528" i="4"/>
  <c r="F2527" i="4"/>
  <c r="D2527" i="4"/>
  <c r="C2527" i="4"/>
  <c r="B2527" i="4"/>
  <c r="A2527" i="4"/>
  <c r="F2526" i="4"/>
  <c r="D2526" i="4"/>
  <c r="C2526" i="4"/>
  <c r="B2526" i="4"/>
  <c r="A2526" i="4"/>
  <c r="F2525" i="4"/>
  <c r="D2525" i="4"/>
  <c r="C2525" i="4"/>
  <c r="B2525" i="4"/>
  <c r="A2525" i="4"/>
  <c r="F2524" i="4"/>
  <c r="D2524" i="4"/>
  <c r="C2524" i="4"/>
  <c r="B2524" i="4"/>
  <c r="A2524" i="4"/>
  <c r="F2523" i="4"/>
  <c r="D2523" i="4"/>
  <c r="C2523" i="4"/>
  <c r="B2523" i="4"/>
  <c r="A2523" i="4"/>
  <c r="F2522" i="4"/>
  <c r="D2522" i="4"/>
  <c r="C2522" i="4"/>
  <c r="B2522" i="4"/>
  <c r="A2522" i="4"/>
  <c r="F2521" i="4"/>
  <c r="D2521" i="4"/>
  <c r="C2521" i="4"/>
  <c r="B2521" i="4"/>
  <c r="A2521" i="4"/>
  <c r="F2520" i="4"/>
  <c r="D2520" i="4"/>
  <c r="C2520" i="4"/>
  <c r="B2520" i="4"/>
  <c r="A2520" i="4"/>
  <c r="F2519" i="4"/>
  <c r="D2519" i="4"/>
  <c r="C2519" i="4"/>
  <c r="B2519" i="4"/>
  <c r="A2519" i="4"/>
  <c r="F2518" i="4"/>
  <c r="D2518" i="4"/>
  <c r="C2518" i="4"/>
  <c r="B2518" i="4"/>
  <c r="A2518" i="4"/>
  <c r="F2517" i="4"/>
  <c r="D2517" i="4"/>
  <c r="C2517" i="4"/>
  <c r="B2517" i="4"/>
  <c r="A2517" i="4"/>
  <c r="F2516" i="4"/>
  <c r="D2516" i="4"/>
  <c r="C2516" i="4"/>
  <c r="B2516" i="4"/>
  <c r="A2516" i="4"/>
  <c r="F2515" i="4"/>
  <c r="D2515" i="4"/>
  <c r="C2515" i="4"/>
  <c r="B2515" i="4"/>
  <c r="A2515" i="4"/>
  <c r="F2514" i="4"/>
  <c r="D2514" i="4"/>
  <c r="C2514" i="4"/>
  <c r="B2514" i="4"/>
  <c r="A2514" i="4"/>
  <c r="F2513" i="4"/>
  <c r="D2513" i="4"/>
  <c r="C2513" i="4"/>
  <c r="B2513" i="4"/>
  <c r="A2513" i="4"/>
  <c r="F2512" i="4"/>
  <c r="D2512" i="4"/>
  <c r="C2512" i="4"/>
  <c r="B2512" i="4"/>
  <c r="A2512" i="4"/>
  <c r="F2511" i="4"/>
  <c r="D2511" i="4"/>
  <c r="C2511" i="4"/>
  <c r="B2511" i="4"/>
  <c r="A2511" i="4"/>
  <c r="F2510" i="4"/>
  <c r="D2510" i="4"/>
  <c r="C2510" i="4"/>
  <c r="B2510" i="4"/>
  <c r="A2510" i="4"/>
  <c r="F2509" i="4"/>
  <c r="D2509" i="4"/>
  <c r="C2509" i="4"/>
  <c r="B2509" i="4"/>
  <c r="A2509" i="4"/>
  <c r="F2508" i="4"/>
  <c r="D2508" i="4"/>
  <c r="C2508" i="4"/>
  <c r="B2508" i="4"/>
  <c r="A2508" i="4"/>
  <c r="F2507" i="4"/>
  <c r="D2507" i="4"/>
  <c r="C2507" i="4"/>
  <c r="B2507" i="4"/>
  <c r="A2507" i="4"/>
  <c r="F2506" i="4"/>
  <c r="D2506" i="4"/>
  <c r="C2506" i="4"/>
  <c r="B2506" i="4"/>
  <c r="A2506" i="4"/>
  <c r="F2505" i="4"/>
  <c r="D2505" i="4"/>
  <c r="C2505" i="4"/>
  <c r="B2505" i="4"/>
  <c r="A2505" i="4"/>
  <c r="F2504" i="4"/>
  <c r="D2504" i="4"/>
  <c r="C2504" i="4"/>
  <c r="B2504" i="4"/>
  <c r="A2504" i="4"/>
  <c r="F2503" i="4"/>
  <c r="D2503" i="4"/>
  <c r="C2503" i="4"/>
  <c r="B2503" i="4"/>
  <c r="A2503" i="4"/>
  <c r="F2502" i="4"/>
  <c r="D2502" i="4"/>
  <c r="C2502" i="4"/>
  <c r="B2502" i="4"/>
  <c r="A2502" i="4"/>
  <c r="F2501" i="4"/>
  <c r="D2501" i="4"/>
  <c r="C2501" i="4"/>
  <c r="B2501" i="4"/>
  <c r="A2501" i="4"/>
  <c r="F2500" i="4"/>
  <c r="D2500" i="4"/>
  <c r="C2500" i="4"/>
  <c r="B2500" i="4"/>
  <c r="A2500" i="4"/>
  <c r="F2499" i="4"/>
  <c r="D2499" i="4"/>
  <c r="C2499" i="4"/>
  <c r="B2499" i="4"/>
  <c r="A2499" i="4"/>
  <c r="F2498" i="4"/>
  <c r="D2498" i="4"/>
  <c r="C2498" i="4"/>
  <c r="B2498" i="4"/>
  <c r="A2498" i="4"/>
  <c r="F2497" i="4"/>
  <c r="D2497" i="4"/>
  <c r="C2497" i="4"/>
  <c r="B2497" i="4"/>
  <c r="A2497" i="4"/>
  <c r="F2496" i="4"/>
  <c r="D2496" i="4"/>
  <c r="C2496" i="4"/>
  <c r="B2496" i="4"/>
  <c r="A2496" i="4"/>
  <c r="F2495" i="4"/>
  <c r="D2495" i="4"/>
  <c r="C2495" i="4"/>
  <c r="B2495" i="4"/>
  <c r="A2495" i="4"/>
  <c r="F2494" i="4"/>
  <c r="D2494" i="4"/>
  <c r="C2494" i="4"/>
  <c r="B2494" i="4"/>
  <c r="A2494" i="4"/>
  <c r="F2493" i="4"/>
  <c r="D2493" i="4"/>
  <c r="C2493" i="4"/>
  <c r="B2493" i="4"/>
  <c r="A2493" i="4"/>
  <c r="F2492" i="4"/>
  <c r="D2492" i="4"/>
  <c r="C2492" i="4"/>
  <c r="B2492" i="4"/>
  <c r="A2492" i="4"/>
  <c r="F2491" i="4"/>
  <c r="D2491" i="4"/>
  <c r="C2491" i="4"/>
  <c r="B2491" i="4"/>
  <c r="A2491" i="4"/>
  <c r="F2490" i="4"/>
  <c r="D2490" i="4"/>
  <c r="C2490" i="4"/>
  <c r="B2490" i="4"/>
  <c r="A2490" i="4"/>
  <c r="F2489" i="4"/>
  <c r="D2489" i="4"/>
  <c r="C2489" i="4"/>
  <c r="B2489" i="4"/>
  <c r="A2489" i="4"/>
  <c r="F2488" i="4"/>
  <c r="D2488" i="4"/>
  <c r="C2488" i="4"/>
  <c r="B2488" i="4"/>
  <c r="A2488" i="4"/>
  <c r="F2487" i="4"/>
  <c r="D2487" i="4"/>
  <c r="C2487" i="4"/>
  <c r="B2487" i="4"/>
  <c r="A2487" i="4"/>
  <c r="F2486" i="4"/>
  <c r="D2486" i="4"/>
  <c r="C2486" i="4"/>
  <c r="B2486" i="4"/>
  <c r="A2486" i="4"/>
  <c r="F2485" i="4"/>
  <c r="D2485" i="4"/>
  <c r="C2485" i="4"/>
  <c r="B2485" i="4"/>
  <c r="A2485" i="4"/>
  <c r="F2484" i="4"/>
  <c r="D2484" i="4"/>
  <c r="C2484" i="4"/>
  <c r="B2484" i="4"/>
  <c r="A2484" i="4"/>
  <c r="F2483" i="4"/>
  <c r="D2483" i="4"/>
  <c r="C2483" i="4"/>
  <c r="B2483" i="4"/>
  <c r="A2483" i="4"/>
  <c r="F2482" i="4"/>
  <c r="D2482" i="4"/>
  <c r="C2482" i="4"/>
  <c r="B2482" i="4"/>
  <c r="A2482" i="4"/>
  <c r="F2481" i="4"/>
  <c r="D2481" i="4"/>
  <c r="C2481" i="4"/>
  <c r="B2481" i="4"/>
  <c r="A2481" i="4"/>
  <c r="F2480" i="4"/>
  <c r="D2480" i="4"/>
  <c r="C2480" i="4"/>
  <c r="B2480" i="4"/>
  <c r="A2480" i="4"/>
  <c r="F2479" i="4"/>
  <c r="D2479" i="4"/>
  <c r="C2479" i="4"/>
  <c r="B2479" i="4"/>
  <c r="A2479" i="4"/>
  <c r="F2478" i="4"/>
  <c r="D2478" i="4"/>
  <c r="C2478" i="4"/>
  <c r="B2478" i="4"/>
  <c r="A2478" i="4"/>
  <c r="F2477" i="4"/>
  <c r="D2477" i="4"/>
  <c r="C2477" i="4"/>
  <c r="B2477" i="4"/>
  <c r="A2477" i="4"/>
  <c r="F2476" i="4"/>
  <c r="D2476" i="4"/>
  <c r="C2476" i="4"/>
  <c r="B2476" i="4"/>
  <c r="A2476" i="4"/>
  <c r="F2475" i="4"/>
  <c r="D2475" i="4"/>
  <c r="C2475" i="4"/>
  <c r="B2475" i="4"/>
  <c r="A2475" i="4"/>
  <c r="F2474" i="4"/>
  <c r="D2474" i="4"/>
  <c r="C2474" i="4"/>
  <c r="B2474" i="4"/>
  <c r="A2474" i="4"/>
  <c r="F2473" i="4"/>
  <c r="D2473" i="4"/>
  <c r="C2473" i="4"/>
  <c r="B2473" i="4"/>
  <c r="A2473" i="4"/>
  <c r="F2472" i="4"/>
  <c r="D2472" i="4"/>
  <c r="C2472" i="4"/>
  <c r="B2472" i="4"/>
  <c r="A2472" i="4"/>
  <c r="F2471" i="4"/>
  <c r="D2471" i="4"/>
  <c r="C2471" i="4"/>
  <c r="B2471" i="4"/>
  <c r="A2471" i="4"/>
  <c r="F2470" i="4"/>
  <c r="D2470" i="4"/>
  <c r="C2470" i="4"/>
  <c r="B2470" i="4"/>
  <c r="A2470" i="4"/>
  <c r="F2469" i="4"/>
  <c r="D2469" i="4"/>
  <c r="C2469" i="4"/>
  <c r="B2469" i="4"/>
  <c r="A2469" i="4"/>
  <c r="F2468" i="4"/>
  <c r="D2468" i="4"/>
  <c r="C2468" i="4"/>
  <c r="B2468" i="4"/>
  <c r="A2468" i="4"/>
  <c r="F2467" i="4"/>
  <c r="D2467" i="4"/>
  <c r="C2467" i="4"/>
  <c r="B2467" i="4"/>
  <c r="A2467" i="4"/>
  <c r="F2466" i="4"/>
  <c r="D2466" i="4"/>
  <c r="C2466" i="4"/>
  <c r="B2466" i="4"/>
  <c r="A2466" i="4"/>
  <c r="F2465" i="4"/>
  <c r="D2465" i="4"/>
  <c r="C2465" i="4"/>
  <c r="B2465" i="4"/>
  <c r="A2465" i="4"/>
  <c r="F2464" i="4"/>
  <c r="D2464" i="4"/>
  <c r="C2464" i="4"/>
  <c r="B2464" i="4"/>
  <c r="A2464" i="4"/>
  <c r="F2463" i="4"/>
  <c r="D2463" i="4"/>
  <c r="C2463" i="4"/>
  <c r="B2463" i="4"/>
  <c r="A2463" i="4"/>
  <c r="F2462" i="4"/>
  <c r="D2462" i="4"/>
  <c r="C2462" i="4"/>
  <c r="B2462" i="4"/>
  <c r="A2462" i="4"/>
  <c r="F2461" i="4"/>
  <c r="D2461" i="4"/>
  <c r="C2461" i="4"/>
  <c r="B2461" i="4"/>
  <c r="A2461" i="4"/>
  <c r="F2460" i="4"/>
  <c r="D2460" i="4"/>
  <c r="C2460" i="4"/>
  <c r="B2460" i="4"/>
  <c r="A2460" i="4"/>
  <c r="F2459" i="4"/>
  <c r="D2459" i="4"/>
  <c r="C2459" i="4"/>
  <c r="B2459" i="4"/>
  <c r="A2459" i="4"/>
  <c r="F2458" i="4"/>
  <c r="D2458" i="4"/>
  <c r="C2458" i="4"/>
  <c r="B2458" i="4"/>
  <c r="A2458" i="4"/>
  <c r="F2457" i="4"/>
  <c r="D2457" i="4"/>
  <c r="C2457" i="4"/>
  <c r="B2457" i="4"/>
  <c r="A2457" i="4"/>
  <c r="F2456" i="4"/>
  <c r="D2456" i="4"/>
  <c r="C2456" i="4"/>
  <c r="B2456" i="4"/>
  <c r="A2456" i="4"/>
  <c r="F2455" i="4"/>
  <c r="D2455" i="4"/>
  <c r="C2455" i="4"/>
  <c r="B2455" i="4"/>
  <c r="A2455" i="4"/>
  <c r="F2454" i="4"/>
  <c r="D2454" i="4"/>
  <c r="C2454" i="4"/>
  <c r="B2454" i="4"/>
  <c r="A2454" i="4"/>
  <c r="F2453" i="4"/>
  <c r="D2453" i="4"/>
  <c r="C2453" i="4"/>
  <c r="B2453" i="4"/>
  <c r="A2453" i="4"/>
  <c r="F2452" i="4"/>
  <c r="D2452" i="4"/>
  <c r="C2452" i="4"/>
  <c r="B2452" i="4"/>
  <c r="A2452" i="4"/>
  <c r="F2451" i="4"/>
  <c r="D2451" i="4"/>
  <c r="C2451" i="4"/>
  <c r="B2451" i="4"/>
  <c r="A2451" i="4"/>
  <c r="F2450" i="4"/>
  <c r="D2450" i="4"/>
  <c r="C2450" i="4"/>
  <c r="B2450" i="4"/>
  <c r="A2450" i="4"/>
  <c r="F2449" i="4"/>
  <c r="D2449" i="4"/>
  <c r="C2449" i="4"/>
  <c r="B2449" i="4"/>
  <c r="A2449" i="4"/>
  <c r="F2448" i="4"/>
  <c r="D2448" i="4"/>
  <c r="C2448" i="4"/>
  <c r="B2448" i="4"/>
  <c r="A2448" i="4"/>
  <c r="F2447" i="4"/>
  <c r="D2447" i="4"/>
  <c r="C2447" i="4"/>
  <c r="B2447" i="4"/>
  <c r="A2447" i="4"/>
  <c r="F2446" i="4"/>
  <c r="D2446" i="4"/>
  <c r="C2446" i="4"/>
  <c r="B2446" i="4"/>
  <c r="A2446" i="4"/>
  <c r="F2445" i="4"/>
  <c r="D2445" i="4"/>
  <c r="C2445" i="4"/>
  <c r="B2445" i="4"/>
  <c r="A2445" i="4"/>
  <c r="F2444" i="4"/>
  <c r="D2444" i="4"/>
  <c r="C2444" i="4"/>
  <c r="B2444" i="4"/>
  <c r="A2444" i="4"/>
  <c r="F2443" i="4"/>
  <c r="D2443" i="4"/>
  <c r="C2443" i="4"/>
  <c r="B2443" i="4"/>
  <c r="A2443" i="4"/>
  <c r="F2442" i="4"/>
  <c r="D2442" i="4"/>
  <c r="C2442" i="4"/>
  <c r="B2442" i="4"/>
  <c r="A2442" i="4"/>
  <c r="F2441" i="4"/>
  <c r="D2441" i="4"/>
  <c r="C2441" i="4"/>
  <c r="B2441" i="4"/>
  <c r="A2441" i="4"/>
  <c r="F2440" i="4"/>
  <c r="D2440" i="4"/>
  <c r="C2440" i="4"/>
  <c r="B2440" i="4"/>
  <c r="A2440" i="4"/>
  <c r="F2439" i="4"/>
  <c r="D2439" i="4"/>
  <c r="C2439" i="4"/>
  <c r="B2439" i="4"/>
  <c r="A2439" i="4"/>
  <c r="F2438" i="4"/>
  <c r="D2438" i="4"/>
  <c r="C2438" i="4"/>
  <c r="B2438" i="4"/>
  <c r="A2438" i="4"/>
  <c r="F2437" i="4"/>
  <c r="D2437" i="4"/>
  <c r="C2437" i="4"/>
  <c r="B2437" i="4"/>
  <c r="A2437" i="4"/>
  <c r="F2436" i="4"/>
  <c r="D2436" i="4"/>
  <c r="C2436" i="4"/>
  <c r="B2436" i="4"/>
  <c r="A2436" i="4"/>
  <c r="F2435" i="4"/>
  <c r="D2435" i="4"/>
  <c r="C2435" i="4"/>
  <c r="B2435" i="4"/>
  <c r="A2435" i="4"/>
  <c r="F2434" i="4"/>
  <c r="D2434" i="4"/>
  <c r="C2434" i="4"/>
  <c r="B2434" i="4"/>
  <c r="A2434" i="4"/>
  <c r="F2433" i="4"/>
  <c r="D2433" i="4"/>
  <c r="C2433" i="4"/>
  <c r="B2433" i="4"/>
  <c r="A2433" i="4"/>
  <c r="F2432" i="4"/>
  <c r="D2432" i="4"/>
  <c r="C2432" i="4"/>
  <c r="B2432" i="4"/>
  <c r="A2432" i="4"/>
  <c r="F2431" i="4"/>
  <c r="D2431" i="4"/>
  <c r="C2431" i="4"/>
  <c r="B2431" i="4"/>
  <c r="A2431" i="4"/>
  <c r="F2430" i="4"/>
  <c r="D2430" i="4"/>
  <c r="C2430" i="4"/>
  <c r="B2430" i="4"/>
  <c r="A2430" i="4"/>
  <c r="F2429" i="4"/>
  <c r="D2429" i="4"/>
  <c r="C2429" i="4"/>
  <c r="B2429" i="4"/>
  <c r="A2429" i="4"/>
  <c r="F2428" i="4"/>
  <c r="D2428" i="4"/>
  <c r="C2428" i="4"/>
  <c r="B2428" i="4"/>
  <c r="A2428" i="4"/>
  <c r="F2427" i="4"/>
  <c r="D2427" i="4"/>
  <c r="C2427" i="4"/>
  <c r="B2427" i="4"/>
  <c r="A2427" i="4"/>
  <c r="F2426" i="4"/>
  <c r="D2426" i="4"/>
  <c r="C2426" i="4"/>
  <c r="B2426" i="4"/>
  <c r="A2426" i="4"/>
  <c r="F2425" i="4"/>
  <c r="D2425" i="4"/>
  <c r="C2425" i="4"/>
  <c r="B2425" i="4"/>
  <c r="A2425" i="4"/>
  <c r="F2424" i="4"/>
  <c r="D2424" i="4"/>
  <c r="C2424" i="4"/>
  <c r="B2424" i="4"/>
  <c r="A2424" i="4"/>
  <c r="F2423" i="4"/>
  <c r="D2423" i="4"/>
  <c r="C2423" i="4"/>
  <c r="B2423" i="4"/>
  <c r="A2423" i="4"/>
  <c r="F2422" i="4"/>
  <c r="D2422" i="4"/>
  <c r="C2422" i="4"/>
  <c r="B2422" i="4"/>
  <c r="A2422" i="4"/>
  <c r="F2421" i="4"/>
  <c r="D2421" i="4"/>
  <c r="C2421" i="4"/>
  <c r="B2421" i="4"/>
  <c r="A2421" i="4"/>
  <c r="F2420" i="4"/>
  <c r="D2420" i="4"/>
  <c r="C2420" i="4"/>
  <c r="B2420" i="4"/>
  <c r="A2420" i="4"/>
  <c r="F2419" i="4"/>
  <c r="D2419" i="4"/>
  <c r="C2419" i="4"/>
  <c r="B2419" i="4"/>
  <c r="A2419" i="4"/>
  <c r="F2418" i="4"/>
  <c r="D2418" i="4"/>
  <c r="C2418" i="4"/>
  <c r="B2418" i="4"/>
  <c r="A2418" i="4"/>
  <c r="F2417" i="4"/>
  <c r="D2417" i="4"/>
  <c r="C2417" i="4"/>
  <c r="B2417" i="4"/>
  <c r="A2417" i="4"/>
  <c r="F2416" i="4"/>
  <c r="D2416" i="4"/>
  <c r="C2416" i="4"/>
  <c r="B2416" i="4"/>
  <c r="A2416" i="4"/>
  <c r="F2415" i="4"/>
  <c r="D2415" i="4"/>
  <c r="C2415" i="4"/>
  <c r="B2415" i="4"/>
  <c r="A2415" i="4"/>
  <c r="F2414" i="4"/>
  <c r="D2414" i="4"/>
  <c r="C2414" i="4"/>
  <c r="B2414" i="4"/>
  <c r="A2414" i="4"/>
  <c r="F2413" i="4"/>
  <c r="D2413" i="4"/>
  <c r="C2413" i="4"/>
  <c r="B2413" i="4"/>
  <c r="A2413" i="4"/>
  <c r="F2412" i="4"/>
  <c r="D2412" i="4"/>
  <c r="C2412" i="4"/>
  <c r="B2412" i="4"/>
  <c r="A2412" i="4"/>
  <c r="F2411" i="4"/>
  <c r="D2411" i="4"/>
  <c r="C2411" i="4"/>
  <c r="B2411" i="4"/>
  <c r="A2411" i="4"/>
  <c r="F2410" i="4"/>
  <c r="D2410" i="4"/>
  <c r="C2410" i="4"/>
  <c r="B2410" i="4"/>
  <c r="A2410" i="4"/>
  <c r="F2409" i="4"/>
  <c r="D2409" i="4"/>
  <c r="C2409" i="4"/>
  <c r="B2409" i="4"/>
  <c r="A2409" i="4"/>
  <c r="F2408" i="4"/>
  <c r="D2408" i="4"/>
  <c r="C2408" i="4"/>
  <c r="B2408" i="4"/>
  <c r="A2408" i="4"/>
  <c r="F2407" i="4"/>
  <c r="D2407" i="4"/>
  <c r="C2407" i="4"/>
  <c r="B2407" i="4"/>
  <c r="A2407" i="4"/>
  <c r="F2406" i="4"/>
  <c r="D2406" i="4"/>
  <c r="C2406" i="4"/>
  <c r="B2406" i="4"/>
  <c r="A2406" i="4"/>
  <c r="F2405" i="4"/>
  <c r="D2405" i="4"/>
  <c r="C2405" i="4"/>
  <c r="B2405" i="4"/>
  <c r="A2405" i="4"/>
  <c r="F2404" i="4"/>
  <c r="D2404" i="4"/>
  <c r="C2404" i="4"/>
  <c r="B2404" i="4"/>
  <c r="A2404" i="4"/>
  <c r="F2403" i="4"/>
  <c r="D2403" i="4"/>
  <c r="C2403" i="4"/>
  <c r="B2403" i="4"/>
  <c r="A2403" i="4"/>
  <c r="F2402" i="4"/>
  <c r="D2402" i="4"/>
  <c r="C2402" i="4"/>
  <c r="B2402" i="4"/>
  <c r="A2402" i="4"/>
  <c r="F2401" i="4"/>
  <c r="D2401" i="4"/>
  <c r="C2401" i="4"/>
  <c r="B2401" i="4"/>
  <c r="A2401" i="4"/>
  <c r="F2400" i="4"/>
  <c r="D2400" i="4"/>
  <c r="C2400" i="4"/>
  <c r="B2400" i="4"/>
  <c r="A2400" i="4"/>
  <c r="F2399" i="4"/>
  <c r="D2399" i="4"/>
  <c r="C2399" i="4"/>
  <c r="B2399" i="4"/>
  <c r="A2399" i="4"/>
  <c r="F2398" i="4"/>
  <c r="D2398" i="4"/>
  <c r="C2398" i="4"/>
  <c r="B2398" i="4"/>
  <c r="A2398" i="4"/>
  <c r="F2397" i="4"/>
  <c r="D2397" i="4"/>
  <c r="C2397" i="4"/>
  <c r="B2397" i="4"/>
  <c r="A2397" i="4"/>
  <c r="F2396" i="4"/>
  <c r="D2396" i="4"/>
  <c r="C2396" i="4"/>
  <c r="B2396" i="4"/>
  <c r="A2396" i="4"/>
  <c r="F2395" i="4"/>
  <c r="D2395" i="4"/>
  <c r="C2395" i="4"/>
  <c r="B2395" i="4"/>
  <c r="A2395" i="4"/>
  <c r="F2394" i="4"/>
  <c r="D2394" i="4"/>
  <c r="C2394" i="4"/>
  <c r="B2394" i="4"/>
  <c r="A2394" i="4"/>
  <c r="F2393" i="4"/>
  <c r="D2393" i="4"/>
  <c r="C2393" i="4"/>
  <c r="B2393" i="4"/>
  <c r="A2393" i="4"/>
  <c r="F2392" i="4"/>
  <c r="D2392" i="4"/>
  <c r="C2392" i="4"/>
  <c r="B2392" i="4"/>
  <c r="A2392" i="4"/>
  <c r="F2391" i="4"/>
  <c r="D2391" i="4"/>
  <c r="C2391" i="4"/>
  <c r="B2391" i="4"/>
  <c r="A2391" i="4"/>
  <c r="F2390" i="4"/>
  <c r="D2390" i="4"/>
  <c r="C2390" i="4"/>
  <c r="B2390" i="4"/>
  <c r="A2390" i="4"/>
  <c r="F2389" i="4"/>
  <c r="D2389" i="4"/>
  <c r="C2389" i="4"/>
  <c r="B2389" i="4"/>
  <c r="A2389" i="4"/>
  <c r="F2388" i="4"/>
  <c r="D2388" i="4"/>
  <c r="C2388" i="4"/>
  <c r="B2388" i="4"/>
  <c r="A2388" i="4"/>
  <c r="F2387" i="4"/>
  <c r="D2387" i="4"/>
  <c r="C2387" i="4"/>
  <c r="B2387" i="4"/>
  <c r="A2387" i="4"/>
  <c r="F2386" i="4"/>
  <c r="D2386" i="4"/>
  <c r="C2386" i="4"/>
  <c r="B2386" i="4"/>
  <c r="A2386" i="4"/>
  <c r="F2385" i="4"/>
  <c r="D2385" i="4"/>
  <c r="C2385" i="4"/>
  <c r="B2385" i="4"/>
  <c r="A2385" i="4"/>
  <c r="F2384" i="4"/>
  <c r="D2384" i="4"/>
  <c r="C2384" i="4"/>
  <c r="B2384" i="4"/>
  <c r="A2384" i="4"/>
  <c r="F2383" i="4"/>
  <c r="D2383" i="4"/>
  <c r="C2383" i="4"/>
  <c r="B2383" i="4"/>
  <c r="A2383" i="4"/>
  <c r="F2382" i="4"/>
  <c r="D2382" i="4"/>
  <c r="C2382" i="4"/>
  <c r="B2382" i="4"/>
  <c r="A2382" i="4"/>
  <c r="F2381" i="4"/>
  <c r="D2381" i="4"/>
  <c r="C2381" i="4"/>
  <c r="B2381" i="4"/>
  <c r="A2381" i="4"/>
  <c r="F2380" i="4"/>
  <c r="D2380" i="4"/>
  <c r="C2380" i="4"/>
  <c r="B2380" i="4"/>
  <c r="A2380" i="4"/>
  <c r="F2379" i="4"/>
  <c r="D2379" i="4"/>
  <c r="C2379" i="4"/>
  <c r="B2379" i="4"/>
  <c r="A2379" i="4"/>
  <c r="F2378" i="4"/>
  <c r="D2378" i="4"/>
  <c r="C2378" i="4"/>
  <c r="B2378" i="4"/>
  <c r="A2378" i="4"/>
  <c r="F2377" i="4"/>
  <c r="D2377" i="4"/>
  <c r="C2377" i="4"/>
  <c r="B2377" i="4"/>
  <c r="A2377" i="4"/>
  <c r="F2376" i="4"/>
  <c r="D2376" i="4"/>
  <c r="C2376" i="4"/>
  <c r="B2376" i="4"/>
  <c r="A2376" i="4"/>
  <c r="F2375" i="4"/>
  <c r="D2375" i="4"/>
  <c r="C2375" i="4"/>
  <c r="B2375" i="4"/>
  <c r="A2375" i="4"/>
  <c r="F2374" i="4"/>
  <c r="D2374" i="4"/>
  <c r="C2374" i="4"/>
  <c r="B2374" i="4"/>
  <c r="A2374" i="4"/>
  <c r="F2373" i="4"/>
  <c r="D2373" i="4"/>
  <c r="C2373" i="4"/>
  <c r="B2373" i="4"/>
  <c r="A2373" i="4"/>
  <c r="F2372" i="4"/>
  <c r="D2372" i="4"/>
  <c r="C2372" i="4"/>
  <c r="B2372" i="4"/>
  <c r="A2372" i="4"/>
  <c r="F2371" i="4"/>
  <c r="D2371" i="4"/>
  <c r="C2371" i="4"/>
  <c r="B2371" i="4"/>
  <c r="A2371" i="4"/>
  <c r="F2370" i="4"/>
  <c r="D2370" i="4"/>
  <c r="C2370" i="4"/>
  <c r="B2370" i="4"/>
  <c r="A2370" i="4"/>
  <c r="F2369" i="4"/>
  <c r="D2369" i="4"/>
  <c r="C2369" i="4"/>
  <c r="B2369" i="4"/>
  <c r="A2369" i="4"/>
  <c r="F2368" i="4"/>
  <c r="D2368" i="4"/>
  <c r="C2368" i="4"/>
  <c r="B2368" i="4"/>
  <c r="A2368" i="4"/>
  <c r="F2367" i="4"/>
  <c r="D2367" i="4"/>
  <c r="C2367" i="4"/>
  <c r="B2367" i="4"/>
  <c r="A2367" i="4"/>
  <c r="F2366" i="4"/>
  <c r="D2366" i="4"/>
  <c r="C2366" i="4"/>
  <c r="B2366" i="4"/>
  <c r="A2366" i="4"/>
  <c r="F2365" i="4"/>
  <c r="D2365" i="4"/>
  <c r="C2365" i="4"/>
  <c r="B2365" i="4"/>
  <c r="A2365" i="4"/>
  <c r="F2364" i="4"/>
  <c r="D2364" i="4"/>
  <c r="C2364" i="4"/>
  <c r="B2364" i="4"/>
  <c r="A2364" i="4"/>
  <c r="F2363" i="4"/>
  <c r="D2363" i="4"/>
  <c r="C2363" i="4"/>
  <c r="B2363" i="4"/>
  <c r="A2363" i="4"/>
  <c r="F2362" i="4"/>
  <c r="D2362" i="4"/>
  <c r="C2362" i="4"/>
  <c r="B2362" i="4"/>
  <c r="A2362" i="4"/>
  <c r="F2361" i="4"/>
  <c r="D2361" i="4"/>
  <c r="C2361" i="4"/>
  <c r="B2361" i="4"/>
  <c r="A2361" i="4"/>
  <c r="F2360" i="4"/>
  <c r="D2360" i="4"/>
  <c r="C2360" i="4"/>
  <c r="B2360" i="4"/>
  <c r="A2360" i="4"/>
  <c r="F2359" i="4"/>
  <c r="D2359" i="4"/>
  <c r="C2359" i="4"/>
  <c r="B2359" i="4"/>
  <c r="A2359" i="4"/>
  <c r="F2358" i="4"/>
  <c r="D2358" i="4"/>
  <c r="C2358" i="4"/>
  <c r="B2358" i="4"/>
  <c r="A2358" i="4"/>
  <c r="F2357" i="4"/>
  <c r="D2357" i="4"/>
  <c r="C2357" i="4"/>
  <c r="B2357" i="4"/>
  <c r="A2357" i="4"/>
  <c r="F2356" i="4"/>
  <c r="D2356" i="4"/>
  <c r="C2356" i="4"/>
  <c r="B2356" i="4"/>
  <c r="A2356" i="4"/>
  <c r="F2355" i="4"/>
  <c r="D2355" i="4"/>
  <c r="C2355" i="4"/>
  <c r="B2355" i="4"/>
  <c r="A2355" i="4"/>
  <c r="F2354" i="4"/>
  <c r="D2354" i="4"/>
  <c r="C2354" i="4"/>
  <c r="B2354" i="4"/>
  <c r="A2354" i="4"/>
  <c r="F2353" i="4"/>
  <c r="D2353" i="4"/>
  <c r="C2353" i="4"/>
  <c r="B2353" i="4"/>
  <c r="A2353" i="4"/>
  <c r="F2352" i="4"/>
  <c r="D2352" i="4"/>
  <c r="C2352" i="4"/>
  <c r="B2352" i="4"/>
  <c r="A2352" i="4"/>
  <c r="F2351" i="4"/>
  <c r="D2351" i="4"/>
  <c r="C2351" i="4"/>
  <c r="B2351" i="4"/>
  <c r="A2351" i="4"/>
  <c r="F2350" i="4"/>
  <c r="D2350" i="4"/>
  <c r="C2350" i="4"/>
  <c r="B2350" i="4"/>
  <c r="A2350" i="4"/>
  <c r="F2349" i="4"/>
  <c r="D2349" i="4"/>
  <c r="C2349" i="4"/>
  <c r="B2349" i="4"/>
  <c r="A2349" i="4"/>
  <c r="F2348" i="4"/>
  <c r="D2348" i="4"/>
  <c r="C2348" i="4"/>
  <c r="B2348" i="4"/>
  <c r="A2348" i="4"/>
  <c r="F2347" i="4"/>
  <c r="D2347" i="4"/>
  <c r="C2347" i="4"/>
  <c r="B2347" i="4"/>
  <c r="A2347" i="4"/>
  <c r="F2346" i="4"/>
  <c r="D2346" i="4"/>
  <c r="C2346" i="4"/>
  <c r="B2346" i="4"/>
  <c r="A2346" i="4"/>
  <c r="F2345" i="4"/>
  <c r="D2345" i="4"/>
  <c r="C2345" i="4"/>
  <c r="B2345" i="4"/>
  <c r="A2345" i="4"/>
  <c r="F2344" i="4"/>
  <c r="D2344" i="4"/>
  <c r="C2344" i="4"/>
  <c r="B2344" i="4"/>
  <c r="A2344" i="4"/>
  <c r="F2343" i="4"/>
  <c r="D2343" i="4"/>
  <c r="C2343" i="4"/>
  <c r="B2343" i="4"/>
  <c r="A2343" i="4"/>
  <c r="F2342" i="4"/>
  <c r="D2342" i="4"/>
  <c r="C2342" i="4"/>
  <c r="B2342" i="4"/>
  <c r="A2342" i="4"/>
  <c r="F2341" i="4"/>
  <c r="D2341" i="4"/>
  <c r="C2341" i="4"/>
  <c r="B2341" i="4"/>
  <c r="A2341" i="4"/>
  <c r="F2340" i="4"/>
  <c r="D2340" i="4"/>
  <c r="C2340" i="4"/>
  <c r="B2340" i="4"/>
  <c r="A2340" i="4"/>
  <c r="F2339" i="4"/>
  <c r="D2339" i="4"/>
  <c r="C2339" i="4"/>
  <c r="B2339" i="4"/>
  <c r="A2339" i="4"/>
  <c r="F2338" i="4"/>
  <c r="D2338" i="4"/>
  <c r="C2338" i="4"/>
  <c r="B2338" i="4"/>
  <c r="A2338" i="4"/>
  <c r="F2337" i="4"/>
  <c r="D2337" i="4"/>
  <c r="C2337" i="4"/>
  <c r="B2337" i="4"/>
  <c r="A2337" i="4"/>
  <c r="F2336" i="4"/>
  <c r="D2336" i="4"/>
  <c r="C2336" i="4"/>
  <c r="B2336" i="4"/>
  <c r="A2336" i="4"/>
  <c r="F2335" i="4"/>
  <c r="D2335" i="4"/>
  <c r="C2335" i="4"/>
  <c r="B2335" i="4"/>
  <c r="A2335" i="4"/>
  <c r="F2334" i="4"/>
  <c r="D2334" i="4"/>
  <c r="C2334" i="4"/>
  <c r="B2334" i="4"/>
  <c r="A2334" i="4"/>
  <c r="F2333" i="4"/>
  <c r="D2333" i="4"/>
  <c r="C2333" i="4"/>
  <c r="B2333" i="4"/>
  <c r="A2333" i="4"/>
  <c r="F2332" i="4"/>
  <c r="D2332" i="4"/>
  <c r="C2332" i="4"/>
  <c r="B2332" i="4"/>
  <c r="A2332" i="4"/>
  <c r="F2331" i="4"/>
  <c r="D2331" i="4"/>
  <c r="C2331" i="4"/>
  <c r="B2331" i="4"/>
  <c r="A2331" i="4"/>
  <c r="F2330" i="4"/>
  <c r="D2330" i="4"/>
  <c r="C2330" i="4"/>
  <c r="B2330" i="4"/>
  <c r="A2330" i="4"/>
  <c r="F2329" i="4"/>
  <c r="D2329" i="4"/>
  <c r="C2329" i="4"/>
  <c r="B2329" i="4"/>
  <c r="A2329" i="4"/>
  <c r="F2328" i="4"/>
  <c r="D2328" i="4"/>
  <c r="C2328" i="4"/>
  <c r="B2328" i="4"/>
  <c r="A2328" i="4"/>
  <c r="F2327" i="4"/>
  <c r="D2327" i="4"/>
  <c r="C2327" i="4"/>
  <c r="B2327" i="4"/>
  <c r="A2327" i="4"/>
  <c r="F2326" i="4"/>
  <c r="D2326" i="4"/>
  <c r="C2326" i="4"/>
  <c r="B2326" i="4"/>
  <c r="A2326" i="4"/>
  <c r="F2325" i="4"/>
  <c r="D2325" i="4"/>
  <c r="C2325" i="4"/>
  <c r="B2325" i="4"/>
  <c r="A2325" i="4"/>
  <c r="F2324" i="4"/>
  <c r="D2324" i="4"/>
  <c r="C2324" i="4"/>
  <c r="B2324" i="4"/>
  <c r="A2324" i="4"/>
  <c r="F2323" i="4"/>
  <c r="D2323" i="4"/>
  <c r="C2323" i="4"/>
  <c r="B2323" i="4"/>
  <c r="A2323" i="4"/>
  <c r="F2322" i="4"/>
  <c r="D2322" i="4"/>
  <c r="C2322" i="4"/>
  <c r="B2322" i="4"/>
  <c r="A2322" i="4"/>
  <c r="F2321" i="4"/>
  <c r="D2321" i="4"/>
  <c r="C2321" i="4"/>
  <c r="B2321" i="4"/>
  <c r="A2321" i="4"/>
  <c r="F2320" i="4"/>
  <c r="D2320" i="4"/>
  <c r="C2320" i="4"/>
  <c r="B2320" i="4"/>
  <c r="A2320" i="4"/>
  <c r="F2319" i="4"/>
  <c r="D2319" i="4"/>
  <c r="C2319" i="4"/>
  <c r="B2319" i="4"/>
  <c r="A2319" i="4"/>
  <c r="F2318" i="4"/>
  <c r="D2318" i="4"/>
  <c r="C2318" i="4"/>
  <c r="B2318" i="4"/>
  <c r="A2318" i="4"/>
  <c r="F2317" i="4"/>
  <c r="D2317" i="4"/>
  <c r="C2317" i="4"/>
  <c r="B2317" i="4"/>
  <c r="A2317" i="4"/>
  <c r="F2316" i="4"/>
  <c r="D2316" i="4"/>
  <c r="C2316" i="4"/>
  <c r="B2316" i="4"/>
  <c r="A2316" i="4"/>
  <c r="F2315" i="4"/>
  <c r="D2315" i="4"/>
  <c r="C2315" i="4"/>
  <c r="B2315" i="4"/>
  <c r="A2315" i="4"/>
  <c r="F2314" i="4"/>
  <c r="D2314" i="4"/>
  <c r="C2314" i="4"/>
  <c r="B2314" i="4"/>
  <c r="A2314" i="4"/>
  <c r="F2313" i="4"/>
  <c r="D2313" i="4"/>
  <c r="C2313" i="4"/>
  <c r="B2313" i="4"/>
  <c r="A2313" i="4"/>
  <c r="F2312" i="4"/>
  <c r="D2312" i="4"/>
  <c r="C2312" i="4"/>
  <c r="B2312" i="4"/>
  <c r="A2312" i="4"/>
  <c r="F2311" i="4"/>
  <c r="D2311" i="4"/>
  <c r="C2311" i="4"/>
  <c r="B2311" i="4"/>
  <c r="A2311" i="4"/>
  <c r="F2310" i="4"/>
  <c r="D2310" i="4"/>
  <c r="C2310" i="4"/>
  <c r="B2310" i="4"/>
  <c r="A2310" i="4"/>
  <c r="F2309" i="4"/>
  <c r="D2309" i="4"/>
  <c r="C2309" i="4"/>
  <c r="B2309" i="4"/>
  <c r="A2309" i="4"/>
  <c r="F2308" i="4"/>
  <c r="D2308" i="4"/>
  <c r="C2308" i="4"/>
  <c r="B2308" i="4"/>
  <c r="A2308" i="4"/>
  <c r="F2307" i="4"/>
  <c r="D2307" i="4"/>
  <c r="C2307" i="4"/>
  <c r="B2307" i="4"/>
  <c r="A2307" i="4"/>
  <c r="F2306" i="4"/>
  <c r="D2306" i="4"/>
  <c r="C2306" i="4"/>
  <c r="B2306" i="4"/>
  <c r="A2306" i="4"/>
  <c r="F2305" i="4"/>
  <c r="D2305" i="4"/>
  <c r="C2305" i="4"/>
  <c r="B2305" i="4"/>
  <c r="A2305" i="4"/>
  <c r="F2304" i="4"/>
  <c r="D2304" i="4"/>
  <c r="C2304" i="4"/>
  <c r="B2304" i="4"/>
  <c r="A2304" i="4"/>
  <c r="F2303" i="4"/>
  <c r="D2303" i="4"/>
  <c r="C2303" i="4"/>
  <c r="B2303" i="4"/>
  <c r="A2303" i="4"/>
  <c r="F2302" i="4"/>
  <c r="D2302" i="4"/>
  <c r="C2302" i="4"/>
  <c r="B2302" i="4"/>
  <c r="A2302" i="4"/>
  <c r="F2301" i="4"/>
  <c r="D2301" i="4"/>
  <c r="C2301" i="4"/>
  <c r="B2301" i="4"/>
  <c r="A2301" i="4"/>
  <c r="F2300" i="4"/>
  <c r="D2300" i="4"/>
  <c r="C2300" i="4"/>
  <c r="B2300" i="4"/>
  <c r="A2300" i="4"/>
  <c r="F2299" i="4"/>
  <c r="D2299" i="4"/>
  <c r="C2299" i="4"/>
  <c r="B2299" i="4"/>
  <c r="A2299" i="4"/>
  <c r="F2298" i="4"/>
  <c r="D2298" i="4"/>
  <c r="C2298" i="4"/>
  <c r="B2298" i="4"/>
  <c r="A2298" i="4"/>
  <c r="F2297" i="4"/>
  <c r="D2297" i="4"/>
  <c r="C2297" i="4"/>
  <c r="B2297" i="4"/>
  <c r="A2297" i="4"/>
  <c r="F2296" i="4"/>
  <c r="D2296" i="4"/>
  <c r="C2296" i="4"/>
  <c r="B2296" i="4"/>
  <c r="A2296" i="4"/>
  <c r="F2295" i="4"/>
  <c r="D2295" i="4"/>
  <c r="C2295" i="4"/>
  <c r="B2295" i="4"/>
  <c r="A2295" i="4"/>
  <c r="F2294" i="4"/>
  <c r="D2294" i="4"/>
  <c r="C2294" i="4"/>
  <c r="B2294" i="4"/>
  <c r="A2294" i="4"/>
  <c r="F2293" i="4"/>
  <c r="D2293" i="4"/>
  <c r="C2293" i="4"/>
  <c r="B2293" i="4"/>
  <c r="A2293" i="4"/>
  <c r="F2292" i="4"/>
  <c r="D2292" i="4"/>
  <c r="C2292" i="4"/>
  <c r="B2292" i="4"/>
  <c r="A2292" i="4"/>
  <c r="F2291" i="4"/>
  <c r="D2291" i="4"/>
  <c r="C2291" i="4"/>
  <c r="B2291" i="4"/>
  <c r="A2291" i="4"/>
  <c r="F2290" i="4"/>
  <c r="D2290" i="4"/>
  <c r="C2290" i="4"/>
  <c r="B2290" i="4"/>
  <c r="A2290" i="4"/>
  <c r="F2289" i="4"/>
  <c r="D2289" i="4"/>
  <c r="C2289" i="4"/>
  <c r="B2289" i="4"/>
  <c r="A2289" i="4"/>
  <c r="F2288" i="4"/>
  <c r="D2288" i="4"/>
  <c r="C2288" i="4"/>
  <c r="B2288" i="4"/>
  <c r="A2288" i="4"/>
  <c r="F2287" i="4"/>
  <c r="D2287" i="4"/>
  <c r="C2287" i="4"/>
  <c r="B2287" i="4"/>
  <c r="A2287" i="4"/>
  <c r="F2286" i="4"/>
  <c r="D2286" i="4"/>
  <c r="C2286" i="4"/>
  <c r="B2286" i="4"/>
  <c r="A2286" i="4"/>
  <c r="F2285" i="4"/>
  <c r="D2285" i="4"/>
  <c r="C2285" i="4"/>
  <c r="B2285" i="4"/>
  <c r="A2285" i="4"/>
  <c r="F2284" i="4"/>
  <c r="D2284" i="4"/>
  <c r="C2284" i="4"/>
  <c r="B2284" i="4"/>
  <c r="A2284" i="4"/>
  <c r="F2283" i="4"/>
  <c r="D2283" i="4"/>
  <c r="C2283" i="4"/>
  <c r="B2283" i="4"/>
  <c r="A2283" i="4"/>
  <c r="F2282" i="4"/>
  <c r="D2282" i="4"/>
  <c r="C2282" i="4"/>
  <c r="B2282" i="4"/>
  <c r="A2282" i="4"/>
  <c r="F2281" i="4"/>
  <c r="D2281" i="4"/>
  <c r="C2281" i="4"/>
  <c r="B2281" i="4"/>
  <c r="A2281" i="4"/>
  <c r="F2280" i="4"/>
  <c r="D2280" i="4"/>
  <c r="C2280" i="4"/>
  <c r="B2280" i="4"/>
  <c r="A2280" i="4"/>
  <c r="F2279" i="4"/>
  <c r="D2279" i="4"/>
  <c r="C2279" i="4"/>
  <c r="B2279" i="4"/>
  <c r="A2279" i="4"/>
  <c r="F2278" i="4"/>
  <c r="D2278" i="4"/>
  <c r="C2278" i="4"/>
  <c r="B2278" i="4"/>
  <c r="A2278" i="4"/>
  <c r="F2277" i="4"/>
  <c r="D2277" i="4"/>
  <c r="C2277" i="4"/>
  <c r="B2277" i="4"/>
  <c r="A2277" i="4"/>
  <c r="F2276" i="4"/>
  <c r="D2276" i="4"/>
  <c r="C2276" i="4"/>
  <c r="B2276" i="4"/>
  <c r="A2276" i="4"/>
  <c r="F2275" i="4"/>
  <c r="D2275" i="4"/>
  <c r="C2275" i="4"/>
  <c r="B2275" i="4"/>
  <c r="A2275" i="4"/>
  <c r="F2274" i="4"/>
  <c r="D2274" i="4"/>
  <c r="C2274" i="4"/>
  <c r="B2274" i="4"/>
  <c r="A2274" i="4"/>
  <c r="F2273" i="4"/>
  <c r="D2273" i="4"/>
  <c r="C2273" i="4"/>
  <c r="B2273" i="4"/>
  <c r="A2273" i="4"/>
  <c r="F2272" i="4"/>
  <c r="D2272" i="4"/>
  <c r="C2272" i="4"/>
  <c r="B2272" i="4"/>
  <c r="A2272" i="4"/>
  <c r="F2271" i="4"/>
  <c r="D2271" i="4"/>
  <c r="C2271" i="4"/>
  <c r="B2271" i="4"/>
  <c r="A2271" i="4"/>
  <c r="F2270" i="4"/>
  <c r="D2270" i="4"/>
  <c r="C2270" i="4"/>
  <c r="B2270" i="4"/>
  <c r="A2270" i="4"/>
  <c r="F2269" i="4"/>
  <c r="D2269" i="4"/>
  <c r="C2269" i="4"/>
  <c r="B2269" i="4"/>
  <c r="A2269" i="4"/>
  <c r="F2268" i="4"/>
  <c r="D2268" i="4"/>
  <c r="C2268" i="4"/>
  <c r="B2268" i="4"/>
  <c r="A2268" i="4"/>
  <c r="F2267" i="4"/>
  <c r="D2267" i="4"/>
  <c r="C2267" i="4"/>
  <c r="B2267" i="4"/>
  <c r="A2267" i="4"/>
  <c r="F2266" i="4"/>
  <c r="D2266" i="4"/>
  <c r="C2266" i="4"/>
  <c r="B2266" i="4"/>
  <c r="A2266" i="4"/>
  <c r="F2265" i="4"/>
  <c r="D2265" i="4"/>
  <c r="C2265" i="4"/>
  <c r="B2265" i="4"/>
  <c r="A2265" i="4"/>
  <c r="F2264" i="4"/>
  <c r="D2264" i="4"/>
  <c r="C2264" i="4"/>
  <c r="B2264" i="4"/>
  <c r="A2264" i="4"/>
  <c r="F2263" i="4"/>
  <c r="D2263" i="4"/>
  <c r="C2263" i="4"/>
  <c r="B2263" i="4"/>
  <c r="A2263" i="4"/>
  <c r="F2262" i="4"/>
  <c r="D2262" i="4"/>
  <c r="C2262" i="4"/>
  <c r="B2262" i="4"/>
  <c r="A2262" i="4"/>
  <c r="F2261" i="4"/>
  <c r="D2261" i="4"/>
  <c r="C2261" i="4"/>
  <c r="B2261" i="4"/>
  <c r="A2261" i="4"/>
  <c r="F2260" i="4"/>
  <c r="D2260" i="4"/>
  <c r="C2260" i="4"/>
  <c r="B2260" i="4"/>
  <c r="A2260" i="4"/>
  <c r="F2259" i="4"/>
  <c r="D2259" i="4"/>
  <c r="C2259" i="4"/>
  <c r="B2259" i="4"/>
  <c r="A2259" i="4"/>
  <c r="F2258" i="4"/>
  <c r="D2258" i="4"/>
  <c r="C2258" i="4"/>
  <c r="B2258" i="4"/>
  <c r="A2258" i="4"/>
  <c r="F2257" i="4"/>
  <c r="D2257" i="4"/>
  <c r="C2257" i="4"/>
  <c r="B2257" i="4"/>
  <c r="A2257" i="4"/>
  <c r="F2256" i="4"/>
  <c r="D2256" i="4"/>
  <c r="C2256" i="4"/>
  <c r="B2256" i="4"/>
  <c r="A2256" i="4"/>
  <c r="F2255" i="4"/>
  <c r="D2255" i="4"/>
  <c r="C2255" i="4"/>
  <c r="B2255" i="4"/>
  <c r="A2255" i="4"/>
  <c r="F2254" i="4"/>
  <c r="D2254" i="4"/>
  <c r="C2254" i="4"/>
  <c r="B2254" i="4"/>
  <c r="A2254" i="4"/>
  <c r="F2253" i="4"/>
  <c r="D2253" i="4"/>
  <c r="C2253" i="4"/>
  <c r="B2253" i="4"/>
  <c r="A2253" i="4"/>
  <c r="F2252" i="4"/>
  <c r="D2252" i="4"/>
  <c r="C2252" i="4"/>
  <c r="B2252" i="4"/>
  <c r="A2252" i="4"/>
  <c r="F2251" i="4"/>
  <c r="D2251" i="4"/>
  <c r="C2251" i="4"/>
  <c r="B2251" i="4"/>
  <c r="A2251" i="4"/>
  <c r="F2250" i="4"/>
  <c r="D2250" i="4"/>
  <c r="C2250" i="4"/>
  <c r="B2250" i="4"/>
  <c r="A2250" i="4"/>
  <c r="F2249" i="4"/>
  <c r="D2249" i="4"/>
  <c r="C2249" i="4"/>
  <c r="B2249" i="4"/>
  <c r="A2249" i="4"/>
  <c r="F2248" i="4"/>
  <c r="D2248" i="4"/>
  <c r="C2248" i="4"/>
  <c r="B2248" i="4"/>
  <c r="A2248" i="4"/>
  <c r="F2247" i="4"/>
  <c r="D2247" i="4"/>
  <c r="C2247" i="4"/>
  <c r="B2247" i="4"/>
  <c r="A2247" i="4"/>
  <c r="F2246" i="4"/>
  <c r="D2246" i="4"/>
  <c r="C2246" i="4"/>
  <c r="B2246" i="4"/>
  <c r="A2246" i="4"/>
  <c r="F2245" i="4"/>
  <c r="D2245" i="4"/>
  <c r="C2245" i="4"/>
  <c r="B2245" i="4"/>
  <c r="A2245" i="4"/>
  <c r="F2244" i="4"/>
  <c r="D2244" i="4"/>
  <c r="C2244" i="4"/>
  <c r="B2244" i="4"/>
  <c r="A2244" i="4"/>
  <c r="F2243" i="4"/>
  <c r="D2243" i="4"/>
  <c r="C2243" i="4"/>
  <c r="B2243" i="4"/>
  <c r="A2243" i="4"/>
  <c r="F2242" i="4"/>
  <c r="D2242" i="4"/>
  <c r="C2242" i="4"/>
  <c r="B2242" i="4"/>
  <c r="A2242" i="4"/>
  <c r="F2241" i="4"/>
  <c r="D2241" i="4"/>
  <c r="C2241" i="4"/>
  <c r="B2241" i="4"/>
  <c r="A2241" i="4"/>
  <c r="F2240" i="4"/>
  <c r="D2240" i="4"/>
  <c r="C2240" i="4"/>
  <c r="B2240" i="4"/>
  <c r="A2240" i="4"/>
  <c r="F2239" i="4"/>
  <c r="D2239" i="4"/>
  <c r="C2239" i="4"/>
  <c r="B2239" i="4"/>
  <c r="A2239" i="4"/>
  <c r="F2238" i="4"/>
  <c r="D2238" i="4"/>
  <c r="C2238" i="4"/>
  <c r="B2238" i="4"/>
  <c r="A2238" i="4"/>
  <c r="F2237" i="4"/>
  <c r="D2237" i="4"/>
  <c r="C2237" i="4"/>
  <c r="B2237" i="4"/>
  <c r="A2237" i="4"/>
  <c r="F2236" i="4"/>
  <c r="D2236" i="4"/>
  <c r="C2236" i="4"/>
  <c r="B2236" i="4"/>
  <c r="A2236" i="4"/>
  <c r="F2235" i="4"/>
  <c r="D2235" i="4"/>
  <c r="C2235" i="4"/>
  <c r="B2235" i="4"/>
  <c r="A2235" i="4"/>
  <c r="F2234" i="4"/>
  <c r="D2234" i="4"/>
  <c r="C2234" i="4"/>
  <c r="B2234" i="4"/>
  <c r="A2234" i="4"/>
  <c r="F2233" i="4"/>
  <c r="D2233" i="4"/>
  <c r="C2233" i="4"/>
  <c r="B2233" i="4"/>
  <c r="A2233" i="4"/>
  <c r="F2232" i="4"/>
  <c r="D2232" i="4"/>
  <c r="C2232" i="4"/>
  <c r="B2232" i="4"/>
  <c r="A2232" i="4"/>
  <c r="F2231" i="4"/>
  <c r="D2231" i="4"/>
  <c r="C2231" i="4"/>
  <c r="B2231" i="4"/>
  <c r="A2231" i="4"/>
  <c r="F2230" i="4"/>
  <c r="D2230" i="4"/>
  <c r="C2230" i="4"/>
  <c r="B2230" i="4"/>
  <c r="A2230" i="4"/>
  <c r="F2229" i="4"/>
  <c r="D2229" i="4"/>
  <c r="C2229" i="4"/>
  <c r="B2229" i="4"/>
  <c r="A2229" i="4"/>
  <c r="F2228" i="4"/>
  <c r="D2228" i="4"/>
  <c r="C2228" i="4"/>
  <c r="B2228" i="4"/>
  <c r="A2228" i="4"/>
  <c r="F2227" i="4"/>
  <c r="D2227" i="4"/>
  <c r="C2227" i="4"/>
  <c r="B2227" i="4"/>
  <c r="A2227" i="4"/>
  <c r="F2226" i="4"/>
  <c r="D2226" i="4"/>
  <c r="C2226" i="4"/>
  <c r="B2226" i="4"/>
  <c r="A2226" i="4"/>
  <c r="F2225" i="4"/>
  <c r="D2225" i="4"/>
  <c r="C2225" i="4"/>
  <c r="B2225" i="4"/>
  <c r="A2225" i="4"/>
  <c r="F2224" i="4"/>
  <c r="D2224" i="4"/>
  <c r="C2224" i="4"/>
  <c r="B2224" i="4"/>
  <c r="A2224" i="4"/>
  <c r="F2223" i="4"/>
  <c r="D2223" i="4"/>
  <c r="C2223" i="4"/>
  <c r="B2223" i="4"/>
  <c r="A2223" i="4"/>
  <c r="F2222" i="4"/>
  <c r="D2222" i="4"/>
  <c r="C2222" i="4"/>
  <c r="B2222" i="4"/>
  <c r="A2222" i="4"/>
  <c r="F2221" i="4"/>
  <c r="D2221" i="4"/>
  <c r="C2221" i="4"/>
  <c r="B2221" i="4"/>
  <c r="A2221" i="4"/>
  <c r="F2220" i="4"/>
  <c r="D2220" i="4"/>
  <c r="C2220" i="4"/>
  <c r="B2220" i="4"/>
  <c r="A2220" i="4"/>
  <c r="F2219" i="4"/>
  <c r="D2219" i="4"/>
  <c r="C2219" i="4"/>
  <c r="B2219" i="4"/>
  <c r="A2219" i="4"/>
  <c r="F2218" i="4"/>
  <c r="D2218" i="4"/>
  <c r="C2218" i="4"/>
  <c r="B2218" i="4"/>
  <c r="A2218" i="4"/>
  <c r="F2217" i="4"/>
  <c r="D2217" i="4"/>
  <c r="C2217" i="4"/>
  <c r="B2217" i="4"/>
  <c r="A2217" i="4"/>
  <c r="F2216" i="4"/>
  <c r="D2216" i="4"/>
  <c r="C2216" i="4"/>
  <c r="B2216" i="4"/>
  <c r="A2216" i="4"/>
  <c r="F2215" i="4"/>
  <c r="D2215" i="4"/>
  <c r="C2215" i="4"/>
  <c r="B2215" i="4"/>
  <c r="A2215" i="4"/>
  <c r="F2214" i="4"/>
  <c r="D2214" i="4"/>
  <c r="C2214" i="4"/>
  <c r="B2214" i="4"/>
  <c r="A2214" i="4"/>
  <c r="F2213" i="4"/>
  <c r="D2213" i="4"/>
  <c r="C2213" i="4"/>
  <c r="B2213" i="4"/>
  <c r="A2213" i="4"/>
  <c r="F2212" i="4"/>
  <c r="D2212" i="4"/>
  <c r="C2212" i="4"/>
  <c r="B2212" i="4"/>
  <c r="A2212" i="4"/>
  <c r="F2211" i="4"/>
  <c r="D2211" i="4"/>
  <c r="C2211" i="4"/>
  <c r="B2211" i="4"/>
  <c r="A2211" i="4"/>
  <c r="F2210" i="4"/>
  <c r="D2210" i="4"/>
  <c r="C2210" i="4"/>
  <c r="B2210" i="4"/>
  <c r="A2210" i="4"/>
  <c r="F2209" i="4"/>
  <c r="D2209" i="4"/>
  <c r="C2209" i="4"/>
  <c r="B2209" i="4"/>
  <c r="A2209" i="4"/>
  <c r="F2208" i="4"/>
  <c r="D2208" i="4"/>
  <c r="C2208" i="4"/>
  <c r="B2208" i="4"/>
  <c r="A2208" i="4"/>
  <c r="F2207" i="4"/>
  <c r="D2207" i="4"/>
  <c r="C2207" i="4"/>
  <c r="B2207" i="4"/>
  <c r="A2207" i="4"/>
  <c r="F2206" i="4"/>
  <c r="D2206" i="4"/>
  <c r="C2206" i="4"/>
  <c r="B2206" i="4"/>
  <c r="A2206" i="4"/>
  <c r="F2205" i="4"/>
  <c r="D2205" i="4"/>
  <c r="C2205" i="4"/>
  <c r="B2205" i="4"/>
  <c r="A2205" i="4"/>
  <c r="F2204" i="4"/>
  <c r="D2204" i="4"/>
  <c r="C2204" i="4"/>
  <c r="B2204" i="4"/>
  <c r="A2204" i="4"/>
  <c r="F2203" i="4"/>
  <c r="D2203" i="4"/>
  <c r="C2203" i="4"/>
  <c r="B2203" i="4"/>
  <c r="A2203" i="4"/>
  <c r="F2202" i="4"/>
  <c r="D2202" i="4"/>
  <c r="C2202" i="4"/>
  <c r="B2202" i="4"/>
  <c r="A2202" i="4"/>
  <c r="F2201" i="4"/>
  <c r="D2201" i="4"/>
  <c r="C2201" i="4"/>
  <c r="B2201" i="4"/>
  <c r="A2201" i="4"/>
  <c r="F2200" i="4"/>
  <c r="D2200" i="4"/>
  <c r="C2200" i="4"/>
  <c r="B2200" i="4"/>
  <c r="A2200" i="4"/>
  <c r="F2199" i="4"/>
  <c r="D2199" i="4"/>
  <c r="C2199" i="4"/>
  <c r="B2199" i="4"/>
  <c r="A2199" i="4"/>
  <c r="F2198" i="4"/>
  <c r="D2198" i="4"/>
  <c r="C2198" i="4"/>
  <c r="B2198" i="4"/>
  <c r="A2198" i="4"/>
  <c r="F2197" i="4"/>
  <c r="D2197" i="4"/>
  <c r="C2197" i="4"/>
  <c r="B2197" i="4"/>
  <c r="A2197" i="4"/>
  <c r="F2196" i="4"/>
  <c r="D2196" i="4"/>
  <c r="C2196" i="4"/>
  <c r="B2196" i="4"/>
  <c r="A2196" i="4"/>
  <c r="F2195" i="4"/>
  <c r="D2195" i="4"/>
  <c r="C2195" i="4"/>
  <c r="B2195" i="4"/>
  <c r="A2195" i="4"/>
  <c r="F2194" i="4"/>
  <c r="D2194" i="4"/>
  <c r="C2194" i="4"/>
  <c r="B2194" i="4"/>
  <c r="A2194" i="4"/>
  <c r="F2193" i="4"/>
  <c r="D2193" i="4"/>
  <c r="C2193" i="4"/>
  <c r="B2193" i="4"/>
  <c r="A2193" i="4"/>
  <c r="F2192" i="4"/>
  <c r="D2192" i="4"/>
  <c r="C2192" i="4"/>
  <c r="B2192" i="4"/>
  <c r="A2192" i="4"/>
  <c r="F2191" i="4"/>
  <c r="D2191" i="4"/>
  <c r="C2191" i="4"/>
  <c r="B2191" i="4"/>
  <c r="A2191" i="4"/>
  <c r="F2190" i="4"/>
  <c r="D2190" i="4"/>
  <c r="C2190" i="4"/>
  <c r="B2190" i="4"/>
  <c r="A2190" i="4"/>
  <c r="F2189" i="4"/>
  <c r="D2189" i="4"/>
  <c r="C2189" i="4"/>
  <c r="B2189" i="4"/>
  <c r="A2189" i="4"/>
  <c r="F2188" i="4"/>
  <c r="D2188" i="4"/>
  <c r="C2188" i="4"/>
  <c r="B2188" i="4"/>
  <c r="A2188" i="4"/>
  <c r="F2187" i="4"/>
  <c r="D2187" i="4"/>
  <c r="C2187" i="4"/>
  <c r="B2187" i="4"/>
  <c r="A2187" i="4"/>
  <c r="F2186" i="4"/>
  <c r="D2186" i="4"/>
  <c r="C2186" i="4"/>
  <c r="B2186" i="4"/>
  <c r="A2186" i="4"/>
  <c r="F2185" i="4"/>
  <c r="D2185" i="4"/>
  <c r="C2185" i="4"/>
  <c r="B2185" i="4"/>
  <c r="A2185" i="4"/>
  <c r="F2184" i="4"/>
  <c r="D2184" i="4"/>
  <c r="C2184" i="4"/>
  <c r="B2184" i="4"/>
  <c r="A2184" i="4"/>
  <c r="F2183" i="4"/>
  <c r="D2183" i="4"/>
  <c r="C2183" i="4"/>
  <c r="B2183" i="4"/>
  <c r="A2183" i="4"/>
  <c r="F2182" i="4"/>
  <c r="D2182" i="4"/>
  <c r="C2182" i="4"/>
  <c r="B2182" i="4"/>
  <c r="A2182" i="4"/>
  <c r="F2181" i="4"/>
  <c r="D2181" i="4"/>
  <c r="C2181" i="4"/>
  <c r="B2181" i="4"/>
  <c r="A2181" i="4"/>
  <c r="F2180" i="4"/>
  <c r="D2180" i="4"/>
  <c r="C2180" i="4"/>
  <c r="B2180" i="4"/>
  <c r="A2180" i="4"/>
  <c r="F2179" i="4"/>
  <c r="D2179" i="4"/>
  <c r="C2179" i="4"/>
  <c r="B2179" i="4"/>
  <c r="A2179" i="4"/>
  <c r="F2178" i="4"/>
  <c r="D2178" i="4"/>
  <c r="C2178" i="4"/>
  <c r="B2178" i="4"/>
  <c r="A2178" i="4"/>
  <c r="F2177" i="4"/>
  <c r="D2177" i="4"/>
  <c r="C2177" i="4"/>
  <c r="B2177" i="4"/>
  <c r="A2177" i="4"/>
  <c r="F2176" i="4"/>
  <c r="D2176" i="4"/>
  <c r="C2176" i="4"/>
  <c r="B2176" i="4"/>
  <c r="A2176" i="4"/>
  <c r="F2175" i="4"/>
  <c r="D2175" i="4"/>
  <c r="C2175" i="4"/>
  <c r="B2175" i="4"/>
  <c r="A2175" i="4"/>
  <c r="F2174" i="4"/>
  <c r="D2174" i="4"/>
  <c r="C2174" i="4"/>
  <c r="B2174" i="4"/>
  <c r="A2174" i="4"/>
  <c r="F2173" i="4"/>
  <c r="D2173" i="4"/>
  <c r="C2173" i="4"/>
  <c r="B2173" i="4"/>
  <c r="A2173" i="4"/>
  <c r="F2172" i="4"/>
  <c r="D2172" i="4"/>
  <c r="C2172" i="4"/>
  <c r="B2172" i="4"/>
  <c r="A2172" i="4"/>
  <c r="F2171" i="4"/>
  <c r="D2171" i="4"/>
  <c r="C2171" i="4"/>
  <c r="B2171" i="4"/>
  <c r="A2171" i="4"/>
  <c r="F2170" i="4"/>
  <c r="D2170" i="4"/>
  <c r="C2170" i="4"/>
  <c r="B2170" i="4"/>
  <c r="A2170" i="4"/>
  <c r="F2169" i="4"/>
  <c r="D2169" i="4"/>
  <c r="C2169" i="4"/>
  <c r="B2169" i="4"/>
  <c r="A2169" i="4"/>
  <c r="F2168" i="4"/>
  <c r="D2168" i="4"/>
  <c r="C2168" i="4"/>
  <c r="B2168" i="4"/>
  <c r="A2168" i="4"/>
  <c r="F2167" i="4"/>
  <c r="D2167" i="4"/>
  <c r="C2167" i="4"/>
  <c r="B2167" i="4"/>
  <c r="A2167" i="4"/>
  <c r="F2166" i="4"/>
  <c r="D2166" i="4"/>
  <c r="C2166" i="4"/>
  <c r="B2166" i="4"/>
  <c r="A2166" i="4"/>
  <c r="F2165" i="4"/>
  <c r="D2165" i="4"/>
  <c r="C2165" i="4"/>
  <c r="B2165" i="4"/>
  <c r="A2165" i="4"/>
  <c r="F2164" i="4"/>
  <c r="D2164" i="4"/>
  <c r="C2164" i="4"/>
  <c r="B2164" i="4"/>
  <c r="A2164" i="4"/>
  <c r="F2163" i="4"/>
  <c r="D2163" i="4"/>
  <c r="C2163" i="4"/>
  <c r="B2163" i="4"/>
  <c r="A2163" i="4"/>
  <c r="F2162" i="4"/>
  <c r="D2162" i="4"/>
  <c r="C2162" i="4"/>
  <c r="B2162" i="4"/>
  <c r="A2162" i="4"/>
  <c r="F2161" i="4"/>
  <c r="D2161" i="4"/>
  <c r="C2161" i="4"/>
  <c r="B2161" i="4"/>
  <c r="A2161" i="4"/>
  <c r="F2160" i="4"/>
  <c r="D2160" i="4"/>
  <c r="C2160" i="4"/>
  <c r="B2160" i="4"/>
  <c r="A2160" i="4"/>
  <c r="F2159" i="4"/>
  <c r="D2159" i="4"/>
  <c r="C2159" i="4"/>
  <c r="B2159" i="4"/>
  <c r="A2159" i="4"/>
  <c r="F2158" i="4"/>
  <c r="D2158" i="4"/>
  <c r="C2158" i="4"/>
  <c r="B2158" i="4"/>
  <c r="A2158" i="4"/>
  <c r="F2157" i="4"/>
  <c r="D2157" i="4"/>
  <c r="C2157" i="4"/>
  <c r="B2157" i="4"/>
  <c r="A2157" i="4"/>
  <c r="F2156" i="4"/>
  <c r="D2156" i="4"/>
  <c r="C2156" i="4"/>
  <c r="B2156" i="4"/>
  <c r="A2156" i="4"/>
  <c r="F2155" i="4"/>
  <c r="D2155" i="4"/>
  <c r="C2155" i="4"/>
  <c r="B2155" i="4"/>
  <c r="A2155" i="4"/>
  <c r="F2154" i="4"/>
  <c r="D2154" i="4"/>
  <c r="C2154" i="4"/>
  <c r="B2154" i="4"/>
  <c r="A2154" i="4"/>
  <c r="F2153" i="4"/>
  <c r="D2153" i="4"/>
  <c r="C2153" i="4"/>
  <c r="B2153" i="4"/>
  <c r="A2153" i="4"/>
  <c r="F2152" i="4"/>
  <c r="D2152" i="4"/>
  <c r="C2152" i="4"/>
  <c r="B2152" i="4"/>
  <c r="A2152" i="4"/>
  <c r="F2151" i="4"/>
  <c r="D2151" i="4"/>
  <c r="C2151" i="4"/>
  <c r="B2151" i="4"/>
  <c r="A2151" i="4"/>
  <c r="F2150" i="4"/>
  <c r="D2150" i="4"/>
  <c r="C2150" i="4"/>
  <c r="B2150" i="4"/>
  <c r="A2150" i="4"/>
  <c r="F2149" i="4"/>
  <c r="D2149" i="4"/>
  <c r="C2149" i="4"/>
  <c r="B2149" i="4"/>
  <c r="A2149" i="4"/>
  <c r="F2148" i="4"/>
  <c r="D2148" i="4"/>
  <c r="C2148" i="4"/>
  <c r="B2148" i="4"/>
  <c r="A2148" i="4"/>
  <c r="F2147" i="4"/>
  <c r="D2147" i="4"/>
  <c r="C2147" i="4"/>
  <c r="B2147" i="4"/>
  <c r="A2147" i="4"/>
  <c r="F2146" i="4"/>
  <c r="D2146" i="4"/>
  <c r="C2146" i="4"/>
  <c r="B2146" i="4"/>
  <c r="A2146" i="4"/>
  <c r="F2145" i="4"/>
  <c r="D2145" i="4"/>
  <c r="C2145" i="4"/>
  <c r="B2145" i="4"/>
  <c r="A2145" i="4"/>
  <c r="F2144" i="4"/>
  <c r="D2144" i="4"/>
  <c r="C2144" i="4"/>
  <c r="B2144" i="4"/>
  <c r="A2144" i="4"/>
  <c r="F2143" i="4"/>
  <c r="D2143" i="4"/>
  <c r="C2143" i="4"/>
  <c r="B2143" i="4"/>
  <c r="A2143" i="4"/>
  <c r="F2142" i="4"/>
  <c r="D2142" i="4"/>
  <c r="C2142" i="4"/>
  <c r="B2142" i="4"/>
  <c r="A2142" i="4"/>
  <c r="F2141" i="4"/>
  <c r="D2141" i="4"/>
  <c r="C2141" i="4"/>
  <c r="B2141" i="4"/>
  <c r="A2141" i="4"/>
  <c r="F2140" i="4"/>
  <c r="D2140" i="4"/>
  <c r="C2140" i="4"/>
  <c r="B2140" i="4"/>
  <c r="A2140" i="4"/>
  <c r="F2139" i="4"/>
  <c r="D2139" i="4"/>
  <c r="C2139" i="4"/>
  <c r="B2139" i="4"/>
  <c r="A2139" i="4"/>
  <c r="F2138" i="4"/>
  <c r="D2138" i="4"/>
  <c r="C2138" i="4"/>
  <c r="B2138" i="4"/>
  <c r="A2138" i="4"/>
  <c r="F2137" i="4"/>
  <c r="D2137" i="4"/>
  <c r="C2137" i="4"/>
  <c r="B2137" i="4"/>
  <c r="A2137" i="4"/>
  <c r="F2136" i="4"/>
  <c r="D2136" i="4"/>
  <c r="C2136" i="4"/>
  <c r="B2136" i="4"/>
  <c r="A2136" i="4"/>
  <c r="F2135" i="4"/>
  <c r="D2135" i="4"/>
  <c r="C2135" i="4"/>
  <c r="B2135" i="4"/>
  <c r="A2135" i="4"/>
  <c r="F2134" i="4"/>
  <c r="D2134" i="4"/>
  <c r="C2134" i="4"/>
  <c r="B2134" i="4"/>
  <c r="A2134" i="4"/>
  <c r="F2133" i="4"/>
  <c r="D2133" i="4"/>
  <c r="C2133" i="4"/>
  <c r="B2133" i="4"/>
  <c r="A2133" i="4"/>
  <c r="F2132" i="4"/>
  <c r="D2132" i="4"/>
  <c r="C2132" i="4"/>
  <c r="B2132" i="4"/>
  <c r="A2132" i="4"/>
  <c r="F2131" i="4"/>
  <c r="D2131" i="4"/>
  <c r="C2131" i="4"/>
  <c r="B2131" i="4"/>
  <c r="A2131" i="4"/>
  <c r="F2130" i="4"/>
  <c r="D2130" i="4"/>
  <c r="C2130" i="4"/>
  <c r="B2130" i="4"/>
  <c r="A2130" i="4"/>
  <c r="F2129" i="4"/>
  <c r="D2129" i="4"/>
  <c r="C2129" i="4"/>
  <c r="B2129" i="4"/>
  <c r="A2129" i="4"/>
  <c r="F2128" i="4"/>
  <c r="D2128" i="4"/>
  <c r="C2128" i="4"/>
  <c r="B2128" i="4"/>
  <c r="A2128" i="4"/>
  <c r="F2127" i="4"/>
  <c r="D2127" i="4"/>
  <c r="C2127" i="4"/>
  <c r="B2127" i="4"/>
  <c r="A2127" i="4"/>
  <c r="F2126" i="4"/>
  <c r="D2126" i="4"/>
  <c r="C2126" i="4"/>
  <c r="B2126" i="4"/>
  <c r="A2126" i="4"/>
  <c r="F2125" i="4"/>
  <c r="D2125" i="4"/>
  <c r="C2125" i="4"/>
  <c r="B2125" i="4"/>
  <c r="A2125" i="4"/>
  <c r="F2124" i="4"/>
  <c r="D2124" i="4"/>
  <c r="C2124" i="4"/>
  <c r="B2124" i="4"/>
  <c r="A2124" i="4"/>
  <c r="F2123" i="4"/>
  <c r="D2123" i="4"/>
  <c r="C2123" i="4"/>
  <c r="B2123" i="4"/>
  <c r="A2123" i="4"/>
  <c r="F2122" i="4"/>
  <c r="D2122" i="4"/>
  <c r="C2122" i="4"/>
  <c r="B2122" i="4"/>
  <c r="A2122" i="4"/>
  <c r="F2121" i="4"/>
  <c r="D2121" i="4"/>
  <c r="C2121" i="4"/>
  <c r="B2121" i="4"/>
  <c r="A2121" i="4"/>
  <c r="F2120" i="4"/>
  <c r="D2120" i="4"/>
  <c r="C2120" i="4"/>
  <c r="B2120" i="4"/>
  <c r="A2120" i="4"/>
  <c r="F2119" i="4"/>
  <c r="D2119" i="4"/>
  <c r="C2119" i="4"/>
  <c r="B2119" i="4"/>
  <c r="A2119" i="4"/>
  <c r="F2118" i="4"/>
  <c r="D2118" i="4"/>
  <c r="C2118" i="4"/>
  <c r="B2118" i="4"/>
  <c r="A2118" i="4"/>
  <c r="F2117" i="4"/>
  <c r="D2117" i="4"/>
  <c r="C2117" i="4"/>
  <c r="B2117" i="4"/>
  <c r="A2117" i="4"/>
  <c r="F2116" i="4"/>
  <c r="D2116" i="4"/>
  <c r="C2116" i="4"/>
  <c r="B2116" i="4"/>
  <c r="A2116" i="4"/>
  <c r="F2115" i="4"/>
  <c r="D2115" i="4"/>
  <c r="C2115" i="4"/>
  <c r="B2115" i="4"/>
  <c r="A2115" i="4"/>
  <c r="F2114" i="4"/>
  <c r="D2114" i="4"/>
  <c r="C2114" i="4"/>
  <c r="B2114" i="4"/>
  <c r="A2114" i="4"/>
  <c r="F2113" i="4"/>
  <c r="D2113" i="4"/>
  <c r="C2113" i="4"/>
  <c r="B2113" i="4"/>
  <c r="A2113" i="4"/>
  <c r="F2112" i="4"/>
  <c r="D2112" i="4"/>
  <c r="C2112" i="4"/>
  <c r="B2112" i="4"/>
  <c r="A2112" i="4"/>
  <c r="F2111" i="4"/>
  <c r="D2111" i="4"/>
  <c r="C2111" i="4"/>
  <c r="B2111" i="4"/>
  <c r="A2111" i="4"/>
  <c r="F2110" i="4"/>
  <c r="D2110" i="4"/>
  <c r="C2110" i="4"/>
  <c r="B2110" i="4"/>
  <c r="A2110" i="4"/>
  <c r="F2109" i="4"/>
  <c r="D2109" i="4"/>
  <c r="C2109" i="4"/>
  <c r="B2109" i="4"/>
  <c r="A2109" i="4"/>
  <c r="F2108" i="4"/>
  <c r="D2108" i="4"/>
  <c r="C2108" i="4"/>
  <c r="B2108" i="4"/>
  <c r="A2108" i="4"/>
  <c r="F2107" i="4"/>
  <c r="D2107" i="4"/>
  <c r="C2107" i="4"/>
  <c r="B2107" i="4"/>
  <c r="A2107" i="4"/>
  <c r="F2106" i="4"/>
  <c r="D2106" i="4"/>
  <c r="C2106" i="4"/>
  <c r="B2106" i="4"/>
  <c r="A2106" i="4"/>
  <c r="F2105" i="4"/>
  <c r="D2105" i="4"/>
  <c r="C2105" i="4"/>
  <c r="B2105" i="4"/>
  <c r="A2105" i="4"/>
  <c r="F2104" i="4"/>
  <c r="D2104" i="4"/>
  <c r="C2104" i="4"/>
  <c r="B2104" i="4"/>
  <c r="A2104" i="4"/>
  <c r="F2103" i="4"/>
  <c r="D2103" i="4"/>
  <c r="C2103" i="4"/>
  <c r="B2103" i="4"/>
  <c r="A2103" i="4"/>
  <c r="F2102" i="4"/>
  <c r="D2102" i="4"/>
  <c r="C2102" i="4"/>
  <c r="B2102" i="4"/>
  <c r="A2102" i="4"/>
  <c r="F2101" i="4"/>
  <c r="D2101" i="4"/>
  <c r="C2101" i="4"/>
  <c r="B2101" i="4"/>
  <c r="A2101" i="4"/>
  <c r="F2100" i="4"/>
  <c r="D2100" i="4"/>
  <c r="C2100" i="4"/>
  <c r="B2100" i="4"/>
  <c r="A2100" i="4"/>
  <c r="F2099" i="4"/>
  <c r="D2099" i="4"/>
  <c r="C2099" i="4"/>
  <c r="B2099" i="4"/>
  <c r="A2099" i="4"/>
  <c r="F2098" i="4"/>
  <c r="D2098" i="4"/>
  <c r="C2098" i="4"/>
  <c r="B2098" i="4"/>
  <c r="A2098" i="4"/>
  <c r="F2097" i="4"/>
  <c r="D2097" i="4"/>
  <c r="C2097" i="4"/>
  <c r="B2097" i="4"/>
  <c r="A2097" i="4"/>
  <c r="F2096" i="4"/>
  <c r="D2096" i="4"/>
  <c r="C2096" i="4"/>
  <c r="B2096" i="4"/>
  <c r="A2096" i="4"/>
  <c r="F2095" i="4"/>
  <c r="D2095" i="4"/>
  <c r="C2095" i="4"/>
  <c r="B2095" i="4"/>
  <c r="A2095" i="4"/>
  <c r="F2094" i="4"/>
  <c r="D2094" i="4"/>
  <c r="C2094" i="4"/>
  <c r="B2094" i="4"/>
  <c r="A2094" i="4"/>
  <c r="F2093" i="4"/>
  <c r="D2093" i="4"/>
  <c r="C2093" i="4"/>
  <c r="B2093" i="4"/>
  <c r="A2093" i="4"/>
  <c r="F2092" i="4"/>
  <c r="D2092" i="4"/>
  <c r="C2092" i="4"/>
  <c r="B2092" i="4"/>
  <c r="A2092" i="4"/>
  <c r="F2091" i="4"/>
  <c r="D2091" i="4"/>
  <c r="C2091" i="4"/>
  <c r="B2091" i="4"/>
  <c r="A2091" i="4"/>
  <c r="F2090" i="4"/>
  <c r="D2090" i="4"/>
  <c r="C2090" i="4"/>
  <c r="B2090" i="4"/>
  <c r="A2090" i="4"/>
  <c r="F2089" i="4"/>
  <c r="D2089" i="4"/>
  <c r="C2089" i="4"/>
  <c r="B2089" i="4"/>
  <c r="A2089" i="4"/>
  <c r="F2088" i="4"/>
  <c r="D2088" i="4"/>
  <c r="C2088" i="4"/>
  <c r="B2088" i="4"/>
  <c r="A2088" i="4"/>
  <c r="F2087" i="4"/>
  <c r="D2087" i="4"/>
  <c r="C2087" i="4"/>
  <c r="B2087" i="4"/>
  <c r="A2087" i="4"/>
  <c r="F2086" i="4"/>
  <c r="D2086" i="4"/>
  <c r="C2086" i="4"/>
  <c r="B2086" i="4"/>
  <c r="A2086" i="4"/>
  <c r="F2085" i="4"/>
  <c r="D2085" i="4"/>
  <c r="C2085" i="4"/>
  <c r="B2085" i="4"/>
  <c r="A2085" i="4"/>
  <c r="F2084" i="4"/>
  <c r="D2084" i="4"/>
  <c r="C2084" i="4"/>
  <c r="B2084" i="4"/>
  <c r="A2084" i="4"/>
  <c r="F2083" i="4"/>
  <c r="D2083" i="4"/>
  <c r="C2083" i="4"/>
  <c r="B2083" i="4"/>
  <c r="A2083" i="4"/>
  <c r="F2082" i="4"/>
  <c r="D2082" i="4"/>
  <c r="C2082" i="4"/>
  <c r="B2082" i="4"/>
  <c r="A2082" i="4"/>
  <c r="F2081" i="4"/>
  <c r="D2081" i="4"/>
  <c r="C2081" i="4"/>
  <c r="B2081" i="4"/>
  <c r="A2081" i="4"/>
  <c r="F2080" i="4"/>
  <c r="D2080" i="4"/>
  <c r="C2080" i="4"/>
  <c r="B2080" i="4"/>
  <c r="A2080" i="4"/>
  <c r="F2079" i="4"/>
  <c r="D2079" i="4"/>
  <c r="C2079" i="4"/>
  <c r="B2079" i="4"/>
  <c r="A2079" i="4"/>
  <c r="F2078" i="4"/>
  <c r="D2078" i="4"/>
  <c r="C2078" i="4"/>
  <c r="B2078" i="4"/>
  <c r="A2078" i="4"/>
  <c r="F2077" i="4"/>
  <c r="D2077" i="4"/>
  <c r="C2077" i="4"/>
  <c r="B2077" i="4"/>
  <c r="A2077" i="4"/>
  <c r="F2076" i="4"/>
  <c r="D2076" i="4"/>
  <c r="C2076" i="4"/>
  <c r="B2076" i="4"/>
  <c r="A2076" i="4"/>
  <c r="F2075" i="4"/>
  <c r="D2075" i="4"/>
  <c r="C2075" i="4"/>
  <c r="B2075" i="4"/>
  <c r="A2075" i="4"/>
  <c r="F2074" i="4"/>
  <c r="D2074" i="4"/>
  <c r="C2074" i="4"/>
  <c r="B2074" i="4"/>
  <c r="A2074" i="4"/>
  <c r="F2073" i="4"/>
  <c r="D2073" i="4"/>
  <c r="C2073" i="4"/>
  <c r="B2073" i="4"/>
  <c r="A2073" i="4"/>
  <c r="F2072" i="4"/>
  <c r="D2072" i="4"/>
  <c r="C2072" i="4"/>
  <c r="B2072" i="4"/>
  <c r="A2072" i="4"/>
  <c r="F2071" i="4"/>
  <c r="D2071" i="4"/>
  <c r="C2071" i="4"/>
  <c r="B2071" i="4"/>
  <c r="A2071" i="4"/>
  <c r="F2070" i="4"/>
  <c r="D2070" i="4"/>
  <c r="C2070" i="4"/>
  <c r="B2070" i="4"/>
  <c r="A2070" i="4"/>
  <c r="F2069" i="4"/>
  <c r="D2069" i="4"/>
  <c r="C2069" i="4"/>
  <c r="B2069" i="4"/>
  <c r="A2069" i="4"/>
  <c r="F2068" i="4"/>
  <c r="D2068" i="4"/>
  <c r="C2068" i="4"/>
  <c r="B2068" i="4"/>
  <c r="A2068" i="4"/>
  <c r="F2067" i="4"/>
  <c r="D2067" i="4"/>
  <c r="C2067" i="4"/>
  <c r="B2067" i="4"/>
  <c r="A2067" i="4"/>
  <c r="F2066" i="4"/>
  <c r="D2066" i="4"/>
  <c r="C2066" i="4"/>
  <c r="B2066" i="4"/>
  <c r="A2066" i="4"/>
  <c r="F2065" i="4"/>
  <c r="D2065" i="4"/>
  <c r="C2065" i="4"/>
  <c r="B2065" i="4"/>
  <c r="A2065" i="4"/>
  <c r="F2064" i="4"/>
  <c r="D2064" i="4"/>
  <c r="C2064" i="4"/>
  <c r="B2064" i="4"/>
  <c r="A2064" i="4"/>
  <c r="F2063" i="4"/>
  <c r="D2063" i="4"/>
  <c r="C2063" i="4"/>
  <c r="B2063" i="4"/>
  <c r="A2063" i="4"/>
  <c r="F2062" i="4"/>
  <c r="D2062" i="4"/>
  <c r="C2062" i="4"/>
  <c r="B2062" i="4"/>
  <c r="A2062" i="4"/>
  <c r="F2061" i="4"/>
  <c r="D2061" i="4"/>
  <c r="C2061" i="4"/>
  <c r="B2061" i="4"/>
  <c r="A2061" i="4"/>
  <c r="F2060" i="4"/>
  <c r="D2060" i="4"/>
  <c r="C2060" i="4"/>
  <c r="B2060" i="4"/>
  <c r="A2060" i="4"/>
  <c r="F2059" i="4"/>
  <c r="D2059" i="4"/>
  <c r="C2059" i="4"/>
  <c r="B2059" i="4"/>
  <c r="A2059" i="4"/>
  <c r="F2058" i="4"/>
  <c r="D2058" i="4"/>
  <c r="C2058" i="4"/>
  <c r="B2058" i="4"/>
  <c r="A2058" i="4"/>
  <c r="F2057" i="4"/>
  <c r="D2057" i="4"/>
  <c r="C2057" i="4"/>
  <c r="B2057" i="4"/>
  <c r="A2057" i="4"/>
  <c r="F2056" i="4"/>
  <c r="D2056" i="4"/>
  <c r="C2056" i="4"/>
  <c r="B2056" i="4"/>
  <c r="A2056" i="4"/>
  <c r="F2055" i="4"/>
  <c r="D2055" i="4"/>
  <c r="C2055" i="4"/>
  <c r="B2055" i="4"/>
  <c r="A2055" i="4"/>
  <c r="F2054" i="4"/>
  <c r="D2054" i="4"/>
  <c r="C2054" i="4"/>
  <c r="B2054" i="4"/>
  <c r="A2054" i="4"/>
  <c r="F2053" i="4"/>
  <c r="D2053" i="4"/>
  <c r="C2053" i="4"/>
  <c r="B2053" i="4"/>
  <c r="A2053" i="4"/>
  <c r="F2052" i="4"/>
  <c r="D2052" i="4"/>
  <c r="C2052" i="4"/>
  <c r="B2052" i="4"/>
  <c r="A2052" i="4"/>
  <c r="F2051" i="4"/>
  <c r="D2051" i="4"/>
  <c r="C2051" i="4"/>
  <c r="B2051" i="4"/>
  <c r="A2051" i="4"/>
  <c r="F2050" i="4"/>
  <c r="D2050" i="4"/>
  <c r="C2050" i="4"/>
  <c r="B2050" i="4"/>
  <c r="A2050" i="4"/>
  <c r="F2049" i="4"/>
  <c r="D2049" i="4"/>
  <c r="C2049" i="4"/>
  <c r="B2049" i="4"/>
  <c r="A2049" i="4"/>
  <c r="F2048" i="4"/>
  <c r="D2048" i="4"/>
  <c r="C2048" i="4"/>
  <c r="B2048" i="4"/>
  <c r="A2048" i="4"/>
  <c r="F2047" i="4"/>
  <c r="D2047" i="4"/>
  <c r="C2047" i="4"/>
  <c r="B2047" i="4"/>
  <c r="A2047" i="4"/>
  <c r="F2046" i="4"/>
  <c r="D2046" i="4"/>
  <c r="C2046" i="4"/>
  <c r="B2046" i="4"/>
  <c r="A2046" i="4"/>
  <c r="F2045" i="4"/>
  <c r="D2045" i="4"/>
  <c r="C2045" i="4"/>
  <c r="B2045" i="4"/>
  <c r="A2045" i="4"/>
  <c r="F2044" i="4"/>
  <c r="D2044" i="4"/>
  <c r="C2044" i="4"/>
  <c r="B2044" i="4"/>
  <c r="A2044" i="4"/>
  <c r="F2043" i="4"/>
  <c r="D2043" i="4"/>
  <c r="C2043" i="4"/>
  <c r="B2043" i="4"/>
  <c r="A2043" i="4"/>
  <c r="F2042" i="4"/>
  <c r="D2042" i="4"/>
  <c r="C2042" i="4"/>
  <c r="B2042" i="4"/>
  <c r="A2042" i="4"/>
  <c r="F2041" i="4"/>
  <c r="D2041" i="4"/>
  <c r="C2041" i="4"/>
  <c r="B2041" i="4"/>
  <c r="A2041" i="4"/>
  <c r="F2040" i="4"/>
  <c r="D2040" i="4"/>
  <c r="C2040" i="4"/>
  <c r="B2040" i="4"/>
  <c r="A2040" i="4"/>
  <c r="F2039" i="4"/>
  <c r="D2039" i="4"/>
  <c r="C2039" i="4"/>
  <c r="B2039" i="4"/>
  <c r="A2039" i="4"/>
  <c r="F2038" i="4"/>
  <c r="D2038" i="4"/>
  <c r="C2038" i="4"/>
  <c r="B2038" i="4"/>
  <c r="A2038" i="4"/>
  <c r="F2037" i="4"/>
  <c r="D2037" i="4"/>
  <c r="C2037" i="4"/>
  <c r="B2037" i="4"/>
  <c r="A2037" i="4"/>
  <c r="F2036" i="4"/>
  <c r="D2036" i="4"/>
  <c r="C2036" i="4"/>
  <c r="B2036" i="4"/>
  <c r="A2036" i="4"/>
  <c r="F2035" i="4"/>
  <c r="D2035" i="4"/>
  <c r="C2035" i="4"/>
  <c r="B2035" i="4"/>
  <c r="A2035" i="4"/>
  <c r="F2034" i="4"/>
  <c r="D2034" i="4"/>
  <c r="C2034" i="4"/>
  <c r="B2034" i="4"/>
  <c r="A2034" i="4"/>
  <c r="F2033" i="4"/>
  <c r="D2033" i="4"/>
  <c r="C2033" i="4"/>
  <c r="B2033" i="4"/>
  <c r="A2033" i="4"/>
  <c r="F2032" i="4"/>
  <c r="D2032" i="4"/>
  <c r="C2032" i="4"/>
  <c r="B2032" i="4"/>
  <c r="A2032" i="4"/>
  <c r="F2031" i="4"/>
  <c r="D2031" i="4"/>
  <c r="C2031" i="4"/>
  <c r="B2031" i="4"/>
  <c r="A2031" i="4"/>
  <c r="F2030" i="4"/>
  <c r="D2030" i="4"/>
  <c r="C2030" i="4"/>
  <c r="B2030" i="4"/>
  <c r="A2030" i="4"/>
  <c r="F2029" i="4"/>
  <c r="D2029" i="4"/>
  <c r="C2029" i="4"/>
  <c r="B2029" i="4"/>
  <c r="A2029" i="4"/>
  <c r="F2028" i="4"/>
  <c r="D2028" i="4"/>
  <c r="C2028" i="4"/>
  <c r="B2028" i="4"/>
  <c r="A2028" i="4"/>
  <c r="F2027" i="4"/>
  <c r="D2027" i="4"/>
  <c r="C2027" i="4"/>
  <c r="B2027" i="4"/>
  <c r="A2027" i="4"/>
  <c r="F2026" i="4"/>
  <c r="D2026" i="4"/>
  <c r="C2026" i="4"/>
  <c r="B2026" i="4"/>
  <c r="A2026" i="4"/>
  <c r="F2025" i="4"/>
  <c r="D2025" i="4"/>
  <c r="C2025" i="4"/>
  <c r="B2025" i="4"/>
  <c r="A2025" i="4"/>
  <c r="F2024" i="4"/>
  <c r="D2024" i="4"/>
  <c r="C2024" i="4"/>
  <c r="B2024" i="4"/>
  <c r="A2024" i="4"/>
  <c r="F2023" i="4"/>
  <c r="D2023" i="4"/>
  <c r="C2023" i="4"/>
  <c r="B2023" i="4"/>
  <c r="A2023" i="4"/>
  <c r="F2022" i="4"/>
  <c r="D2022" i="4"/>
  <c r="C2022" i="4"/>
  <c r="B2022" i="4"/>
  <c r="A2022" i="4"/>
  <c r="F2021" i="4"/>
  <c r="D2021" i="4"/>
  <c r="C2021" i="4"/>
  <c r="B2021" i="4"/>
  <c r="A2021" i="4"/>
  <c r="F2020" i="4"/>
  <c r="D2020" i="4"/>
  <c r="C2020" i="4"/>
  <c r="B2020" i="4"/>
  <c r="A2020" i="4"/>
  <c r="F2019" i="4"/>
  <c r="D2019" i="4"/>
  <c r="C2019" i="4"/>
  <c r="B2019" i="4"/>
  <c r="A2019" i="4"/>
  <c r="F2018" i="4"/>
  <c r="D2018" i="4"/>
  <c r="C2018" i="4"/>
  <c r="B2018" i="4"/>
  <c r="A2018" i="4"/>
  <c r="F2017" i="4"/>
  <c r="D2017" i="4"/>
  <c r="C2017" i="4"/>
  <c r="B2017" i="4"/>
  <c r="A2017" i="4"/>
  <c r="F2016" i="4"/>
  <c r="D2016" i="4"/>
  <c r="C2016" i="4"/>
  <c r="B2016" i="4"/>
  <c r="A2016" i="4"/>
  <c r="F2015" i="4"/>
  <c r="D2015" i="4"/>
  <c r="C2015" i="4"/>
  <c r="B2015" i="4"/>
  <c r="A2015" i="4"/>
  <c r="F2014" i="4"/>
  <c r="D2014" i="4"/>
  <c r="C2014" i="4"/>
  <c r="B2014" i="4"/>
  <c r="A2014" i="4"/>
  <c r="F2013" i="4"/>
  <c r="D2013" i="4"/>
  <c r="C2013" i="4"/>
  <c r="B2013" i="4"/>
  <c r="A2013" i="4"/>
  <c r="F2012" i="4"/>
  <c r="D2012" i="4"/>
  <c r="C2012" i="4"/>
  <c r="B2012" i="4"/>
  <c r="A2012" i="4"/>
  <c r="F2011" i="4"/>
  <c r="D2011" i="4"/>
  <c r="C2011" i="4"/>
  <c r="B2011" i="4"/>
  <c r="A2011" i="4"/>
  <c r="F2010" i="4"/>
  <c r="D2010" i="4"/>
  <c r="C2010" i="4"/>
  <c r="B2010" i="4"/>
  <c r="A2010" i="4"/>
  <c r="F2009" i="4"/>
  <c r="D2009" i="4"/>
  <c r="C2009" i="4"/>
  <c r="B2009" i="4"/>
  <c r="A2009" i="4"/>
  <c r="F2008" i="4"/>
  <c r="D2008" i="4"/>
  <c r="C2008" i="4"/>
  <c r="B2008" i="4"/>
  <c r="A2008" i="4"/>
  <c r="F2007" i="4"/>
  <c r="D2007" i="4"/>
  <c r="C2007" i="4"/>
  <c r="B2007" i="4"/>
  <c r="A2007" i="4"/>
  <c r="F2006" i="4"/>
  <c r="D2006" i="4"/>
  <c r="C2006" i="4"/>
  <c r="B2006" i="4"/>
  <c r="A2006" i="4"/>
  <c r="F2005" i="4"/>
  <c r="D2005" i="4"/>
  <c r="C2005" i="4"/>
  <c r="B2005" i="4"/>
  <c r="A2005" i="4"/>
  <c r="F2004" i="4"/>
  <c r="D2004" i="4"/>
  <c r="C2004" i="4"/>
  <c r="B2004" i="4"/>
  <c r="A2004" i="4"/>
  <c r="F2003" i="4"/>
  <c r="D2003" i="4"/>
  <c r="C2003" i="4"/>
  <c r="B2003" i="4"/>
  <c r="A2003" i="4"/>
  <c r="F2002" i="4"/>
  <c r="D2002" i="4"/>
  <c r="C2002" i="4"/>
  <c r="B2002" i="4"/>
  <c r="A2002" i="4"/>
  <c r="F2001" i="4"/>
  <c r="D2001" i="4"/>
  <c r="C2001" i="4"/>
  <c r="B2001" i="4"/>
  <c r="A2001" i="4"/>
  <c r="F2000" i="4"/>
  <c r="D2000" i="4"/>
  <c r="C2000" i="4"/>
  <c r="B2000" i="4"/>
  <c r="A2000" i="4"/>
  <c r="F1999" i="4"/>
  <c r="D1999" i="4"/>
  <c r="C1999" i="4"/>
  <c r="B1999" i="4"/>
  <c r="A1999" i="4"/>
  <c r="F1998" i="4"/>
  <c r="D1998" i="4"/>
  <c r="C1998" i="4"/>
  <c r="B1998" i="4"/>
  <c r="A1998" i="4"/>
  <c r="F1997" i="4"/>
  <c r="D1997" i="4"/>
  <c r="C1997" i="4"/>
  <c r="B1997" i="4"/>
  <c r="A1997" i="4"/>
  <c r="F1996" i="4"/>
  <c r="D1996" i="4"/>
  <c r="C1996" i="4"/>
  <c r="B1996" i="4"/>
  <c r="A1996" i="4"/>
  <c r="F1995" i="4"/>
  <c r="D1995" i="4"/>
  <c r="C1995" i="4"/>
  <c r="B1995" i="4"/>
  <c r="A1995" i="4"/>
  <c r="F1994" i="4"/>
  <c r="D1994" i="4"/>
  <c r="C1994" i="4"/>
  <c r="B1994" i="4"/>
  <c r="A1994" i="4"/>
  <c r="F1993" i="4"/>
  <c r="D1993" i="4"/>
  <c r="C1993" i="4"/>
  <c r="B1993" i="4"/>
  <c r="A1993" i="4"/>
  <c r="F1992" i="4"/>
  <c r="D1992" i="4"/>
  <c r="C1992" i="4"/>
  <c r="B1992" i="4"/>
  <c r="A1992" i="4"/>
  <c r="F1991" i="4"/>
  <c r="D1991" i="4"/>
  <c r="C1991" i="4"/>
  <c r="B1991" i="4"/>
  <c r="A1991" i="4"/>
  <c r="F1990" i="4"/>
  <c r="D1990" i="4"/>
  <c r="C1990" i="4"/>
  <c r="B1990" i="4"/>
  <c r="A1990" i="4"/>
  <c r="F1989" i="4"/>
  <c r="D1989" i="4"/>
  <c r="C1989" i="4"/>
  <c r="B1989" i="4"/>
  <c r="A1989" i="4"/>
  <c r="F1988" i="4"/>
  <c r="D1988" i="4"/>
  <c r="C1988" i="4"/>
  <c r="B1988" i="4"/>
  <c r="A1988" i="4"/>
  <c r="F1987" i="4"/>
  <c r="D1987" i="4"/>
  <c r="C1987" i="4"/>
  <c r="B1987" i="4"/>
  <c r="A1987" i="4"/>
  <c r="F1986" i="4"/>
  <c r="D1986" i="4"/>
  <c r="C1986" i="4"/>
  <c r="B1986" i="4"/>
  <c r="A1986" i="4"/>
  <c r="F1985" i="4"/>
  <c r="D1985" i="4"/>
  <c r="C1985" i="4"/>
  <c r="B1985" i="4"/>
  <c r="A1985" i="4"/>
  <c r="F1984" i="4"/>
  <c r="D1984" i="4"/>
  <c r="C1984" i="4"/>
  <c r="B1984" i="4"/>
  <c r="A1984" i="4"/>
  <c r="F1983" i="4"/>
  <c r="D1983" i="4"/>
  <c r="C1983" i="4"/>
  <c r="B1983" i="4"/>
  <c r="A1983" i="4"/>
  <c r="F1982" i="4"/>
  <c r="D1982" i="4"/>
  <c r="C1982" i="4"/>
  <c r="B1982" i="4"/>
  <c r="A1982" i="4"/>
  <c r="F1981" i="4"/>
  <c r="D1981" i="4"/>
  <c r="C1981" i="4"/>
  <c r="B1981" i="4"/>
  <c r="A1981" i="4"/>
  <c r="F1980" i="4"/>
  <c r="D1980" i="4"/>
  <c r="C1980" i="4"/>
  <c r="B1980" i="4"/>
  <c r="A1980" i="4"/>
  <c r="F1979" i="4"/>
  <c r="D1979" i="4"/>
  <c r="C1979" i="4"/>
  <c r="B1979" i="4"/>
  <c r="A1979" i="4"/>
  <c r="F1978" i="4"/>
  <c r="D1978" i="4"/>
  <c r="C1978" i="4"/>
  <c r="B1978" i="4"/>
  <c r="A1978" i="4"/>
  <c r="F1977" i="4"/>
  <c r="D1977" i="4"/>
  <c r="C1977" i="4"/>
  <c r="B1977" i="4"/>
  <c r="A1977" i="4"/>
  <c r="F1976" i="4"/>
  <c r="D1976" i="4"/>
  <c r="C1976" i="4"/>
  <c r="B1976" i="4"/>
  <c r="A1976" i="4"/>
  <c r="F1975" i="4"/>
  <c r="D1975" i="4"/>
  <c r="C1975" i="4"/>
  <c r="B1975" i="4"/>
  <c r="A1975" i="4"/>
  <c r="F1974" i="4"/>
  <c r="D1974" i="4"/>
  <c r="C1974" i="4"/>
  <c r="B1974" i="4"/>
  <c r="A1974" i="4"/>
  <c r="F1973" i="4"/>
  <c r="D1973" i="4"/>
  <c r="C1973" i="4"/>
  <c r="B1973" i="4"/>
  <c r="A1973" i="4"/>
  <c r="F1972" i="4"/>
  <c r="D1972" i="4"/>
  <c r="C1972" i="4"/>
  <c r="B1972" i="4"/>
  <c r="A1972" i="4"/>
  <c r="F1971" i="4"/>
  <c r="D1971" i="4"/>
  <c r="C1971" i="4"/>
  <c r="B1971" i="4"/>
  <c r="A1971" i="4"/>
  <c r="F1970" i="4"/>
  <c r="D1970" i="4"/>
  <c r="C1970" i="4"/>
  <c r="B1970" i="4"/>
  <c r="A1970" i="4"/>
  <c r="F1969" i="4"/>
  <c r="D1969" i="4"/>
  <c r="C1969" i="4"/>
  <c r="B1969" i="4"/>
  <c r="A1969" i="4"/>
  <c r="F1968" i="4"/>
  <c r="D1968" i="4"/>
  <c r="C1968" i="4"/>
  <c r="B1968" i="4"/>
  <c r="A1968" i="4"/>
  <c r="F1967" i="4"/>
  <c r="D1967" i="4"/>
  <c r="C1967" i="4"/>
  <c r="B1967" i="4"/>
  <c r="A1967" i="4"/>
  <c r="F1966" i="4"/>
  <c r="D1966" i="4"/>
  <c r="C1966" i="4"/>
  <c r="B1966" i="4"/>
  <c r="A1966" i="4"/>
  <c r="F1965" i="4"/>
  <c r="D1965" i="4"/>
  <c r="C1965" i="4"/>
  <c r="B1965" i="4"/>
  <c r="A1965" i="4"/>
  <c r="F1964" i="4"/>
  <c r="D1964" i="4"/>
  <c r="C1964" i="4"/>
  <c r="B1964" i="4"/>
  <c r="A1964" i="4"/>
  <c r="F1963" i="4"/>
  <c r="D1963" i="4"/>
  <c r="C1963" i="4"/>
  <c r="B1963" i="4"/>
  <c r="A1963" i="4"/>
  <c r="F1962" i="4"/>
  <c r="D1962" i="4"/>
  <c r="C1962" i="4"/>
  <c r="B1962" i="4"/>
  <c r="A1962" i="4"/>
  <c r="F1961" i="4"/>
  <c r="D1961" i="4"/>
  <c r="C1961" i="4"/>
  <c r="B1961" i="4"/>
  <c r="A1961" i="4"/>
  <c r="F1960" i="4"/>
  <c r="D1960" i="4"/>
  <c r="C1960" i="4"/>
  <c r="B1960" i="4"/>
  <c r="A1960" i="4"/>
  <c r="F1959" i="4"/>
  <c r="D1959" i="4"/>
  <c r="C1959" i="4"/>
  <c r="B1959" i="4"/>
  <c r="A1959" i="4"/>
  <c r="F1958" i="4"/>
  <c r="D1958" i="4"/>
  <c r="C1958" i="4"/>
  <c r="B1958" i="4"/>
  <c r="A1958" i="4"/>
  <c r="F1957" i="4"/>
  <c r="D1957" i="4"/>
  <c r="C1957" i="4"/>
  <c r="B1957" i="4"/>
  <c r="A1957" i="4"/>
  <c r="F1956" i="4"/>
  <c r="D1956" i="4"/>
  <c r="C1956" i="4"/>
  <c r="B1956" i="4"/>
  <c r="A1956" i="4"/>
  <c r="F1955" i="4"/>
  <c r="D1955" i="4"/>
  <c r="C1955" i="4"/>
  <c r="B1955" i="4"/>
  <c r="A1955" i="4"/>
  <c r="F1954" i="4"/>
  <c r="D1954" i="4"/>
  <c r="C1954" i="4"/>
  <c r="B1954" i="4"/>
  <c r="A1954" i="4"/>
  <c r="F1953" i="4"/>
  <c r="D1953" i="4"/>
  <c r="C1953" i="4"/>
  <c r="B1953" i="4"/>
  <c r="A1953" i="4"/>
  <c r="F1952" i="4"/>
  <c r="D1952" i="4"/>
  <c r="C1952" i="4"/>
  <c r="B1952" i="4"/>
  <c r="A1952" i="4"/>
  <c r="F1951" i="4"/>
  <c r="D1951" i="4"/>
  <c r="C1951" i="4"/>
  <c r="B1951" i="4"/>
  <c r="A1951" i="4"/>
  <c r="F1950" i="4"/>
  <c r="D1950" i="4"/>
  <c r="C1950" i="4"/>
  <c r="B1950" i="4"/>
  <c r="A1950" i="4"/>
  <c r="F1949" i="4"/>
  <c r="D1949" i="4"/>
  <c r="C1949" i="4"/>
  <c r="B1949" i="4"/>
  <c r="A1949" i="4"/>
  <c r="F1948" i="4"/>
  <c r="D1948" i="4"/>
  <c r="C1948" i="4"/>
  <c r="B1948" i="4"/>
  <c r="A1948" i="4"/>
  <c r="F1947" i="4"/>
  <c r="D1947" i="4"/>
  <c r="C1947" i="4"/>
  <c r="B1947" i="4"/>
  <c r="A1947" i="4"/>
  <c r="F1946" i="4"/>
  <c r="D1946" i="4"/>
  <c r="C1946" i="4"/>
  <c r="B1946" i="4"/>
  <c r="A1946" i="4"/>
  <c r="F1945" i="4"/>
  <c r="D1945" i="4"/>
  <c r="C1945" i="4"/>
  <c r="B1945" i="4"/>
  <c r="A1945" i="4"/>
  <c r="F1944" i="4"/>
  <c r="D1944" i="4"/>
  <c r="C1944" i="4"/>
  <c r="B1944" i="4"/>
  <c r="A1944" i="4"/>
  <c r="F1943" i="4"/>
  <c r="D1943" i="4"/>
  <c r="C1943" i="4"/>
  <c r="B1943" i="4"/>
  <c r="A1943" i="4"/>
  <c r="F1942" i="4"/>
  <c r="D1942" i="4"/>
  <c r="C1942" i="4"/>
  <c r="B1942" i="4"/>
  <c r="A1942" i="4"/>
  <c r="F1941" i="4"/>
  <c r="D1941" i="4"/>
  <c r="C1941" i="4"/>
  <c r="B1941" i="4"/>
  <c r="A1941" i="4"/>
  <c r="F1940" i="4"/>
  <c r="D1940" i="4"/>
  <c r="C1940" i="4"/>
  <c r="B1940" i="4"/>
  <c r="A1940" i="4"/>
  <c r="F1939" i="4"/>
  <c r="D1939" i="4"/>
  <c r="C1939" i="4"/>
  <c r="B1939" i="4"/>
  <c r="A1939" i="4"/>
  <c r="F1938" i="4"/>
  <c r="D1938" i="4"/>
  <c r="C1938" i="4"/>
  <c r="B1938" i="4"/>
  <c r="A1938" i="4"/>
  <c r="F1937" i="4"/>
  <c r="D1937" i="4"/>
  <c r="C1937" i="4"/>
  <c r="B1937" i="4"/>
  <c r="A1937" i="4"/>
  <c r="F1936" i="4"/>
  <c r="D1936" i="4"/>
  <c r="C1936" i="4"/>
  <c r="B1936" i="4"/>
  <c r="A1936" i="4"/>
  <c r="F1935" i="4"/>
  <c r="D1935" i="4"/>
  <c r="C1935" i="4"/>
  <c r="B1935" i="4"/>
  <c r="A1935" i="4"/>
  <c r="F1934" i="4"/>
  <c r="D1934" i="4"/>
  <c r="C1934" i="4"/>
  <c r="B1934" i="4"/>
  <c r="A1934" i="4"/>
  <c r="F1933" i="4"/>
  <c r="D1933" i="4"/>
  <c r="C1933" i="4"/>
  <c r="B1933" i="4"/>
  <c r="A1933" i="4"/>
  <c r="F1932" i="4"/>
  <c r="D1932" i="4"/>
  <c r="C1932" i="4"/>
  <c r="B1932" i="4"/>
  <c r="A1932" i="4"/>
  <c r="F1931" i="4"/>
  <c r="D1931" i="4"/>
  <c r="C1931" i="4"/>
  <c r="B1931" i="4"/>
  <c r="A1931" i="4"/>
  <c r="F1930" i="4"/>
  <c r="D1930" i="4"/>
  <c r="C1930" i="4"/>
  <c r="B1930" i="4"/>
  <c r="A1930" i="4"/>
  <c r="F1929" i="4"/>
  <c r="D1929" i="4"/>
  <c r="C1929" i="4"/>
  <c r="B1929" i="4"/>
  <c r="A1929" i="4"/>
  <c r="F1928" i="4"/>
  <c r="D1928" i="4"/>
  <c r="C1928" i="4"/>
  <c r="B1928" i="4"/>
  <c r="A1928" i="4"/>
  <c r="F1927" i="4"/>
  <c r="D1927" i="4"/>
  <c r="C1927" i="4"/>
  <c r="B1927" i="4"/>
  <c r="A1927" i="4"/>
  <c r="F1926" i="4"/>
  <c r="D1926" i="4"/>
  <c r="C1926" i="4"/>
  <c r="B1926" i="4"/>
  <c r="A1926" i="4"/>
  <c r="F1925" i="4"/>
  <c r="D1925" i="4"/>
  <c r="C1925" i="4"/>
  <c r="B1925" i="4"/>
  <c r="A1925" i="4"/>
  <c r="F1924" i="4"/>
  <c r="D1924" i="4"/>
  <c r="C1924" i="4"/>
  <c r="B1924" i="4"/>
  <c r="A1924" i="4"/>
  <c r="F1923" i="4"/>
  <c r="D1923" i="4"/>
  <c r="C1923" i="4"/>
  <c r="B1923" i="4"/>
  <c r="A1923" i="4"/>
  <c r="F1922" i="4"/>
  <c r="D1922" i="4"/>
  <c r="C1922" i="4"/>
  <c r="B1922" i="4"/>
  <c r="A1922" i="4"/>
  <c r="F1921" i="4"/>
  <c r="D1921" i="4"/>
  <c r="C1921" i="4"/>
  <c r="B1921" i="4"/>
  <c r="A1921" i="4"/>
  <c r="F1920" i="4"/>
  <c r="D1920" i="4"/>
  <c r="C1920" i="4"/>
  <c r="B1920" i="4"/>
  <c r="A1920" i="4"/>
  <c r="F1919" i="4"/>
  <c r="D1919" i="4"/>
  <c r="C1919" i="4"/>
  <c r="B1919" i="4"/>
  <c r="A1919" i="4"/>
  <c r="F1918" i="4"/>
  <c r="D1918" i="4"/>
  <c r="C1918" i="4"/>
  <c r="B1918" i="4"/>
  <c r="A1918" i="4"/>
  <c r="F1917" i="4"/>
  <c r="D1917" i="4"/>
  <c r="C1917" i="4"/>
  <c r="B1917" i="4"/>
  <c r="A1917" i="4"/>
  <c r="F1916" i="4"/>
  <c r="D1916" i="4"/>
  <c r="C1916" i="4"/>
  <c r="B1916" i="4"/>
  <c r="A1916" i="4"/>
  <c r="F1915" i="4"/>
  <c r="D1915" i="4"/>
  <c r="C1915" i="4"/>
  <c r="B1915" i="4"/>
  <c r="A1915" i="4"/>
  <c r="F1914" i="4"/>
  <c r="D1914" i="4"/>
  <c r="C1914" i="4"/>
  <c r="B1914" i="4"/>
  <c r="A1914" i="4"/>
  <c r="F1913" i="4"/>
  <c r="D1913" i="4"/>
  <c r="C1913" i="4"/>
  <c r="B1913" i="4"/>
  <c r="A1913" i="4"/>
  <c r="F1912" i="4"/>
  <c r="D1912" i="4"/>
  <c r="C1912" i="4"/>
  <c r="B1912" i="4"/>
  <c r="A1912" i="4"/>
  <c r="F1911" i="4"/>
  <c r="D1911" i="4"/>
  <c r="C1911" i="4"/>
  <c r="B1911" i="4"/>
  <c r="A1911" i="4"/>
  <c r="F1910" i="4"/>
  <c r="D1910" i="4"/>
  <c r="C1910" i="4"/>
  <c r="B1910" i="4"/>
  <c r="A1910" i="4"/>
  <c r="F1909" i="4"/>
  <c r="D1909" i="4"/>
  <c r="C1909" i="4"/>
  <c r="B1909" i="4"/>
  <c r="A1909" i="4"/>
  <c r="F1908" i="4"/>
  <c r="D1908" i="4"/>
  <c r="C1908" i="4"/>
  <c r="B1908" i="4"/>
  <c r="A1908" i="4"/>
  <c r="F1907" i="4"/>
  <c r="D1907" i="4"/>
  <c r="C1907" i="4"/>
  <c r="B1907" i="4"/>
  <c r="A1907" i="4"/>
  <c r="F1906" i="4"/>
  <c r="D1906" i="4"/>
  <c r="C1906" i="4"/>
  <c r="B1906" i="4"/>
  <c r="A1906" i="4"/>
  <c r="F1905" i="4"/>
  <c r="D1905" i="4"/>
  <c r="C1905" i="4"/>
  <c r="B1905" i="4"/>
  <c r="A1905" i="4"/>
  <c r="F1904" i="4"/>
  <c r="D1904" i="4"/>
  <c r="C1904" i="4"/>
  <c r="B1904" i="4"/>
  <c r="A1904" i="4"/>
  <c r="F1903" i="4"/>
  <c r="D1903" i="4"/>
  <c r="C1903" i="4"/>
  <c r="B1903" i="4"/>
  <c r="A1903" i="4"/>
  <c r="F1902" i="4"/>
  <c r="D1902" i="4"/>
  <c r="C1902" i="4"/>
  <c r="B1902" i="4"/>
  <c r="A1902" i="4"/>
  <c r="F1901" i="4"/>
  <c r="D1901" i="4"/>
  <c r="C1901" i="4"/>
  <c r="B1901" i="4"/>
  <c r="A1901" i="4"/>
  <c r="F1900" i="4"/>
  <c r="D1900" i="4"/>
  <c r="C1900" i="4"/>
  <c r="B1900" i="4"/>
  <c r="A1900" i="4"/>
  <c r="F1899" i="4"/>
  <c r="D1899" i="4"/>
  <c r="C1899" i="4"/>
  <c r="B1899" i="4"/>
  <c r="A1899" i="4"/>
  <c r="F1898" i="4"/>
  <c r="D1898" i="4"/>
  <c r="C1898" i="4"/>
  <c r="B1898" i="4"/>
  <c r="A1898" i="4"/>
  <c r="F1897" i="4"/>
  <c r="D1897" i="4"/>
  <c r="C1897" i="4"/>
  <c r="B1897" i="4"/>
  <c r="A1897" i="4"/>
  <c r="F1896" i="4"/>
  <c r="D1896" i="4"/>
  <c r="C1896" i="4"/>
  <c r="B1896" i="4"/>
  <c r="A1896" i="4"/>
  <c r="F1895" i="4"/>
  <c r="D1895" i="4"/>
  <c r="C1895" i="4"/>
  <c r="B1895" i="4"/>
  <c r="A1895" i="4"/>
  <c r="F1894" i="4"/>
  <c r="D1894" i="4"/>
  <c r="C1894" i="4"/>
  <c r="B1894" i="4"/>
  <c r="A1894" i="4"/>
  <c r="F1893" i="4"/>
  <c r="D1893" i="4"/>
  <c r="C1893" i="4"/>
  <c r="B1893" i="4"/>
  <c r="A1893" i="4"/>
  <c r="F1892" i="4"/>
  <c r="D1892" i="4"/>
  <c r="C1892" i="4"/>
  <c r="B1892" i="4"/>
  <c r="A1892" i="4"/>
  <c r="F1891" i="4"/>
  <c r="D1891" i="4"/>
  <c r="C1891" i="4"/>
  <c r="B1891" i="4"/>
  <c r="A1891" i="4"/>
  <c r="F1890" i="4"/>
  <c r="D1890" i="4"/>
  <c r="C1890" i="4"/>
  <c r="B1890" i="4"/>
  <c r="A1890" i="4"/>
  <c r="F1889" i="4"/>
  <c r="D1889" i="4"/>
  <c r="C1889" i="4"/>
  <c r="B1889" i="4"/>
  <c r="A1889" i="4"/>
  <c r="F1888" i="4"/>
  <c r="D1888" i="4"/>
  <c r="C1888" i="4"/>
  <c r="B1888" i="4"/>
  <c r="A1888" i="4"/>
  <c r="F1887" i="4"/>
  <c r="D1887" i="4"/>
  <c r="C1887" i="4"/>
  <c r="B1887" i="4"/>
  <c r="A1887" i="4"/>
  <c r="F1886" i="4"/>
  <c r="D1886" i="4"/>
  <c r="C1886" i="4"/>
  <c r="B1886" i="4"/>
  <c r="A1886" i="4"/>
  <c r="F1885" i="4"/>
  <c r="D1885" i="4"/>
  <c r="C1885" i="4"/>
  <c r="B1885" i="4"/>
  <c r="A1885" i="4"/>
  <c r="F1884" i="4"/>
  <c r="D1884" i="4"/>
  <c r="C1884" i="4"/>
  <c r="B1884" i="4"/>
  <c r="A1884" i="4"/>
  <c r="F1883" i="4"/>
  <c r="D1883" i="4"/>
  <c r="C1883" i="4"/>
  <c r="B1883" i="4"/>
  <c r="A1883" i="4"/>
  <c r="F1882" i="4"/>
  <c r="D1882" i="4"/>
  <c r="C1882" i="4"/>
  <c r="B1882" i="4"/>
  <c r="A1882" i="4"/>
  <c r="F1881" i="4"/>
  <c r="D1881" i="4"/>
  <c r="C1881" i="4"/>
  <c r="B1881" i="4"/>
  <c r="A1881" i="4"/>
  <c r="F1880" i="4"/>
  <c r="D1880" i="4"/>
  <c r="C1880" i="4"/>
  <c r="B1880" i="4"/>
  <c r="A1880" i="4"/>
  <c r="F1879" i="4"/>
  <c r="D1879" i="4"/>
  <c r="C1879" i="4"/>
  <c r="B1879" i="4"/>
  <c r="A1879" i="4"/>
  <c r="F1878" i="4"/>
  <c r="D1878" i="4"/>
  <c r="C1878" i="4"/>
  <c r="B1878" i="4"/>
  <c r="A1878" i="4"/>
  <c r="F1877" i="4"/>
  <c r="D1877" i="4"/>
  <c r="C1877" i="4"/>
  <c r="B1877" i="4"/>
  <c r="A1877" i="4"/>
  <c r="F1876" i="4"/>
  <c r="D1876" i="4"/>
  <c r="C1876" i="4"/>
  <c r="B1876" i="4"/>
  <c r="A1876" i="4"/>
  <c r="F1875" i="4"/>
  <c r="D1875" i="4"/>
  <c r="C1875" i="4"/>
  <c r="B1875" i="4"/>
  <c r="A1875" i="4"/>
  <c r="F1874" i="4"/>
  <c r="D1874" i="4"/>
  <c r="C1874" i="4"/>
  <c r="B1874" i="4"/>
  <c r="A1874" i="4"/>
  <c r="F1873" i="4"/>
  <c r="D1873" i="4"/>
  <c r="C1873" i="4"/>
  <c r="B1873" i="4"/>
  <c r="A1873" i="4"/>
  <c r="F1872" i="4"/>
  <c r="D1872" i="4"/>
  <c r="C1872" i="4"/>
  <c r="B1872" i="4"/>
  <c r="A1872" i="4"/>
  <c r="F1871" i="4"/>
  <c r="D1871" i="4"/>
  <c r="C1871" i="4"/>
  <c r="B1871" i="4"/>
  <c r="A1871" i="4"/>
  <c r="F1870" i="4"/>
  <c r="D1870" i="4"/>
  <c r="C1870" i="4"/>
  <c r="B1870" i="4"/>
  <c r="A1870" i="4"/>
  <c r="F1869" i="4"/>
  <c r="D1869" i="4"/>
  <c r="C1869" i="4"/>
  <c r="B1869" i="4"/>
  <c r="A1869" i="4"/>
  <c r="F1868" i="4"/>
  <c r="D1868" i="4"/>
  <c r="C1868" i="4"/>
  <c r="B1868" i="4"/>
  <c r="A1868" i="4"/>
  <c r="F1867" i="4"/>
  <c r="D1867" i="4"/>
  <c r="C1867" i="4"/>
  <c r="B1867" i="4"/>
  <c r="A1867" i="4"/>
  <c r="F1866" i="4"/>
  <c r="D1866" i="4"/>
  <c r="C1866" i="4"/>
  <c r="B1866" i="4"/>
  <c r="A1866" i="4"/>
  <c r="F1865" i="4"/>
  <c r="D1865" i="4"/>
  <c r="C1865" i="4"/>
  <c r="B1865" i="4"/>
  <c r="A1865" i="4"/>
  <c r="F1864" i="4"/>
  <c r="D1864" i="4"/>
  <c r="C1864" i="4"/>
  <c r="B1864" i="4"/>
  <c r="A1864" i="4"/>
  <c r="F1863" i="4"/>
  <c r="D1863" i="4"/>
  <c r="C1863" i="4"/>
  <c r="B1863" i="4"/>
  <c r="A1863" i="4"/>
  <c r="F1862" i="4"/>
  <c r="D1862" i="4"/>
  <c r="C1862" i="4"/>
  <c r="B1862" i="4"/>
  <c r="A1862" i="4"/>
  <c r="F1861" i="4"/>
  <c r="D1861" i="4"/>
  <c r="C1861" i="4"/>
  <c r="B1861" i="4"/>
  <c r="A1861" i="4"/>
  <c r="F1860" i="4"/>
  <c r="D1860" i="4"/>
  <c r="C1860" i="4"/>
  <c r="B1860" i="4"/>
  <c r="A1860" i="4"/>
  <c r="F1859" i="4"/>
  <c r="D1859" i="4"/>
  <c r="C1859" i="4"/>
  <c r="B1859" i="4"/>
  <c r="A1859" i="4"/>
  <c r="F1858" i="4"/>
  <c r="D1858" i="4"/>
  <c r="C1858" i="4"/>
  <c r="B1858" i="4"/>
  <c r="A1858" i="4"/>
  <c r="F1857" i="4"/>
  <c r="D1857" i="4"/>
  <c r="C1857" i="4"/>
  <c r="B1857" i="4"/>
  <c r="A1857" i="4"/>
  <c r="F1856" i="4"/>
  <c r="D1856" i="4"/>
  <c r="C1856" i="4"/>
  <c r="B1856" i="4"/>
  <c r="A1856" i="4"/>
  <c r="F1855" i="4"/>
  <c r="D1855" i="4"/>
  <c r="C1855" i="4"/>
  <c r="B1855" i="4"/>
  <c r="A1855" i="4"/>
  <c r="F1854" i="4"/>
  <c r="D1854" i="4"/>
  <c r="C1854" i="4"/>
  <c r="B1854" i="4"/>
  <c r="A1854" i="4"/>
  <c r="F1853" i="4"/>
  <c r="D1853" i="4"/>
  <c r="C1853" i="4"/>
  <c r="B1853" i="4"/>
  <c r="A1853" i="4"/>
  <c r="F1852" i="4"/>
  <c r="D1852" i="4"/>
  <c r="C1852" i="4"/>
  <c r="B1852" i="4"/>
  <c r="A1852" i="4"/>
  <c r="F1851" i="4"/>
  <c r="D1851" i="4"/>
  <c r="C1851" i="4"/>
  <c r="B1851" i="4"/>
  <c r="A1851" i="4"/>
  <c r="F1850" i="4"/>
  <c r="D1850" i="4"/>
  <c r="C1850" i="4"/>
  <c r="B1850" i="4"/>
  <c r="A1850" i="4"/>
  <c r="F1849" i="4"/>
  <c r="D1849" i="4"/>
  <c r="C1849" i="4"/>
  <c r="B1849" i="4"/>
  <c r="A1849" i="4"/>
  <c r="F1848" i="4"/>
  <c r="D1848" i="4"/>
  <c r="C1848" i="4"/>
  <c r="B1848" i="4"/>
  <c r="A1848" i="4"/>
  <c r="F1847" i="4"/>
  <c r="D1847" i="4"/>
  <c r="C1847" i="4"/>
  <c r="B1847" i="4"/>
  <c r="A1847" i="4"/>
  <c r="F1846" i="4"/>
  <c r="D1846" i="4"/>
  <c r="C1846" i="4"/>
  <c r="B1846" i="4"/>
  <c r="A1846" i="4"/>
  <c r="F1845" i="4"/>
  <c r="D1845" i="4"/>
  <c r="C1845" i="4"/>
  <c r="B1845" i="4"/>
  <c r="A1845" i="4"/>
  <c r="F1844" i="4"/>
  <c r="D1844" i="4"/>
  <c r="C1844" i="4"/>
  <c r="B1844" i="4"/>
  <c r="A1844" i="4"/>
  <c r="F1843" i="4"/>
  <c r="D1843" i="4"/>
  <c r="C1843" i="4"/>
  <c r="B1843" i="4"/>
  <c r="A1843" i="4"/>
  <c r="F1842" i="4"/>
  <c r="D1842" i="4"/>
  <c r="C1842" i="4"/>
  <c r="B1842" i="4"/>
  <c r="A1842" i="4"/>
  <c r="F1841" i="4"/>
  <c r="D1841" i="4"/>
  <c r="C1841" i="4"/>
  <c r="B1841" i="4"/>
  <c r="A1841" i="4"/>
  <c r="F1840" i="4"/>
  <c r="D1840" i="4"/>
  <c r="C1840" i="4"/>
  <c r="B1840" i="4"/>
  <c r="A1840" i="4"/>
  <c r="F1839" i="4"/>
  <c r="D1839" i="4"/>
  <c r="C1839" i="4"/>
  <c r="B1839" i="4"/>
  <c r="A1839" i="4"/>
  <c r="F1838" i="4"/>
  <c r="D1838" i="4"/>
  <c r="C1838" i="4"/>
  <c r="B1838" i="4"/>
  <c r="A1838" i="4"/>
  <c r="F1837" i="4"/>
  <c r="D1837" i="4"/>
  <c r="C1837" i="4"/>
  <c r="B1837" i="4"/>
  <c r="A1837" i="4"/>
  <c r="F1836" i="4"/>
  <c r="D1836" i="4"/>
  <c r="C1836" i="4"/>
  <c r="B1836" i="4"/>
  <c r="A1836" i="4"/>
  <c r="F1835" i="4"/>
  <c r="D1835" i="4"/>
  <c r="C1835" i="4"/>
  <c r="B1835" i="4"/>
  <c r="A1835" i="4"/>
  <c r="F1834" i="4"/>
  <c r="D1834" i="4"/>
  <c r="C1834" i="4"/>
  <c r="B1834" i="4"/>
  <c r="A1834" i="4"/>
  <c r="F1833" i="4"/>
  <c r="D1833" i="4"/>
  <c r="C1833" i="4"/>
  <c r="B1833" i="4"/>
  <c r="A1833" i="4"/>
  <c r="F1832" i="4"/>
  <c r="D1832" i="4"/>
  <c r="C1832" i="4"/>
  <c r="B1832" i="4"/>
  <c r="A1832" i="4"/>
  <c r="F1831" i="4"/>
  <c r="D1831" i="4"/>
  <c r="C1831" i="4"/>
  <c r="B1831" i="4"/>
  <c r="A1831" i="4"/>
  <c r="F1830" i="4"/>
  <c r="D1830" i="4"/>
  <c r="C1830" i="4"/>
  <c r="B1830" i="4"/>
  <c r="A1830" i="4"/>
  <c r="F1829" i="4"/>
  <c r="D1829" i="4"/>
  <c r="C1829" i="4"/>
  <c r="B1829" i="4"/>
  <c r="A1829" i="4"/>
  <c r="F1828" i="4"/>
  <c r="D1828" i="4"/>
  <c r="C1828" i="4"/>
  <c r="B1828" i="4"/>
  <c r="A1828" i="4"/>
  <c r="F1827" i="4"/>
  <c r="D1827" i="4"/>
  <c r="C1827" i="4"/>
  <c r="B1827" i="4"/>
  <c r="A1827" i="4"/>
  <c r="F1826" i="4"/>
  <c r="D1826" i="4"/>
  <c r="C1826" i="4"/>
  <c r="B1826" i="4"/>
  <c r="A1826" i="4"/>
  <c r="F1825" i="4"/>
  <c r="D1825" i="4"/>
  <c r="C1825" i="4"/>
  <c r="B1825" i="4"/>
  <c r="A1825" i="4"/>
  <c r="F1824" i="4"/>
  <c r="D1824" i="4"/>
  <c r="C1824" i="4"/>
  <c r="B1824" i="4"/>
  <c r="A1824" i="4"/>
  <c r="F1823" i="4"/>
  <c r="D1823" i="4"/>
  <c r="C1823" i="4"/>
  <c r="B1823" i="4"/>
  <c r="A1823" i="4"/>
  <c r="F1822" i="4"/>
  <c r="D1822" i="4"/>
  <c r="C1822" i="4"/>
  <c r="B1822" i="4"/>
  <c r="A1822" i="4"/>
  <c r="F1821" i="4"/>
  <c r="D1821" i="4"/>
  <c r="C1821" i="4"/>
  <c r="B1821" i="4"/>
  <c r="A1821" i="4"/>
  <c r="F1820" i="4"/>
  <c r="D1820" i="4"/>
  <c r="C1820" i="4"/>
  <c r="B1820" i="4"/>
  <c r="A1820" i="4"/>
  <c r="F1819" i="4"/>
  <c r="D1819" i="4"/>
  <c r="C1819" i="4"/>
  <c r="B1819" i="4"/>
  <c r="A1819" i="4"/>
  <c r="F1818" i="4"/>
  <c r="D1818" i="4"/>
  <c r="C1818" i="4"/>
  <c r="B1818" i="4"/>
  <c r="A1818" i="4"/>
  <c r="F1817" i="4"/>
  <c r="D1817" i="4"/>
  <c r="C1817" i="4"/>
  <c r="B1817" i="4"/>
  <c r="A1817" i="4"/>
  <c r="F1816" i="4"/>
  <c r="D1816" i="4"/>
  <c r="C1816" i="4"/>
  <c r="B1816" i="4"/>
  <c r="A1816" i="4"/>
  <c r="F1815" i="4"/>
  <c r="D1815" i="4"/>
  <c r="C1815" i="4"/>
  <c r="B1815" i="4"/>
  <c r="A1815" i="4"/>
  <c r="F1814" i="4"/>
  <c r="D1814" i="4"/>
  <c r="C1814" i="4"/>
  <c r="B1814" i="4"/>
  <c r="A1814" i="4"/>
  <c r="F1813" i="4"/>
  <c r="D1813" i="4"/>
  <c r="C1813" i="4"/>
  <c r="B1813" i="4"/>
  <c r="A1813" i="4"/>
  <c r="F1812" i="4"/>
  <c r="D1812" i="4"/>
  <c r="C1812" i="4"/>
  <c r="B1812" i="4"/>
  <c r="A1812" i="4"/>
  <c r="F1811" i="4"/>
  <c r="D1811" i="4"/>
  <c r="C1811" i="4"/>
  <c r="B1811" i="4"/>
  <c r="A1811" i="4"/>
  <c r="F1810" i="4"/>
  <c r="D1810" i="4"/>
  <c r="C1810" i="4"/>
  <c r="B1810" i="4"/>
  <c r="A1810" i="4"/>
  <c r="F1809" i="4"/>
  <c r="D1809" i="4"/>
  <c r="C1809" i="4"/>
  <c r="B1809" i="4"/>
  <c r="A1809" i="4"/>
  <c r="F1808" i="4"/>
  <c r="D1808" i="4"/>
  <c r="C1808" i="4"/>
  <c r="B1808" i="4"/>
  <c r="A1808" i="4"/>
  <c r="F1807" i="4"/>
  <c r="D1807" i="4"/>
  <c r="C1807" i="4"/>
  <c r="B1807" i="4"/>
  <c r="A1807" i="4"/>
  <c r="F1806" i="4"/>
  <c r="D1806" i="4"/>
  <c r="C1806" i="4"/>
  <c r="B1806" i="4"/>
  <c r="A1806" i="4"/>
  <c r="F1805" i="4"/>
  <c r="D1805" i="4"/>
  <c r="C1805" i="4"/>
  <c r="B1805" i="4"/>
  <c r="A1805" i="4"/>
  <c r="F1804" i="4"/>
  <c r="D1804" i="4"/>
  <c r="C1804" i="4"/>
  <c r="B1804" i="4"/>
  <c r="A1804" i="4"/>
  <c r="F1803" i="4"/>
  <c r="D1803" i="4"/>
  <c r="C1803" i="4"/>
  <c r="B1803" i="4"/>
  <c r="A1803" i="4"/>
  <c r="F1802" i="4"/>
  <c r="D1802" i="4"/>
  <c r="C1802" i="4"/>
  <c r="B1802" i="4"/>
  <c r="A1802" i="4"/>
  <c r="F1801" i="4"/>
  <c r="D1801" i="4"/>
  <c r="C1801" i="4"/>
  <c r="B1801" i="4"/>
  <c r="A1801" i="4"/>
  <c r="F1800" i="4"/>
  <c r="D1800" i="4"/>
  <c r="C1800" i="4"/>
  <c r="B1800" i="4"/>
  <c r="A1800" i="4"/>
  <c r="F1799" i="4"/>
  <c r="D1799" i="4"/>
  <c r="C1799" i="4"/>
  <c r="B1799" i="4"/>
  <c r="A1799" i="4"/>
  <c r="F1798" i="4"/>
  <c r="D1798" i="4"/>
  <c r="C1798" i="4"/>
  <c r="B1798" i="4"/>
  <c r="A1798" i="4"/>
  <c r="F1797" i="4"/>
  <c r="D1797" i="4"/>
  <c r="C1797" i="4"/>
  <c r="B1797" i="4"/>
  <c r="A1797" i="4"/>
  <c r="F1796" i="4"/>
  <c r="D1796" i="4"/>
  <c r="C1796" i="4"/>
  <c r="B1796" i="4"/>
  <c r="A1796" i="4"/>
  <c r="F1795" i="4"/>
  <c r="D1795" i="4"/>
  <c r="C1795" i="4"/>
  <c r="B1795" i="4"/>
  <c r="A1795" i="4"/>
  <c r="F1794" i="4"/>
  <c r="D1794" i="4"/>
  <c r="C1794" i="4"/>
  <c r="B1794" i="4"/>
  <c r="A1794" i="4"/>
  <c r="F1793" i="4"/>
  <c r="D1793" i="4"/>
  <c r="C1793" i="4"/>
  <c r="B1793" i="4"/>
  <c r="A1793" i="4"/>
  <c r="F1792" i="4"/>
  <c r="D1792" i="4"/>
  <c r="C1792" i="4"/>
  <c r="B1792" i="4"/>
  <c r="A1792" i="4"/>
  <c r="F1791" i="4"/>
  <c r="D1791" i="4"/>
  <c r="C1791" i="4"/>
  <c r="B1791" i="4"/>
  <c r="A1791" i="4"/>
  <c r="F1790" i="4"/>
  <c r="D1790" i="4"/>
  <c r="C1790" i="4"/>
  <c r="B1790" i="4"/>
  <c r="A1790" i="4"/>
  <c r="F1789" i="4"/>
  <c r="D1789" i="4"/>
  <c r="C1789" i="4"/>
  <c r="B1789" i="4"/>
  <c r="A1789" i="4"/>
  <c r="F1788" i="4"/>
  <c r="D1788" i="4"/>
  <c r="C1788" i="4"/>
  <c r="B1788" i="4"/>
  <c r="A1788" i="4"/>
  <c r="F1787" i="4"/>
  <c r="D1787" i="4"/>
  <c r="C1787" i="4"/>
  <c r="B1787" i="4"/>
  <c r="A1787" i="4"/>
  <c r="F1786" i="4"/>
  <c r="D1786" i="4"/>
  <c r="C1786" i="4"/>
  <c r="B1786" i="4"/>
  <c r="A1786" i="4"/>
  <c r="F1785" i="4"/>
  <c r="D1785" i="4"/>
  <c r="C1785" i="4"/>
  <c r="B1785" i="4"/>
  <c r="A1785" i="4"/>
  <c r="F1784" i="4"/>
  <c r="D1784" i="4"/>
  <c r="C1784" i="4"/>
  <c r="B1784" i="4"/>
  <c r="A1784" i="4"/>
  <c r="F1783" i="4"/>
  <c r="D1783" i="4"/>
  <c r="C1783" i="4"/>
  <c r="B1783" i="4"/>
  <c r="A1783" i="4"/>
  <c r="F1782" i="4"/>
  <c r="D1782" i="4"/>
  <c r="C1782" i="4"/>
  <c r="B1782" i="4"/>
  <c r="A1782" i="4"/>
  <c r="F1781" i="4"/>
  <c r="D1781" i="4"/>
  <c r="C1781" i="4"/>
  <c r="B1781" i="4"/>
  <c r="A1781" i="4"/>
  <c r="F1780" i="4"/>
  <c r="D1780" i="4"/>
  <c r="C1780" i="4"/>
  <c r="B1780" i="4"/>
  <c r="A1780" i="4"/>
  <c r="F1779" i="4"/>
  <c r="D1779" i="4"/>
  <c r="C1779" i="4"/>
  <c r="B1779" i="4"/>
  <c r="A1779" i="4"/>
  <c r="F1778" i="4"/>
  <c r="D1778" i="4"/>
  <c r="C1778" i="4"/>
  <c r="B1778" i="4"/>
  <c r="A1778" i="4"/>
  <c r="F1777" i="4"/>
  <c r="D1777" i="4"/>
  <c r="C1777" i="4"/>
  <c r="B1777" i="4"/>
  <c r="A1777" i="4"/>
  <c r="F1776" i="4"/>
  <c r="D1776" i="4"/>
  <c r="C1776" i="4"/>
  <c r="B1776" i="4"/>
  <c r="A1776" i="4"/>
  <c r="F1775" i="4"/>
  <c r="D1775" i="4"/>
  <c r="C1775" i="4"/>
  <c r="B1775" i="4"/>
  <c r="A1775" i="4"/>
  <c r="F1774" i="4"/>
  <c r="D1774" i="4"/>
  <c r="C1774" i="4"/>
  <c r="B1774" i="4"/>
  <c r="A1774" i="4"/>
  <c r="F1773" i="4"/>
  <c r="D1773" i="4"/>
  <c r="C1773" i="4"/>
  <c r="B1773" i="4"/>
  <c r="A1773" i="4"/>
  <c r="F1772" i="4"/>
  <c r="D1772" i="4"/>
  <c r="C1772" i="4"/>
  <c r="B1772" i="4"/>
  <c r="A1772" i="4"/>
  <c r="F1771" i="4"/>
  <c r="D1771" i="4"/>
  <c r="C1771" i="4"/>
  <c r="B1771" i="4"/>
  <c r="A1771" i="4"/>
  <c r="F1770" i="4"/>
  <c r="D1770" i="4"/>
  <c r="C1770" i="4"/>
  <c r="B1770" i="4"/>
  <c r="A1770" i="4"/>
  <c r="F1769" i="4"/>
  <c r="D1769" i="4"/>
  <c r="C1769" i="4"/>
  <c r="B1769" i="4"/>
  <c r="A1769" i="4"/>
  <c r="F1768" i="4"/>
  <c r="D1768" i="4"/>
  <c r="C1768" i="4"/>
  <c r="B1768" i="4"/>
  <c r="A1768" i="4"/>
  <c r="F1767" i="4"/>
  <c r="D1767" i="4"/>
  <c r="C1767" i="4"/>
  <c r="B1767" i="4"/>
  <c r="A1767" i="4"/>
  <c r="F1766" i="4"/>
  <c r="D1766" i="4"/>
  <c r="C1766" i="4"/>
  <c r="B1766" i="4"/>
  <c r="A1766" i="4"/>
  <c r="F1765" i="4"/>
  <c r="D1765" i="4"/>
  <c r="C1765" i="4"/>
  <c r="B1765" i="4"/>
  <c r="A1765" i="4"/>
  <c r="F1764" i="4"/>
  <c r="D1764" i="4"/>
  <c r="C1764" i="4"/>
  <c r="B1764" i="4"/>
  <c r="A1764" i="4"/>
  <c r="F1763" i="4"/>
  <c r="D1763" i="4"/>
  <c r="C1763" i="4"/>
  <c r="B1763" i="4"/>
  <c r="A1763" i="4"/>
  <c r="F1762" i="4"/>
  <c r="D1762" i="4"/>
  <c r="C1762" i="4"/>
  <c r="B1762" i="4"/>
  <c r="A1762" i="4"/>
  <c r="F1761" i="4"/>
  <c r="D1761" i="4"/>
  <c r="C1761" i="4"/>
  <c r="B1761" i="4"/>
  <c r="A1761" i="4"/>
  <c r="F1760" i="4"/>
  <c r="D1760" i="4"/>
  <c r="C1760" i="4"/>
  <c r="B1760" i="4"/>
  <c r="A1760" i="4"/>
  <c r="F1759" i="4"/>
  <c r="D1759" i="4"/>
  <c r="C1759" i="4"/>
  <c r="B1759" i="4"/>
  <c r="A1759" i="4"/>
  <c r="F1758" i="4"/>
  <c r="D1758" i="4"/>
  <c r="C1758" i="4"/>
  <c r="B1758" i="4"/>
  <c r="A1758" i="4"/>
  <c r="F1757" i="4"/>
  <c r="D1757" i="4"/>
  <c r="C1757" i="4"/>
  <c r="B1757" i="4"/>
  <c r="A1757" i="4"/>
  <c r="F1756" i="4"/>
  <c r="D1756" i="4"/>
  <c r="C1756" i="4"/>
  <c r="B1756" i="4"/>
  <c r="A1756" i="4"/>
  <c r="F1755" i="4"/>
  <c r="D1755" i="4"/>
  <c r="C1755" i="4"/>
  <c r="B1755" i="4"/>
  <c r="A1755" i="4"/>
  <c r="F1754" i="4"/>
  <c r="D1754" i="4"/>
  <c r="C1754" i="4"/>
  <c r="B1754" i="4"/>
  <c r="A1754" i="4"/>
  <c r="F1753" i="4"/>
  <c r="D1753" i="4"/>
  <c r="C1753" i="4"/>
  <c r="B1753" i="4"/>
  <c r="A1753" i="4"/>
  <c r="F1752" i="4"/>
  <c r="D1752" i="4"/>
  <c r="C1752" i="4"/>
  <c r="B1752" i="4"/>
  <c r="A1752" i="4"/>
  <c r="F1751" i="4"/>
  <c r="D1751" i="4"/>
  <c r="C1751" i="4"/>
  <c r="B1751" i="4"/>
  <c r="A1751" i="4"/>
  <c r="F1750" i="4"/>
  <c r="D1750" i="4"/>
  <c r="C1750" i="4"/>
  <c r="B1750" i="4"/>
  <c r="A1750" i="4"/>
  <c r="F1749" i="4"/>
  <c r="D1749" i="4"/>
  <c r="C1749" i="4"/>
  <c r="B1749" i="4"/>
  <c r="A1749" i="4"/>
  <c r="F1748" i="4"/>
  <c r="D1748" i="4"/>
  <c r="C1748" i="4"/>
  <c r="B1748" i="4"/>
  <c r="A1748" i="4"/>
  <c r="F1747" i="4"/>
  <c r="D1747" i="4"/>
  <c r="C1747" i="4"/>
  <c r="B1747" i="4"/>
  <c r="A1747" i="4"/>
  <c r="F1746" i="4"/>
  <c r="D1746" i="4"/>
  <c r="C1746" i="4"/>
  <c r="B1746" i="4"/>
  <c r="A1746" i="4"/>
  <c r="F1745" i="4"/>
  <c r="D1745" i="4"/>
  <c r="C1745" i="4"/>
  <c r="B1745" i="4"/>
  <c r="A1745" i="4"/>
  <c r="F1744" i="4"/>
  <c r="D1744" i="4"/>
  <c r="C1744" i="4"/>
  <c r="B1744" i="4"/>
  <c r="A1744" i="4"/>
  <c r="F1743" i="4"/>
  <c r="D1743" i="4"/>
  <c r="C1743" i="4"/>
  <c r="B1743" i="4"/>
  <c r="A1743" i="4"/>
  <c r="F1742" i="4"/>
  <c r="D1742" i="4"/>
  <c r="C1742" i="4"/>
  <c r="B1742" i="4"/>
  <c r="A1742" i="4"/>
  <c r="F1741" i="4"/>
  <c r="D1741" i="4"/>
  <c r="C1741" i="4"/>
  <c r="B1741" i="4"/>
  <c r="A1741" i="4"/>
  <c r="F1740" i="4"/>
  <c r="D1740" i="4"/>
  <c r="C1740" i="4"/>
  <c r="B1740" i="4"/>
  <c r="A1740" i="4"/>
  <c r="F1739" i="4"/>
  <c r="D1739" i="4"/>
  <c r="C1739" i="4"/>
  <c r="B1739" i="4"/>
  <c r="A1739" i="4"/>
  <c r="F1738" i="4"/>
  <c r="D1738" i="4"/>
  <c r="C1738" i="4"/>
  <c r="B1738" i="4"/>
  <c r="A1738" i="4"/>
  <c r="F1737" i="4"/>
  <c r="D1737" i="4"/>
  <c r="C1737" i="4"/>
  <c r="B1737" i="4"/>
  <c r="A1737" i="4"/>
  <c r="F1736" i="4"/>
  <c r="D1736" i="4"/>
  <c r="C1736" i="4"/>
  <c r="B1736" i="4"/>
  <c r="A1736" i="4"/>
  <c r="F1735" i="4"/>
  <c r="D1735" i="4"/>
  <c r="C1735" i="4"/>
  <c r="B1735" i="4"/>
  <c r="A1735" i="4"/>
  <c r="F1734" i="4"/>
  <c r="D1734" i="4"/>
  <c r="C1734" i="4"/>
  <c r="B1734" i="4"/>
  <c r="A1734" i="4"/>
  <c r="F1733" i="4"/>
  <c r="D1733" i="4"/>
  <c r="C1733" i="4"/>
  <c r="B1733" i="4"/>
  <c r="A1733" i="4"/>
  <c r="F1732" i="4"/>
  <c r="D1732" i="4"/>
  <c r="C1732" i="4"/>
  <c r="B1732" i="4"/>
  <c r="A1732" i="4"/>
  <c r="F1731" i="4"/>
  <c r="D1731" i="4"/>
  <c r="C1731" i="4"/>
  <c r="B1731" i="4"/>
  <c r="A1731" i="4"/>
  <c r="F1730" i="4"/>
  <c r="D1730" i="4"/>
  <c r="C1730" i="4"/>
  <c r="B1730" i="4"/>
  <c r="A1730" i="4"/>
  <c r="F1729" i="4"/>
  <c r="D1729" i="4"/>
  <c r="C1729" i="4"/>
  <c r="B1729" i="4"/>
  <c r="A1729" i="4"/>
  <c r="F1728" i="4"/>
  <c r="D1728" i="4"/>
  <c r="C1728" i="4"/>
  <c r="B1728" i="4"/>
  <c r="A1728" i="4"/>
  <c r="F1727" i="4"/>
  <c r="D1727" i="4"/>
  <c r="C1727" i="4"/>
  <c r="B1727" i="4"/>
  <c r="A1727" i="4"/>
  <c r="F1726" i="4"/>
  <c r="D1726" i="4"/>
  <c r="C1726" i="4"/>
  <c r="B1726" i="4"/>
  <c r="A1726" i="4"/>
  <c r="F1725" i="4"/>
  <c r="D1725" i="4"/>
  <c r="C1725" i="4"/>
  <c r="B1725" i="4"/>
  <c r="A1725" i="4"/>
  <c r="F1724" i="4"/>
  <c r="D1724" i="4"/>
  <c r="C1724" i="4"/>
  <c r="B1724" i="4"/>
  <c r="A1724" i="4"/>
  <c r="F1723" i="4"/>
  <c r="D1723" i="4"/>
  <c r="C1723" i="4"/>
  <c r="B1723" i="4"/>
  <c r="A1723" i="4"/>
  <c r="F1722" i="4"/>
  <c r="D1722" i="4"/>
  <c r="C1722" i="4"/>
  <c r="B1722" i="4"/>
  <c r="A1722" i="4"/>
  <c r="F1721" i="4"/>
  <c r="D1721" i="4"/>
  <c r="C1721" i="4"/>
  <c r="B1721" i="4"/>
  <c r="A1721" i="4"/>
  <c r="F1720" i="4"/>
  <c r="D1720" i="4"/>
  <c r="C1720" i="4"/>
  <c r="B1720" i="4"/>
  <c r="A1720" i="4"/>
  <c r="F1719" i="4"/>
  <c r="D1719" i="4"/>
  <c r="C1719" i="4"/>
  <c r="B1719" i="4"/>
  <c r="A1719" i="4"/>
  <c r="F1718" i="4"/>
  <c r="D1718" i="4"/>
  <c r="C1718" i="4"/>
  <c r="B1718" i="4"/>
  <c r="A1718" i="4"/>
  <c r="F1717" i="4"/>
  <c r="D1717" i="4"/>
  <c r="C1717" i="4"/>
  <c r="B1717" i="4"/>
  <c r="A1717" i="4"/>
  <c r="F1716" i="4"/>
  <c r="D1716" i="4"/>
  <c r="C1716" i="4"/>
  <c r="B1716" i="4"/>
  <c r="A1716" i="4"/>
  <c r="F1715" i="4"/>
  <c r="D1715" i="4"/>
  <c r="C1715" i="4"/>
  <c r="B1715" i="4"/>
  <c r="A1715" i="4"/>
  <c r="F1714" i="4"/>
  <c r="D1714" i="4"/>
  <c r="C1714" i="4"/>
  <c r="B1714" i="4"/>
  <c r="A1714" i="4"/>
  <c r="F1713" i="4"/>
  <c r="D1713" i="4"/>
  <c r="C1713" i="4"/>
  <c r="B1713" i="4"/>
  <c r="A1713" i="4"/>
  <c r="F1712" i="4"/>
  <c r="D1712" i="4"/>
  <c r="C1712" i="4"/>
  <c r="B1712" i="4"/>
  <c r="A1712" i="4"/>
  <c r="F1711" i="4"/>
  <c r="D1711" i="4"/>
  <c r="C1711" i="4"/>
  <c r="B1711" i="4"/>
  <c r="A1711" i="4"/>
  <c r="F1710" i="4"/>
  <c r="D1710" i="4"/>
  <c r="C1710" i="4"/>
  <c r="B1710" i="4"/>
  <c r="A1710" i="4"/>
  <c r="F1709" i="4"/>
  <c r="D1709" i="4"/>
  <c r="C1709" i="4"/>
  <c r="B1709" i="4"/>
  <c r="A1709" i="4"/>
  <c r="F1708" i="4"/>
  <c r="D1708" i="4"/>
  <c r="C1708" i="4"/>
  <c r="B1708" i="4"/>
  <c r="A1708" i="4"/>
  <c r="F1707" i="4"/>
  <c r="D1707" i="4"/>
  <c r="C1707" i="4"/>
  <c r="B1707" i="4"/>
  <c r="A1707" i="4"/>
  <c r="F1706" i="4"/>
  <c r="D1706" i="4"/>
  <c r="C1706" i="4"/>
  <c r="B1706" i="4"/>
  <c r="A1706" i="4"/>
  <c r="F1705" i="4"/>
  <c r="D1705" i="4"/>
  <c r="C1705" i="4"/>
  <c r="B1705" i="4"/>
  <c r="A1705" i="4"/>
  <c r="F1704" i="4"/>
  <c r="D1704" i="4"/>
  <c r="C1704" i="4"/>
  <c r="B1704" i="4"/>
  <c r="A1704" i="4"/>
  <c r="F1703" i="4"/>
  <c r="D1703" i="4"/>
  <c r="C1703" i="4"/>
  <c r="B1703" i="4"/>
  <c r="A1703" i="4"/>
  <c r="F1702" i="4"/>
  <c r="D1702" i="4"/>
  <c r="C1702" i="4"/>
  <c r="B1702" i="4"/>
  <c r="A1702" i="4"/>
  <c r="F1701" i="4"/>
  <c r="D1701" i="4"/>
  <c r="C1701" i="4"/>
  <c r="B1701" i="4"/>
  <c r="A1701" i="4"/>
  <c r="F1700" i="4"/>
  <c r="D1700" i="4"/>
  <c r="C1700" i="4"/>
  <c r="B1700" i="4"/>
  <c r="A1700" i="4"/>
  <c r="F1699" i="4"/>
  <c r="D1699" i="4"/>
  <c r="C1699" i="4"/>
  <c r="B1699" i="4"/>
  <c r="A1699" i="4"/>
  <c r="F1698" i="4"/>
  <c r="D1698" i="4"/>
  <c r="C1698" i="4"/>
  <c r="B1698" i="4"/>
  <c r="A1698" i="4"/>
  <c r="F1697" i="4"/>
  <c r="D1697" i="4"/>
  <c r="C1697" i="4"/>
  <c r="B1697" i="4"/>
  <c r="A1697" i="4"/>
  <c r="F1696" i="4"/>
  <c r="D1696" i="4"/>
  <c r="C1696" i="4"/>
  <c r="B1696" i="4"/>
  <c r="A1696" i="4"/>
  <c r="F1695" i="4"/>
  <c r="D1695" i="4"/>
  <c r="C1695" i="4"/>
  <c r="B1695" i="4"/>
  <c r="A1695" i="4"/>
  <c r="F1694" i="4"/>
  <c r="D1694" i="4"/>
  <c r="C1694" i="4"/>
  <c r="B1694" i="4"/>
  <c r="A1694" i="4"/>
  <c r="F1693" i="4"/>
  <c r="D1693" i="4"/>
  <c r="C1693" i="4"/>
  <c r="B1693" i="4"/>
  <c r="A1693" i="4"/>
  <c r="F1692" i="4"/>
  <c r="D1692" i="4"/>
  <c r="C1692" i="4"/>
  <c r="B1692" i="4"/>
  <c r="A1692" i="4"/>
  <c r="F1691" i="4"/>
  <c r="D1691" i="4"/>
  <c r="C1691" i="4"/>
  <c r="B1691" i="4"/>
  <c r="A1691" i="4"/>
  <c r="F1690" i="4"/>
  <c r="D1690" i="4"/>
  <c r="C1690" i="4"/>
  <c r="B1690" i="4"/>
  <c r="A1690" i="4"/>
  <c r="F1689" i="4"/>
  <c r="D1689" i="4"/>
  <c r="C1689" i="4"/>
  <c r="B1689" i="4"/>
  <c r="A1689" i="4"/>
  <c r="F1688" i="4"/>
  <c r="D1688" i="4"/>
  <c r="C1688" i="4"/>
  <c r="B1688" i="4"/>
  <c r="A1688" i="4"/>
  <c r="F1687" i="4"/>
  <c r="D1687" i="4"/>
  <c r="C1687" i="4"/>
  <c r="B1687" i="4"/>
  <c r="A1687" i="4"/>
  <c r="F1686" i="4"/>
  <c r="D1686" i="4"/>
  <c r="C1686" i="4"/>
  <c r="B1686" i="4"/>
  <c r="A1686" i="4"/>
  <c r="F1685" i="4"/>
  <c r="D1685" i="4"/>
  <c r="C1685" i="4"/>
  <c r="B1685" i="4"/>
  <c r="A1685" i="4"/>
  <c r="F1684" i="4"/>
  <c r="D1684" i="4"/>
  <c r="C1684" i="4"/>
  <c r="B1684" i="4"/>
  <c r="A1684" i="4"/>
  <c r="F1683" i="4"/>
  <c r="D1683" i="4"/>
  <c r="C1683" i="4"/>
  <c r="B1683" i="4"/>
  <c r="A1683" i="4"/>
  <c r="F1682" i="4"/>
  <c r="D1682" i="4"/>
  <c r="C1682" i="4"/>
  <c r="B1682" i="4"/>
  <c r="A1682" i="4"/>
  <c r="F1681" i="4"/>
  <c r="D1681" i="4"/>
  <c r="C1681" i="4"/>
  <c r="B1681" i="4"/>
  <c r="A1681" i="4"/>
  <c r="F1680" i="4"/>
  <c r="D1680" i="4"/>
  <c r="C1680" i="4"/>
  <c r="B1680" i="4"/>
  <c r="A1680" i="4"/>
  <c r="F1679" i="4"/>
  <c r="D1679" i="4"/>
  <c r="C1679" i="4"/>
  <c r="B1679" i="4"/>
  <c r="A1679" i="4"/>
  <c r="F1678" i="4"/>
  <c r="D1678" i="4"/>
  <c r="C1678" i="4"/>
  <c r="B1678" i="4"/>
  <c r="A1678" i="4"/>
  <c r="F1677" i="4"/>
  <c r="D1677" i="4"/>
  <c r="C1677" i="4"/>
  <c r="B1677" i="4"/>
  <c r="A1677" i="4"/>
  <c r="F1676" i="4"/>
  <c r="D1676" i="4"/>
  <c r="C1676" i="4"/>
  <c r="B1676" i="4"/>
  <c r="A1676" i="4"/>
  <c r="F1675" i="4"/>
  <c r="D1675" i="4"/>
  <c r="C1675" i="4"/>
  <c r="B1675" i="4"/>
  <c r="A1675" i="4"/>
  <c r="F1674" i="4"/>
  <c r="D1674" i="4"/>
  <c r="C1674" i="4"/>
  <c r="B1674" i="4"/>
  <c r="A1674" i="4"/>
  <c r="F1673" i="4"/>
  <c r="D1673" i="4"/>
  <c r="C1673" i="4"/>
  <c r="B1673" i="4"/>
  <c r="A1673" i="4"/>
  <c r="F1672" i="4"/>
  <c r="D1672" i="4"/>
  <c r="C1672" i="4"/>
  <c r="B1672" i="4"/>
  <c r="A1672" i="4"/>
  <c r="F1671" i="4"/>
  <c r="D1671" i="4"/>
  <c r="C1671" i="4"/>
  <c r="B1671" i="4"/>
  <c r="A1671" i="4"/>
  <c r="F1670" i="4"/>
  <c r="D1670" i="4"/>
  <c r="C1670" i="4"/>
  <c r="B1670" i="4"/>
  <c r="A1670" i="4"/>
  <c r="F1669" i="4"/>
  <c r="D1669" i="4"/>
  <c r="C1669" i="4"/>
  <c r="B1669" i="4"/>
  <c r="A1669" i="4"/>
  <c r="F1668" i="4"/>
  <c r="D1668" i="4"/>
  <c r="C1668" i="4"/>
  <c r="B1668" i="4"/>
  <c r="A1668" i="4"/>
  <c r="F1667" i="4"/>
  <c r="D1667" i="4"/>
  <c r="C1667" i="4"/>
  <c r="B1667" i="4"/>
  <c r="A1667" i="4"/>
  <c r="F1666" i="4"/>
  <c r="D1666" i="4"/>
  <c r="C1666" i="4"/>
  <c r="B1666" i="4"/>
  <c r="A1666" i="4"/>
  <c r="F1665" i="4"/>
  <c r="D1665" i="4"/>
  <c r="C1665" i="4"/>
  <c r="B1665" i="4"/>
  <c r="A1665" i="4"/>
  <c r="F1664" i="4"/>
  <c r="D1664" i="4"/>
  <c r="C1664" i="4"/>
  <c r="B1664" i="4"/>
  <c r="A1664" i="4"/>
  <c r="F1663" i="4"/>
  <c r="D1663" i="4"/>
  <c r="C1663" i="4"/>
  <c r="B1663" i="4"/>
  <c r="A1663" i="4"/>
  <c r="F1662" i="4"/>
  <c r="D1662" i="4"/>
  <c r="C1662" i="4"/>
  <c r="B1662" i="4"/>
  <c r="A1662" i="4"/>
  <c r="F1661" i="4"/>
  <c r="D1661" i="4"/>
  <c r="C1661" i="4"/>
  <c r="B1661" i="4"/>
  <c r="A1661" i="4"/>
  <c r="F1660" i="4"/>
  <c r="D1660" i="4"/>
  <c r="C1660" i="4"/>
  <c r="B1660" i="4"/>
  <c r="A1660" i="4"/>
  <c r="F1659" i="4"/>
  <c r="D1659" i="4"/>
  <c r="C1659" i="4"/>
  <c r="B1659" i="4"/>
  <c r="A1659" i="4"/>
  <c r="F1658" i="4"/>
  <c r="D1658" i="4"/>
  <c r="C1658" i="4"/>
  <c r="B1658" i="4"/>
  <c r="A1658" i="4"/>
  <c r="F1657" i="4"/>
  <c r="D1657" i="4"/>
  <c r="C1657" i="4"/>
  <c r="B1657" i="4"/>
  <c r="A1657" i="4"/>
  <c r="F1656" i="4"/>
  <c r="D1656" i="4"/>
  <c r="C1656" i="4"/>
  <c r="B1656" i="4"/>
  <c r="A1656" i="4"/>
  <c r="F1655" i="4"/>
  <c r="D1655" i="4"/>
  <c r="C1655" i="4"/>
  <c r="B1655" i="4"/>
  <c r="A1655" i="4"/>
  <c r="F1654" i="4"/>
  <c r="D1654" i="4"/>
  <c r="C1654" i="4"/>
  <c r="B1654" i="4"/>
  <c r="A1654" i="4"/>
  <c r="F1653" i="4"/>
  <c r="D1653" i="4"/>
  <c r="C1653" i="4"/>
  <c r="B1653" i="4"/>
  <c r="A1653" i="4"/>
  <c r="F1652" i="4"/>
  <c r="D1652" i="4"/>
  <c r="C1652" i="4"/>
  <c r="B1652" i="4"/>
  <c r="A1652" i="4"/>
  <c r="F1651" i="4"/>
  <c r="D1651" i="4"/>
  <c r="C1651" i="4"/>
  <c r="B1651" i="4"/>
  <c r="A1651" i="4"/>
  <c r="F1650" i="4"/>
  <c r="D1650" i="4"/>
  <c r="C1650" i="4"/>
  <c r="B1650" i="4"/>
  <c r="A1650" i="4"/>
  <c r="F1649" i="4"/>
  <c r="D1649" i="4"/>
  <c r="C1649" i="4"/>
  <c r="B1649" i="4"/>
  <c r="A1649" i="4"/>
  <c r="F1648" i="4"/>
  <c r="D1648" i="4"/>
  <c r="C1648" i="4"/>
  <c r="B1648" i="4"/>
  <c r="A1648" i="4"/>
  <c r="F1647" i="4"/>
  <c r="D1647" i="4"/>
  <c r="C1647" i="4"/>
  <c r="B1647" i="4"/>
  <c r="A1647" i="4"/>
  <c r="F1646" i="4"/>
  <c r="D1646" i="4"/>
  <c r="C1646" i="4"/>
  <c r="B1646" i="4"/>
  <c r="A1646" i="4"/>
  <c r="F1645" i="4"/>
  <c r="D1645" i="4"/>
  <c r="C1645" i="4"/>
  <c r="B1645" i="4"/>
  <c r="A1645" i="4"/>
  <c r="F1644" i="4"/>
  <c r="D1644" i="4"/>
  <c r="C1644" i="4"/>
  <c r="B1644" i="4"/>
  <c r="A1644" i="4"/>
  <c r="F1643" i="4"/>
  <c r="D1643" i="4"/>
  <c r="C1643" i="4"/>
  <c r="B1643" i="4"/>
  <c r="A1643" i="4"/>
  <c r="F1642" i="4"/>
  <c r="D1642" i="4"/>
  <c r="C1642" i="4"/>
  <c r="B1642" i="4"/>
  <c r="A1642" i="4"/>
  <c r="F1641" i="4"/>
  <c r="D1641" i="4"/>
  <c r="C1641" i="4"/>
  <c r="B1641" i="4"/>
  <c r="A1641" i="4"/>
  <c r="F1640" i="4"/>
  <c r="D1640" i="4"/>
  <c r="C1640" i="4"/>
  <c r="B1640" i="4"/>
  <c r="A1640" i="4"/>
  <c r="F1639" i="4"/>
  <c r="D1639" i="4"/>
  <c r="C1639" i="4"/>
  <c r="B1639" i="4"/>
  <c r="A1639" i="4"/>
  <c r="F1638" i="4"/>
  <c r="D1638" i="4"/>
  <c r="C1638" i="4"/>
  <c r="B1638" i="4"/>
  <c r="A1638" i="4"/>
  <c r="F1637" i="4"/>
  <c r="D1637" i="4"/>
  <c r="C1637" i="4"/>
  <c r="B1637" i="4"/>
  <c r="A1637" i="4"/>
  <c r="F1636" i="4"/>
  <c r="D1636" i="4"/>
  <c r="C1636" i="4"/>
  <c r="B1636" i="4"/>
  <c r="A1636" i="4"/>
  <c r="F1635" i="4"/>
  <c r="D1635" i="4"/>
  <c r="C1635" i="4"/>
  <c r="B1635" i="4"/>
  <c r="A1635" i="4"/>
  <c r="F1634" i="4"/>
  <c r="D1634" i="4"/>
  <c r="C1634" i="4"/>
  <c r="B1634" i="4"/>
  <c r="A1634" i="4"/>
  <c r="F1633" i="4"/>
  <c r="D1633" i="4"/>
  <c r="C1633" i="4"/>
  <c r="B1633" i="4"/>
  <c r="A1633" i="4"/>
  <c r="F1632" i="4"/>
  <c r="D1632" i="4"/>
  <c r="C1632" i="4"/>
  <c r="B1632" i="4"/>
  <c r="A1632" i="4"/>
  <c r="F1631" i="4"/>
  <c r="D1631" i="4"/>
  <c r="C1631" i="4"/>
  <c r="B1631" i="4"/>
  <c r="A1631" i="4"/>
  <c r="F1630" i="4"/>
  <c r="D1630" i="4"/>
  <c r="C1630" i="4"/>
  <c r="B1630" i="4"/>
  <c r="A1630" i="4"/>
  <c r="F1629" i="4"/>
  <c r="D1629" i="4"/>
  <c r="C1629" i="4"/>
  <c r="B1629" i="4"/>
  <c r="A1629" i="4"/>
  <c r="F1628" i="4"/>
  <c r="D1628" i="4"/>
  <c r="C1628" i="4"/>
  <c r="B1628" i="4"/>
  <c r="A1628" i="4"/>
  <c r="F1627" i="4"/>
  <c r="D1627" i="4"/>
  <c r="C1627" i="4"/>
  <c r="B1627" i="4"/>
  <c r="A1627" i="4"/>
  <c r="F1626" i="4"/>
  <c r="D1626" i="4"/>
  <c r="C1626" i="4"/>
  <c r="B1626" i="4"/>
  <c r="A1626" i="4"/>
  <c r="F1625" i="4"/>
  <c r="D1625" i="4"/>
  <c r="C1625" i="4"/>
  <c r="B1625" i="4"/>
  <c r="A1625" i="4"/>
  <c r="F1624" i="4"/>
  <c r="D1624" i="4"/>
  <c r="C1624" i="4"/>
  <c r="B1624" i="4"/>
  <c r="A1624" i="4"/>
  <c r="F1623" i="4"/>
  <c r="D1623" i="4"/>
  <c r="C1623" i="4"/>
  <c r="B1623" i="4"/>
  <c r="A1623" i="4"/>
  <c r="F1622" i="4"/>
  <c r="D1622" i="4"/>
  <c r="C1622" i="4"/>
  <c r="B1622" i="4"/>
  <c r="A1622" i="4"/>
  <c r="F1621" i="4"/>
  <c r="D1621" i="4"/>
  <c r="C1621" i="4"/>
  <c r="B1621" i="4"/>
  <c r="A1621" i="4"/>
  <c r="F1620" i="4"/>
  <c r="D1620" i="4"/>
  <c r="C1620" i="4"/>
  <c r="B1620" i="4"/>
  <c r="A1620" i="4"/>
  <c r="F1619" i="4"/>
  <c r="D1619" i="4"/>
  <c r="C1619" i="4"/>
  <c r="B1619" i="4"/>
  <c r="A1619" i="4"/>
  <c r="F1618" i="4"/>
  <c r="D1618" i="4"/>
  <c r="C1618" i="4"/>
  <c r="B1618" i="4"/>
  <c r="A1618" i="4"/>
  <c r="F1617" i="4"/>
  <c r="D1617" i="4"/>
  <c r="C1617" i="4"/>
  <c r="B1617" i="4"/>
  <c r="A1617" i="4"/>
  <c r="F1616" i="4"/>
  <c r="D1616" i="4"/>
  <c r="C1616" i="4"/>
  <c r="B1616" i="4"/>
  <c r="A1616" i="4"/>
  <c r="F1615" i="4"/>
  <c r="D1615" i="4"/>
  <c r="C1615" i="4"/>
  <c r="B1615" i="4"/>
  <c r="A1615" i="4"/>
  <c r="F1614" i="4"/>
  <c r="D1614" i="4"/>
  <c r="C1614" i="4"/>
  <c r="B1614" i="4"/>
  <c r="A1614" i="4"/>
  <c r="F1613" i="4"/>
  <c r="D1613" i="4"/>
  <c r="C1613" i="4"/>
  <c r="B1613" i="4"/>
  <c r="A1613" i="4"/>
  <c r="F1612" i="4"/>
  <c r="D1612" i="4"/>
  <c r="C1612" i="4"/>
  <c r="B1612" i="4"/>
  <c r="A1612" i="4"/>
  <c r="F1611" i="4"/>
  <c r="D1611" i="4"/>
  <c r="C1611" i="4"/>
  <c r="B1611" i="4"/>
  <c r="A1611" i="4"/>
  <c r="F1610" i="4"/>
  <c r="D1610" i="4"/>
  <c r="C1610" i="4"/>
  <c r="B1610" i="4"/>
  <c r="A1610" i="4"/>
  <c r="F1609" i="4"/>
  <c r="D1609" i="4"/>
  <c r="C1609" i="4"/>
  <c r="B1609" i="4"/>
  <c r="A1609" i="4"/>
  <c r="F1608" i="4"/>
  <c r="D1608" i="4"/>
  <c r="C1608" i="4"/>
  <c r="B1608" i="4"/>
  <c r="A1608" i="4"/>
  <c r="F1607" i="4"/>
  <c r="D1607" i="4"/>
  <c r="C1607" i="4"/>
  <c r="B1607" i="4"/>
  <c r="A1607" i="4"/>
  <c r="F1606" i="4"/>
  <c r="D1606" i="4"/>
  <c r="C1606" i="4"/>
  <c r="B1606" i="4"/>
  <c r="A1606" i="4"/>
  <c r="F1605" i="4"/>
  <c r="D1605" i="4"/>
  <c r="C1605" i="4"/>
  <c r="B1605" i="4"/>
  <c r="A1605" i="4"/>
  <c r="F1604" i="4"/>
  <c r="D1604" i="4"/>
  <c r="C1604" i="4"/>
  <c r="B1604" i="4"/>
  <c r="A1604" i="4"/>
  <c r="F1603" i="4"/>
  <c r="D1603" i="4"/>
  <c r="C1603" i="4"/>
  <c r="B1603" i="4"/>
  <c r="A1603" i="4"/>
  <c r="F1602" i="4"/>
  <c r="D1602" i="4"/>
  <c r="C1602" i="4"/>
  <c r="B1602" i="4"/>
  <c r="A1602" i="4"/>
  <c r="F1601" i="4"/>
  <c r="D1601" i="4"/>
  <c r="C1601" i="4"/>
  <c r="B1601" i="4"/>
  <c r="A1601" i="4"/>
  <c r="F1600" i="4"/>
  <c r="D1600" i="4"/>
  <c r="C1600" i="4"/>
  <c r="B1600" i="4"/>
  <c r="A1600" i="4"/>
  <c r="F1599" i="4"/>
  <c r="D1599" i="4"/>
  <c r="C1599" i="4"/>
  <c r="B1599" i="4"/>
  <c r="A1599" i="4"/>
  <c r="F1598" i="4"/>
  <c r="D1598" i="4"/>
  <c r="C1598" i="4"/>
  <c r="B1598" i="4"/>
  <c r="A1598" i="4"/>
  <c r="F1597" i="4"/>
  <c r="D1597" i="4"/>
  <c r="C1597" i="4"/>
  <c r="B1597" i="4"/>
  <c r="A1597" i="4"/>
  <c r="F1596" i="4"/>
  <c r="D1596" i="4"/>
  <c r="C1596" i="4"/>
  <c r="B1596" i="4"/>
  <c r="A1596" i="4"/>
  <c r="F1595" i="4"/>
  <c r="D1595" i="4"/>
  <c r="C1595" i="4"/>
  <c r="B1595" i="4"/>
  <c r="A1595" i="4"/>
  <c r="F1594" i="4"/>
  <c r="D1594" i="4"/>
  <c r="C1594" i="4"/>
  <c r="B1594" i="4"/>
  <c r="A1594" i="4"/>
  <c r="F1593" i="4"/>
  <c r="D1593" i="4"/>
  <c r="C1593" i="4"/>
  <c r="B1593" i="4"/>
  <c r="A1593" i="4"/>
  <c r="F1592" i="4"/>
  <c r="D1592" i="4"/>
  <c r="C1592" i="4"/>
  <c r="B1592" i="4"/>
  <c r="A1592" i="4"/>
  <c r="F1591" i="4"/>
  <c r="D1591" i="4"/>
  <c r="C1591" i="4"/>
  <c r="B1591" i="4"/>
  <c r="A1591" i="4"/>
  <c r="F1590" i="4"/>
  <c r="D1590" i="4"/>
  <c r="C1590" i="4"/>
  <c r="B1590" i="4"/>
  <c r="A1590" i="4"/>
  <c r="F1589" i="4"/>
  <c r="D1589" i="4"/>
  <c r="C1589" i="4"/>
  <c r="B1589" i="4"/>
  <c r="A1589" i="4"/>
  <c r="F1588" i="4"/>
  <c r="D1588" i="4"/>
  <c r="C1588" i="4"/>
  <c r="B1588" i="4"/>
  <c r="A1588" i="4"/>
  <c r="F1587" i="4"/>
  <c r="D1587" i="4"/>
  <c r="C1587" i="4"/>
  <c r="B1587" i="4"/>
  <c r="A1587" i="4"/>
  <c r="F1586" i="4"/>
  <c r="D1586" i="4"/>
  <c r="C1586" i="4"/>
  <c r="B1586" i="4"/>
  <c r="A1586" i="4"/>
  <c r="F1585" i="4"/>
  <c r="D1585" i="4"/>
  <c r="C1585" i="4"/>
  <c r="B1585" i="4"/>
  <c r="A1585" i="4"/>
  <c r="F1584" i="4"/>
  <c r="D1584" i="4"/>
  <c r="C1584" i="4"/>
  <c r="B1584" i="4"/>
  <c r="A1584" i="4"/>
  <c r="F1583" i="4"/>
  <c r="D1583" i="4"/>
  <c r="C1583" i="4"/>
  <c r="B1583" i="4"/>
  <c r="A1583" i="4"/>
  <c r="F1582" i="4"/>
  <c r="D1582" i="4"/>
  <c r="C1582" i="4"/>
  <c r="B1582" i="4"/>
  <c r="A1582" i="4"/>
  <c r="F1581" i="4"/>
  <c r="D1581" i="4"/>
  <c r="C1581" i="4"/>
  <c r="B1581" i="4"/>
  <c r="A1581" i="4"/>
  <c r="F1580" i="4"/>
  <c r="D1580" i="4"/>
  <c r="C1580" i="4"/>
  <c r="B1580" i="4"/>
  <c r="A1580" i="4"/>
  <c r="F1579" i="4"/>
  <c r="D1579" i="4"/>
  <c r="C1579" i="4"/>
  <c r="B1579" i="4"/>
  <c r="A1579" i="4"/>
  <c r="F1578" i="4"/>
  <c r="D1578" i="4"/>
  <c r="C1578" i="4"/>
  <c r="B1578" i="4"/>
  <c r="A1578" i="4"/>
  <c r="F1577" i="4"/>
  <c r="D1577" i="4"/>
  <c r="C1577" i="4"/>
  <c r="B1577" i="4"/>
  <c r="A1577" i="4"/>
  <c r="F1576" i="4"/>
  <c r="D1576" i="4"/>
  <c r="C1576" i="4"/>
  <c r="B1576" i="4"/>
  <c r="A1576" i="4"/>
  <c r="F1575" i="4"/>
  <c r="D1575" i="4"/>
  <c r="C1575" i="4"/>
  <c r="B1575" i="4"/>
  <c r="A1575" i="4"/>
  <c r="F1574" i="4"/>
  <c r="D1574" i="4"/>
  <c r="C1574" i="4"/>
  <c r="B1574" i="4"/>
  <c r="A1574" i="4"/>
  <c r="F1573" i="4"/>
  <c r="D1573" i="4"/>
  <c r="C1573" i="4"/>
  <c r="B1573" i="4"/>
  <c r="A1573" i="4"/>
  <c r="F1572" i="4"/>
  <c r="D1572" i="4"/>
  <c r="C1572" i="4"/>
  <c r="B1572" i="4"/>
  <c r="A1572" i="4"/>
  <c r="F1571" i="4"/>
  <c r="D1571" i="4"/>
  <c r="C1571" i="4"/>
  <c r="B1571" i="4"/>
  <c r="A1571" i="4"/>
  <c r="F1570" i="4"/>
  <c r="D1570" i="4"/>
  <c r="C1570" i="4"/>
  <c r="B1570" i="4"/>
  <c r="A1570" i="4"/>
  <c r="F1569" i="4"/>
  <c r="D1569" i="4"/>
  <c r="C1569" i="4"/>
  <c r="B1569" i="4"/>
  <c r="A1569" i="4"/>
  <c r="F1568" i="4"/>
  <c r="D1568" i="4"/>
  <c r="C1568" i="4"/>
  <c r="B1568" i="4"/>
  <c r="A1568" i="4"/>
  <c r="F1567" i="4"/>
  <c r="D1567" i="4"/>
  <c r="C1567" i="4"/>
  <c r="B1567" i="4"/>
  <c r="A1567" i="4"/>
  <c r="F1566" i="4"/>
  <c r="D1566" i="4"/>
  <c r="C1566" i="4"/>
  <c r="B1566" i="4"/>
  <c r="A1566" i="4"/>
  <c r="F1565" i="4"/>
  <c r="D1565" i="4"/>
  <c r="C1565" i="4"/>
  <c r="B1565" i="4"/>
  <c r="A1565" i="4"/>
  <c r="F1564" i="4"/>
  <c r="D1564" i="4"/>
  <c r="C1564" i="4"/>
  <c r="B1564" i="4"/>
  <c r="A1564" i="4"/>
  <c r="F1563" i="4"/>
  <c r="D1563" i="4"/>
  <c r="C1563" i="4"/>
  <c r="B1563" i="4"/>
  <c r="A1563" i="4"/>
  <c r="F1562" i="4"/>
  <c r="D1562" i="4"/>
  <c r="C1562" i="4"/>
  <c r="B1562" i="4"/>
  <c r="A1562" i="4"/>
  <c r="F1561" i="4"/>
  <c r="D1561" i="4"/>
  <c r="C1561" i="4"/>
  <c r="B1561" i="4"/>
  <c r="A1561" i="4"/>
  <c r="F1560" i="4"/>
  <c r="D1560" i="4"/>
  <c r="C1560" i="4"/>
  <c r="B1560" i="4"/>
  <c r="A1560" i="4"/>
  <c r="F1559" i="4"/>
  <c r="D1559" i="4"/>
  <c r="C1559" i="4"/>
  <c r="B1559" i="4"/>
  <c r="A1559" i="4"/>
  <c r="F1558" i="4"/>
  <c r="D1558" i="4"/>
  <c r="C1558" i="4"/>
  <c r="B1558" i="4"/>
  <c r="A1558" i="4"/>
  <c r="F1557" i="4"/>
  <c r="D1557" i="4"/>
  <c r="C1557" i="4"/>
  <c r="B1557" i="4"/>
  <c r="A1557" i="4"/>
  <c r="F1556" i="4"/>
  <c r="D1556" i="4"/>
  <c r="C1556" i="4"/>
  <c r="B1556" i="4"/>
  <c r="A1556" i="4"/>
  <c r="F1555" i="4"/>
  <c r="D1555" i="4"/>
  <c r="C1555" i="4"/>
  <c r="B1555" i="4"/>
  <c r="A1555" i="4"/>
  <c r="F1554" i="4"/>
  <c r="D1554" i="4"/>
  <c r="C1554" i="4"/>
  <c r="B1554" i="4"/>
  <c r="A1554" i="4"/>
  <c r="F1553" i="4"/>
  <c r="D1553" i="4"/>
  <c r="C1553" i="4"/>
  <c r="B1553" i="4"/>
  <c r="A1553" i="4"/>
  <c r="F1552" i="4"/>
  <c r="D1552" i="4"/>
  <c r="C1552" i="4"/>
  <c r="B1552" i="4"/>
  <c r="A1552" i="4"/>
  <c r="F1551" i="4"/>
  <c r="D1551" i="4"/>
  <c r="C1551" i="4"/>
  <c r="B1551" i="4"/>
  <c r="A1551" i="4"/>
  <c r="F1550" i="4"/>
  <c r="D1550" i="4"/>
  <c r="C1550" i="4"/>
  <c r="B1550" i="4"/>
  <c r="A1550" i="4"/>
  <c r="F1549" i="4"/>
  <c r="D1549" i="4"/>
  <c r="C1549" i="4"/>
  <c r="B1549" i="4"/>
  <c r="A1549" i="4"/>
  <c r="F1548" i="4"/>
  <c r="D1548" i="4"/>
  <c r="C1548" i="4"/>
  <c r="B1548" i="4"/>
  <c r="A1548" i="4"/>
  <c r="F1547" i="4"/>
  <c r="D1547" i="4"/>
  <c r="C1547" i="4"/>
  <c r="B1547" i="4"/>
  <c r="A1547" i="4"/>
  <c r="F1546" i="4"/>
  <c r="D1546" i="4"/>
  <c r="C1546" i="4"/>
  <c r="B1546" i="4"/>
  <c r="A1546" i="4"/>
  <c r="F1545" i="4"/>
  <c r="D1545" i="4"/>
  <c r="C1545" i="4"/>
  <c r="B1545" i="4"/>
  <c r="A1545" i="4"/>
  <c r="F1544" i="4"/>
  <c r="D1544" i="4"/>
  <c r="C1544" i="4"/>
  <c r="B1544" i="4"/>
  <c r="A1544" i="4"/>
  <c r="F1543" i="4"/>
  <c r="D1543" i="4"/>
  <c r="C1543" i="4"/>
  <c r="B1543" i="4"/>
  <c r="A1543" i="4"/>
  <c r="F1542" i="4"/>
  <c r="D1542" i="4"/>
  <c r="C1542" i="4"/>
  <c r="B1542" i="4"/>
  <c r="A1542" i="4"/>
  <c r="F1541" i="4"/>
  <c r="D1541" i="4"/>
  <c r="C1541" i="4"/>
  <c r="B1541" i="4"/>
  <c r="A1541" i="4"/>
  <c r="F1540" i="4"/>
  <c r="D1540" i="4"/>
  <c r="C1540" i="4"/>
  <c r="B1540" i="4"/>
  <c r="A1540" i="4"/>
  <c r="F1539" i="4"/>
  <c r="D1539" i="4"/>
  <c r="C1539" i="4"/>
  <c r="B1539" i="4"/>
  <c r="A1539" i="4"/>
  <c r="F1538" i="4"/>
  <c r="D1538" i="4"/>
  <c r="C1538" i="4"/>
  <c r="B1538" i="4"/>
  <c r="A1538" i="4"/>
  <c r="F1537" i="4"/>
  <c r="D1537" i="4"/>
  <c r="C1537" i="4"/>
  <c r="B1537" i="4"/>
  <c r="A1537" i="4"/>
  <c r="F1536" i="4"/>
  <c r="D1536" i="4"/>
  <c r="C1536" i="4"/>
  <c r="B1536" i="4"/>
  <c r="A1536" i="4"/>
  <c r="F1535" i="4"/>
  <c r="D1535" i="4"/>
  <c r="C1535" i="4"/>
  <c r="B1535" i="4"/>
  <c r="A1535" i="4"/>
  <c r="F1534" i="4"/>
  <c r="D1534" i="4"/>
  <c r="C1534" i="4"/>
  <c r="B1534" i="4"/>
  <c r="A1534" i="4"/>
  <c r="F1533" i="4"/>
  <c r="D1533" i="4"/>
  <c r="C1533" i="4"/>
  <c r="B1533" i="4"/>
  <c r="A1533" i="4"/>
  <c r="F1532" i="4"/>
  <c r="D1532" i="4"/>
  <c r="C1532" i="4"/>
  <c r="B1532" i="4"/>
  <c r="A1532" i="4"/>
  <c r="F1531" i="4"/>
  <c r="D1531" i="4"/>
  <c r="C1531" i="4"/>
  <c r="B1531" i="4"/>
  <c r="A1531" i="4"/>
  <c r="F1530" i="4"/>
  <c r="D1530" i="4"/>
  <c r="C1530" i="4"/>
  <c r="B1530" i="4"/>
  <c r="A1530" i="4"/>
  <c r="F1529" i="4"/>
  <c r="D1529" i="4"/>
  <c r="C1529" i="4"/>
  <c r="B1529" i="4"/>
  <c r="A1529" i="4"/>
  <c r="F1528" i="4"/>
  <c r="D1528" i="4"/>
  <c r="C1528" i="4"/>
  <c r="B1528" i="4"/>
  <c r="A1528" i="4"/>
  <c r="F1527" i="4"/>
  <c r="D1527" i="4"/>
  <c r="C1527" i="4"/>
  <c r="B1527" i="4"/>
  <c r="A1527" i="4"/>
  <c r="F1526" i="4"/>
  <c r="D1526" i="4"/>
  <c r="C1526" i="4"/>
  <c r="B1526" i="4"/>
  <c r="A1526" i="4"/>
  <c r="F1525" i="4"/>
  <c r="D1525" i="4"/>
  <c r="C1525" i="4"/>
  <c r="B1525" i="4"/>
  <c r="A1525" i="4"/>
  <c r="F1524" i="4"/>
  <c r="D1524" i="4"/>
  <c r="C1524" i="4"/>
  <c r="B1524" i="4"/>
  <c r="A1524" i="4"/>
  <c r="F1523" i="4"/>
  <c r="D1523" i="4"/>
  <c r="C1523" i="4"/>
  <c r="B1523" i="4"/>
  <c r="A1523" i="4"/>
  <c r="F1522" i="4"/>
  <c r="D1522" i="4"/>
  <c r="C1522" i="4"/>
  <c r="B1522" i="4"/>
  <c r="A1522" i="4"/>
  <c r="F1521" i="4"/>
  <c r="D1521" i="4"/>
  <c r="C1521" i="4"/>
  <c r="B1521" i="4"/>
  <c r="A1521" i="4"/>
  <c r="F1520" i="4"/>
  <c r="D1520" i="4"/>
  <c r="C1520" i="4"/>
  <c r="B1520" i="4"/>
  <c r="A1520" i="4"/>
  <c r="F1519" i="4"/>
  <c r="D1519" i="4"/>
  <c r="C1519" i="4"/>
  <c r="B1519" i="4"/>
  <c r="A1519" i="4"/>
  <c r="F1518" i="4"/>
  <c r="D1518" i="4"/>
  <c r="C1518" i="4"/>
  <c r="B1518" i="4"/>
  <c r="A1518" i="4"/>
  <c r="F1517" i="4"/>
  <c r="D1517" i="4"/>
  <c r="C1517" i="4"/>
  <c r="B1517" i="4"/>
  <c r="A1517" i="4"/>
  <c r="F1516" i="4"/>
  <c r="D1516" i="4"/>
  <c r="C1516" i="4"/>
  <c r="B1516" i="4"/>
  <c r="A1516" i="4"/>
  <c r="F1515" i="4"/>
  <c r="D1515" i="4"/>
  <c r="C1515" i="4"/>
  <c r="B1515" i="4"/>
  <c r="A1515" i="4"/>
  <c r="F1514" i="4"/>
  <c r="D1514" i="4"/>
  <c r="C1514" i="4"/>
  <c r="B1514" i="4"/>
  <c r="A1514" i="4"/>
  <c r="F1513" i="4"/>
  <c r="D1513" i="4"/>
  <c r="C1513" i="4"/>
  <c r="B1513" i="4"/>
  <c r="A1513" i="4"/>
  <c r="F1512" i="4"/>
  <c r="D1512" i="4"/>
  <c r="C1512" i="4"/>
  <c r="B1512" i="4"/>
  <c r="A1512" i="4"/>
  <c r="F1511" i="4"/>
  <c r="D1511" i="4"/>
  <c r="C1511" i="4"/>
  <c r="B1511" i="4"/>
  <c r="A1511" i="4"/>
  <c r="F1510" i="4"/>
  <c r="D1510" i="4"/>
  <c r="C1510" i="4"/>
  <c r="B1510" i="4"/>
  <c r="A1510" i="4"/>
  <c r="F1509" i="4"/>
  <c r="D1509" i="4"/>
  <c r="C1509" i="4"/>
  <c r="B1509" i="4"/>
  <c r="A1509" i="4"/>
  <c r="F1508" i="4"/>
  <c r="D1508" i="4"/>
  <c r="C1508" i="4"/>
  <c r="B1508" i="4"/>
  <c r="A1508" i="4"/>
  <c r="F1507" i="4"/>
  <c r="D1507" i="4"/>
  <c r="C1507" i="4"/>
  <c r="B1507" i="4"/>
  <c r="A1507" i="4"/>
  <c r="F1506" i="4"/>
  <c r="D1506" i="4"/>
  <c r="C1506" i="4"/>
  <c r="B1506" i="4"/>
  <c r="A1506" i="4"/>
  <c r="F1505" i="4"/>
  <c r="D1505" i="4"/>
  <c r="C1505" i="4"/>
  <c r="B1505" i="4"/>
  <c r="A1505" i="4"/>
  <c r="F1504" i="4"/>
  <c r="D1504" i="4"/>
  <c r="C1504" i="4"/>
  <c r="B1504" i="4"/>
  <c r="A1504" i="4"/>
  <c r="F1503" i="4"/>
  <c r="D1503" i="4"/>
  <c r="C1503" i="4"/>
  <c r="B1503" i="4"/>
  <c r="A1503" i="4"/>
  <c r="F1502" i="4"/>
  <c r="D1502" i="4"/>
  <c r="C1502" i="4"/>
  <c r="B1502" i="4"/>
  <c r="A1502" i="4"/>
  <c r="F1501" i="4"/>
  <c r="D1501" i="4"/>
  <c r="C1501" i="4"/>
  <c r="B1501" i="4"/>
  <c r="A1501" i="4"/>
  <c r="F1500" i="4"/>
  <c r="D1500" i="4"/>
  <c r="C1500" i="4"/>
  <c r="B1500" i="4"/>
  <c r="A1500" i="4"/>
  <c r="F1499" i="4"/>
  <c r="D1499" i="4"/>
  <c r="C1499" i="4"/>
  <c r="B1499" i="4"/>
  <c r="A1499" i="4"/>
  <c r="F1498" i="4"/>
  <c r="D1498" i="4"/>
  <c r="C1498" i="4"/>
  <c r="B1498" i="4"/>
  <c r="A1498" i="4"/>
  <c r="F1497" i="4"/>
  <c r="D1497" i="4"/>
  <c r="C1497" i="4"/>
  <c r="B1497" i="4"/>
  <c r="A1497" i="4"/>
  <c r="F1496" i="4"/>
  <c r="D1496" i="4"/>
  <c r="C1496" i="4"/>
  <c r="B1496" i="4"/>
  <c r="A1496" i="4"/>
  <c r="F1495" i="4"/>
  <c r="D1495" i="4"/>
  <c r="C1495" i="4"/>
  <c r="B1495" i="4"/>
  <c r="A1495" i="4"/>
  <c r="F1494" i="4"/>
  <c r="D1494" i="4"/>
  <c r="C1494" i="4"/>
  <c r="B1494" i="4"/>
  <c r="A1494" i="4"/>
  <c r="F1493" i="4"/>
  <c r="D1493" i="4"/>
  <c r="C1493" i="4"/>
  <c r="B1493" i="4"/>
  <c r="A1493" i="4"/>
  <c r="F1492" i="4"/>
  <c r="D1492" i="4"/>
  <c r="C1492" i="4"/>
  <c r="B1492" i="4"/>
  <c r="A1492" i="4"/>
  <c r="F1491" i="4"/>
  <c r="D1491" i="4"/>
  <c r="C1491" i="4"/>
  <c r="B1491" i="4"/>
  <c r="A1491" i="4"/>
  <c r="F1490" i="4"/>
  <c r="D1490" i="4"/>
  <c r="C1490" i="4"/>
  <c r="B1490" i="4"/>
  <c r="A1490" i="4"/>
  <c r="F1489" i="4"/>
  <c r="D1489" i="4"/>
  <c r="C1489" i="4"/>
  <c r="B1489" i="4"/>
  <c r="A1489" i="4"/>
  <c r="F1488" i="4"/>
  <c r="D1488" i="4"/>
  <c r="C1488" i="4"/>
  <c r="B1488" i="4"/>
  <c r="A1488" i="4"/>
  <c r="F1487" i="4"/>
  <c r="D1487" i="4"/>
  <c r="C1487" i="4"/>
  <c r="B1487" i="4"/>
  <c r="A1487" i="4"/>
  <c r="F1486" i="4"/>
  <c r="D1486" i="4"/>
  <c r="C1486" i="4"/>
  <c r="B1486" i="4"/>
  <c r="A1486" i="4"/>
  <c r="F1485" i="4"/>
  <c r="D1485" i="4"/>
  <c r="C1485" i="4"/>
  <c r="B1485" i="4"/>
  <c r="A1485" i="4"/>
  <c r="F1484" i="4"/>
  <c r="D1484" i="4"/>
  <c r="C1484" i="4"/>
  <c r="B1484" i="4"/>
  <c r="A1484" i="4"/>
  <c r="F1483" i="4"/>
  <c r="D1483" i="4"/>
  <c r="C1483" i="4"/>
  <c r="B1483" i="4"/>
  <c r="A1483" i="4"/>
  <c r="F1482" i="4"/>
  <c r="D1482" i="4"/>
  <c r="C1482" i="4"/>
  <c r="B1482" i="4"/>
  <c r="A1482" i="4"/>
  <c r="F1481" i="4"/>
  <c r="D1481" i="4"/>
  <c r="C1481" i="4"/>
  <c r="B1481" i="4"/>
  <c r="A1481" i="4"/>
  <c r="F1480" i="4"/>
  <c r="D1480" i="4"/>
  <c r="C1480" i="4"/>
  <c r="B1480" i="4"/>
  <c r="A1480" i="4"/>
  <c r="F1479" i="4"/>
  <c r="D1479" i="4"/>
  <c r="C1479" i="4"/>
  <c r="B1479" i="4"/>
  <c r="A1479" i="4"/>
  <c r="F1478" i="4"/>
  <c r="D1478" i="4"/>
  <c r="C1478" i="4"/>
  <c r="B1478" i="4"/>
  <c r="A1478" i="4"/>
  <c r="F1477" i="4"/>
  <c r="D1477" i="4"/>
  <c r="C1477" i="4"/>
  <c r="B1477" i="4"/>
  <c r="A1477" i="4"/>
  <c r="F1476" i="4"/>
  <c r="D1476" i="4"/>
  <c r="C1476" i="4"/>
  <c r="B1476" i="4"/>
  <c r="A1476" i="4"/>
  <c r="F1475" i="4"/>
  <c r="D1475" i="4"/>
  <c r="C1475" i="4"/>
  <c r="B1475" i="4"/>
  <c r="A1475" i="4"/>
  <c r="F1474" i="4"/>
  <c r="D1474" i="4"/>
  <c r="C1474" i="4"/>
  <c r="B1474" i="4"/>
  <c r="A1474" i="4"/>
  <c r="F1473" i="4"/>
  <c r="D1473" i="4"/>
  <c r="C1473" i="4"/>
  <c r="B1473" i="4"/>
  <c r="A1473" i="4"/>
  <c r="F1472" i="4"/>
  <c r="D1472" i="4"/>
  <c r="C1472" i="4"/>
  <c r="B1472" i="4"/>
  <c r="A1472" i="4"/>
  <c r="F1471" i="4"/>
  <c r="D1471" i="4"/>
  <c r="C1471" i="4"/>
  <c r="B1471" i="4"/>
  <c r="A1471" i="4"/>
  <c r="F1470" i="4"/>
  <c r="D1470" i="4"/>
  <c r="C1470" i="4"/>
  <c r="B1470" i="4"/>
  <c r="A1470" i="4"/>
  <c r="F1469" i="4"/>
  <c r="D1469" i="4"/>
  <c r="C1469" i="4"/>
  <c r="B1469" i="4"/>
  <c r="A1469" i="4"/>
  <c r="F1468" i="4"/>
  <c r="D1468" i="4"/>
  <c r="C1468" i="4"/>
  <c r="B1468" i="4"/>
  <c r="A1468" i="4"/>
  <c r="F1467" i="4"/>
  <c r="D1467" i="4"/>
  <c r="C1467" i="4"/>
  <c r="B1467" i="4"/>
  <c r="A1467" i="4"/>
  <c r="F1466" i="4"/>
  <c r="D1466" i="4"/>
  <c r="C1466" i="4"/>
  <c r="B1466" i="4"/>
  <c r="A1466" i="4"/>
  <c r="F1465" i="4"/>
  <c r="D1465" i="4"/>
  <c r="C1465" i="4"/>
  <c r="B1465" i="4"/>
  <c r="A1465" i="4"/>
  <c r="F1464" i="4"/>
  <c r="D1464" i="4"/>
  <c r="C1464" i="4"/>
  <c r="B1464" i="4"/>
  <c r="A1464" i="4"/>
  <c r="F1463" i="4"/>
  <c r="D1463" i="4"/>
  <c r="C1463" i="4"/>
  <c r="B1463" i="4"/>
  <c r="A1463" i="4"/>
  <c r="F1462" i="4"/>
  <c r="D1462" i="4"/>
  <c r="C1462" i="4"/>
  <c r="B1462" i="4"/>
  <c r="A1462" i="4"/>
  <c r="F1461" i="4"/>
  <c r="D1461" i="4"/>
  <c r="C1461" i="4"/>
  <c r="B1461" i="4"/>
  <c r="A1461" i="4"/>
  <c r="F1460" i="4"/>
  <c r="D1460" i="4"/>
  <c r="C1460" i="4"/>
  <c r="B1460" i="4"/>
  <c r="A1460" i="4"/>
  <c r="F1459" i="4"/>
  <c r="D1459" i="4"/>
  <c r="C1459" i="4"/>
  <c r="B1459" i="4"/>
  <c r="A1459" i="4"/>
  <c r="F1458" i="4"/>
  <c r="D1458" i="4"/>
  <c r="C1458" i="4"/>
  <c r="B1458" i="4"/>
  <c r="A1458" i="4"/>
  <c r="F1457" i="4"/>
  <c r="D1457" i="4"/>
  <c r="C1457" i="4"/>
  <c r="B1457" i="4"/>
  <c r="A1457" i="4"/>
  <c r="F1456" i="4"/>
  <c r="D1456" i="4"/>
  <c r="C1456" i="4"/>
  <c r="B1456" i="4"/>
  <c r="A1456" i="4"/>
  <c r="F1455" i="4"/>
  <c r="D1455" i="4"/>
  <c r="C1455" i="4"/>
  <c r="B1455" i="4"/>
  <c r="A1455" i="4"/>
  <c r="F1454" i="4"/>
  <c r="D1454" i="4"/>
  <c r="C1454" i="4"/>
  <c r="B1454" i="4"/>
  <c r="A1454" i="4"/>
  <c r="F1453" i="4"/>
  <c r="D1453" i="4"/>
  <c r="C1453" i="4"/>
  <c r="B1453" i="4"/>
  <c r="A1453" i="4"/>
  <c r="F1452" i="4"/>
  <c r="D1452" i="4"/>
  <c r="C1452" i="4"/>
  <c r="B1452" i="4"/>
  <c r="A1452" i="4"/>
  <c r="F1451" i="4"/>
  <c r="D1451" i="4"/>
  <c r="C1451" i="4"/>
  <c r="B1451" i="4"/>
  <c r="A1451" i="4"/>
  <c r="F1450" i="4"/>
  <c r="D1450" i="4"/>
  <c r="C1450" i="4"/>
  <c r="B1450" i="4"/>
  <c r="A1450" i="4"/>
  <c r="F1449" i="4"/>
  <c r="D1449" i="4"/>
  <c r="C1449" i="4"/>
  <c r="B1449" i="4"/>
  <c r="A1449" i="4"/>
  <c r="F1448" i="4"/>
  <c r="D1448" i="4"/>
  <c r="C1448" i="4"/>
  <c r="B1448" i="4"/>
  <c r="A1448" i="4"/>
  <c r="F1447" i="4"/>
  <c r="D1447" i="4"/>
  <c r="C1447" i="4"/>
  <c r="B1447" i="4"/>
  <c r="A1447" i="4"/>
  <c r="F1446" i="4"/>
  <c r="D1446" i="4"/>
  <c r="C1446" i="4"/>
  <c r="B1446" i="4"/>
  <c r="A1446" i="4"/>
  <c r="F1445" i="4"/>
  <c r="D1445" i="4"/>
  <c r="C1445" i="4"/>
  <c r="B1445" i="4"/>
  <c r="A1445" i="4"/>
  <c r="F1444" i="4"/>
  <c r="D1444" i="4"/>
  <c r="C1444" i="4"/>
  <c r="B1444" i="4"/>
  <c r="A1444" i="4"/>
  <c r="F1443" i="4"/>
  <c r="D1443" i="4"/>
  <c r="C1443" i="4"/>
  <c r="B1443" i="4"/>
  <c r="A1443" i="4"/>
  <c r="F1442" i="4"/>
  <c r="D1442" i="4"/>
  <c r="C1442" i="4"/>
  <c r="B1442" i="4"/>
  <c r="A1442" i="4"/>
  <c r="F1441" i="4"/>
  <c r="D1441" i="4"/>
  <c r="C1441" i="4"/>
  <c r="B1441" i="4"/>
  <c r="A1441" i="4"/>
  <c r="F1440" i="4"/>
  <c r="D1440" i="4"/>
  <c r="C1440" i="4"/>
  <c r="B1440" i="4"/>
  <c r="A1440" i="4"/>
  <c r="F1439" i="4"/>
  <c r="D1439" i="4"/>
  <c r="C1439" i="4"/>
  <c r="B1439" i="4"/>
  <c r="A1439" i="4"/>
  <c r="F1438" i="4"/>
  <c r="D1438" i="4"/>
  <c r="C1438" i="4"/>
  <c r="B1438" i="4"/>
  <c r="A1438" i="4"/>
  <c r="F1437" i="4"/>
  <c r="D1437" i="4"/>
  <c r="C1437" i="4"/>
  <c r="B1437" i="4"/>
  <c r="A1437" i="4"/>
  <c r="F1436" i="4"/>
  <c r="D1436" i="4"/>
  <c r="C1436" i="4"/>
  <c r="B1436" i="4"/>
  <c r="A1436" i="4"/>
  <c r="F1435" i="4"/>
  <c r="D1435" i="4"/>
  <c r="C1435" i="4"/>
  <c r="B1435" i="4"/>
  <c r="A1435" i="4"/>
  <c r="F1434" i="4"/>
  <c r="D1434" i="4"/>
  <c r="C1434" i="4"/>
  <c r="B1434" i="4"/>
  <c r="A1434" i="4"/>
  <c r="F1433" i="4"/>
  <c r="D1433" i="4"/>
  <c r="C1433" i="4"/>
  <c r="B1433" i="4"/>
  <c r="A1433" i="4"/>
  <c r="F1432" i="4"/>
  <c r="D1432" i="4"/>
  <c r="C1432" i="4"/>
  <c r="B1432" i="4"/>
  <c r="A1432" i="4"/>
  <c r="F1431" i="4"/>
  <c r="D1431" i="4"/>
  <c r="C1431" i="4"/>
  <c r="B1431" i="4"/>
  <c r="A1431" i="4"/>
  <c r="F1430" i="4"/>
  <c r="D1430" i="4"/>
  <c r="C1430" i="4"/>
  <c r="B1430" i="4"/>
  <c r="A1430" i="4"/>
  <c r="F1429" i="4"/>
  <c r="D1429" i="4"/>
  <c r="C1429" i="4"/>
  <c r="B1429" i="4"/>
  <c r="A1429" i="4"/>
  <c r="F1428" i="4"/>
  <c r="D1428" i="4"/>
  <c r="C1428" i="4"/>
  <c r="B1428" i="4"/>
  <c r="A1428" i="4"/>
  <c r="F1427" i="4"/>
  <c r="D1427" i="4"/>
  <c r="C1427" i="4"/>
  <c r="B1427" i="4"/>
  <c r="A1427" i="4"/>
  <c r="F1426" i="4"/>
  <c r="D1426" i="4"/>
  <c r="C1426" i="4"/>
  <c r="B1426" i="4"/>
  <c r="A1426" i="4"/>
  <c r="F1425" i="4"/>
  <c r="D1425" i="4"/>
  <c r="C1425" i="4"/>
  <c r="B1425" i="4"/>
  <c r="A1425" i="4"/>
  <c r="F1424" i="4"/>
  <c r="D1424" i="4"/>
  <c r="C1424" i="4"/>
  <c r="B1424" i="4"/>
  <c r="A1424" i="4"/>
  <c r="F1423" i="4"/>
  <c r="D1423" i="4"/>
  <c r="C1423" i="4"/>
  <c r="B1423" i="4"/>
  <c r="A1423" i="4"/>
  <c r="F1422" i="4"/>
  <c r="D1422" i="4"/>
  <c r="C1422" i="4"/>
  <c r="B1422" i="4"/>
  <c r="A1422" i="4"/>
  <c r="F1421" i="4"/>
  <c r="D1421" i="4"/>
  <c r="C1421" i="4"/>
  <c r="B1421" i="4"/>
  <c r="A1421" i="4"/>
  <c r="F1420" i="4"/>
  <c r="D1420" i="4"/>
  <c r="C1420" i="4"/>
  <c r="B1420" i="4"/>
  <c r="A1420" i="4"/>
  <c r="F1419" i="4"/>
  <c r="D1419" i="4"/>
  <c r="C1419" i="4"/>
  <c r="B1419" i="4"/>
  <c r="A1419" i="4"/>
  <c r="F1418" i="4"/>
  <c r="D1418" i="4"/>
  <c r="C1418" i="4"/>
  <c r="B1418" i="4"/>
  <c r="A1418" i="4"/>
  <c r="F1417" i="4"/>
  <c r="D1417" i="4"/>
  <c r="C1417" i="4"/>
  <c r="B1417" i="4"/>
  <c r="A1417" i="4"/>
  <c r="F1416" i="4"/>
  <c r="D1416" i="4"/>
  <c r="C1416" i="4"/>
  <c r="B1416" i="4"/>
  <c r="A1416" i="4"/>
  <c r="F1415" i="4"/>
  <c r="D1415" i="4"/>
  <c r="C1415" i="4"/>
  <c r="B1415" i="4"/>
  <c r="A1415" i="4"/>
  <c r="F1414" i="4"/>
  <c r="D1414" i="4"/>
  <c r="C1414" i="4"/>
  <c r="B1414" i="4"/>
  <c r="A1414" i="4"/>
  <c r="F1413" i="4"/>
  <c r="D1413" i="4"/>
  <c r="C1413" i="4"/>
  <c r="B1413" i="4"/>
  <c r="A1413" i="4"/>
  <c r="F1412" i="4"/>
  <c r="D1412" i="4"/>
  <c r="C1412" i="4"/>
  <c r="B1412" i="4"/>
  <c r="A1412" i="4"/>
  <c r="F1411" i="4"/>
  <c r="D1411" i="4"/>
  <c r="C1411" i="4"/>
  <c r="B1411" i="4"/>
  <c r="A1411" i="4"/>
  <c r="F1410" i="4"/>
  <c r="D1410" i="4"/>
  <c r="C1410" i="4"/>
  <c r="B1410" i="4"/>
  <c r="A1410" i="4"/>
  <c r="F1409" i="4"/>
  <c r="D1409" i="4"/>
  <c r="C1409" i="4"/>
  <c r="B1409" i="4"/>
  <c r="A1409" i="4"/>
  <c r="F1408" i="4"/>
  <c r="D1408" i="4"/>
  <c r="C1408" i="4"/>
  <c r="B1408" i="4"/>
  <c r="A1408" i="4"/>
  <c r="F1407" i="4"/>
  <c r="D1407" i="4"/>
  <c r="C1407" i="4"/>
  <c r="B1407" i="4"/>
  <c r="A1407" i="4"/>
  <c r="F1406" i="4"/>
  <c r="D1406" i="4"/>
  <c r="C1406" i="4"/>
  <c r="B1406" i="4"/>
  <c r="A1406" i="4"/>
  <c r="F1405" i="4"/>
  <c r="D1405" i="4"/>
  <c r="C1405" i="4"/>
  <c r="B1405" i="4"/>
  <c r="A1405" i="4"/>
  <c r="F1404" i="4"/>
  <c r="D1404" i="4"/>
  <c r="C1404" i="4"/>
  <c r="B1404" i="4"/>
  <c r="A1404" i="4"/>
  <c r="F1403" i="4"/>
  <c r="D1403" i="4"/>
  <c r="C1403" i="4"/>
  <c r="B1403" i="4"/>
  <c r="A1403" i="4"/>
  <c r="F1402" i="4"/>
  <c r="D1402" i="4"/>
  <c r="C1402" i="4"/>
  <c r="B1402" i="4"/>
  <c r="A1402" i="4"/>
  <c r="F1401" i="4"/>
  <c r="D1401" i="4"/>
  <c r="C1401" i="4"/>
  <c r="B1401" i="4"/>
  <c r="A1401" i="4"/>
  <c r="F1400" i="4"/>
  <c r="D1400" i="4"/>
  <c r="C1400" i="4"/>
  <c r="B1400" i="4"/>
  <c r="A1400" i="4"/>
  <c r="F1399" i="4"/>
  <c r="D1399" i="4"/>
  <c r="C1399" i="4"/>
  <c r="B1399" i="4"/>
  <c r="A1399" i="4"/>
  <c r="F1398" i="4"/>
  <c r="D1398" i="4"/>
  <c r="C1398" i="4"/>
  <c r="B1398" i="4"/>
  <c r="A1398" i="4"/>
  <c r="F1397" i="4"/>
  <c r="D1397" i="4"/>
  <c r="C1397" i="4"/>
  <c r="B1397" i="4"/>
  <c r="A1397" i="4"/>
  <c r="F1396" i="4"/>
  <c r="D1396" i="4"/>
  <c r="C1396" i="4"/>
  <c r="B1396" i="4"/>
  <c r="A1396" i="4"/>
  <c r="F1395" i="4"/>
  <c r="D1395" i="4"/>
  <c r="C1395" i="4"/>
  <c r="B1395" i="4"/>
  <c r="A1395" i="4"/>
  <c r="F1394" i="4"/>
  <c r="D1394" i="4"/>
  <c r="C1394" i="4"/>
  <c r="B1394" i="4"/>
  <c r="A1394" i="4"/>
  <c r="F1393" i="4"/>
  <c r="D1393" i="4"/>
  <c r="C1393" i="4"/>
  <c r="B1393" i="4"/>
  <c r="A1393" i="4"/>
  <c r="F1392" i="4"/>
  <c r="D1392" i="4"/>
  <c r="C1392" i="4"/>
  <c r="B1392" i="4"/>
  <c r="A1392" i="4"/>
  <c r="F1391" i="4"/>
  <c r="D1391" i="4"/>
  <c r="C1391" i="4"/>
  <c r="B1391" i="4"/>
  <c r="A1391" i="4"/>
  <c r="F1390" i="4"/>
  <c r="D1390" i="4"/>
  <c r="C1390" i="4"/>
  <c r="B1390" i="4"/>
  <c r="A1390" i="4"/>
  <c r="F1389" i="4"/>
  <c r="D1389" i="4"/>
  <c r="C1389" i="4"/>
  <c r="B1389" i="4"/>
  <c r="A1389" i="4"/>
  <c r="F1388" i="4"/>
  <c r="D1388" i="4"/>
  <c r="C1388" i="4"/>
  <c r="B1388" i="4"/>
  <c r="A1388" i="4"/>
  <c r="F1387" i="4"/>
  <c r="D1387" i="4"/>
  <c r="C1387" i="4"/>
  <c r="B1387" i="4"/>
  <c r="A1387" i="4"/>
  <c r="F1386" i="4"/>
  <c r="D1386" i="4"/>
  <c r="C1386" i="4"/>
  <c r="B1386" i="4"/>
  <c r="A1386" i="4"/>
  <c r="F1385" i="4"/>
  <c r="D1385" i="4"/>
  <c r="C1385" i="4"/>
  <c r="B1385" i="4"/>
  <c r="A1385" i="4"/>
  <c r="F1384" i="4"/>
  <c r="D1384" i="4"/>
  <c r="C1384" i="4"/>
  <c r="B1384" i="4"/>
  <c r="A1384" i="4"/>
  <c r="F1383" i="4"/>
  <c r="D1383" i="4"/>
  <c r="C1383" i="4"/>
  <c r="B1383" i="4"/>
  <c r="A1383" i="4"/>
  <c r="F1382" i="4"/>
  <c r="D1382" i="4"/>
  <c r="C1382" i="4"/>
  <c r="B1382" i="4"/>
  <c r="A1382" i="4"/>
  <c r="F1381" i="4"/>
  <c r="D1381" i="4"/>
  <c r="C1381" i="4"/>
  <c r="B1381" i="4"/>
  <c r="A1381" i="4"/>
  <c r="F1380" i="4"/>
  <c r="D1380" i="4"/>
  <c r="C1380" i="4"/>
  <c r="B1380" i="4"/>
  <c r="A1380" i="4"/>
  <c r="F1379" i="4"/>
  <c r="D1379" i="4"/>
  <c r="C1379" i="4"/>
  <c r="B1379" i="4"/>
  <c r="A1379" i="4"/>
  <c r="F1378" i="4"/>
  <c r="D1378" i="4"/>
  <c r="C1378" i="4"/>
  <c r="B1378" i="4"/>
  <c r="A1378" i="4"/>
  <c r="F1377" i="4"/>
  <c r="D1377" i="4"/>
  <c r="C1377" i="4"/>
  <c r="B1377" i="4"/>
  <c r="A1377" i="4"/>
  <c r="F1376" i="4"/>
  <c r="D1376" i="4"/>
  <c r="C1376" i="4"/>
  <c r="B1376" i="4"/>
  <c r="A1376" i="4"/>
  <c r="F1375" i="4"/>
  <c r="D1375" i="4"/>
  <c r="C1375" i="4"/>
  <c r="B1375" i="4"/>
  <c r="A1375" i="4"/>
  <c r="F1374" i="4"/>
  <c r="D1374" i="4"/>
  <c r="C1374" i="4"/>
  <c r="B1374" i="4"/>
  <c r="A1374" i="4"/>
  <c r="F1373" i="4"/>
  <c r="D1373" i="4"/>
  <c r="C1373" i="4"/>
  <c r="B1373" i="4"/>
  <c r="A1373" i="4"/>
  <c r="F1372" i="4"/>
  <c r="D1372" i="4"/>
  <c r="C1372" i="4"/>
  <c r="B1372" i="4"/>
  <c r="A1372" i="4"/>
  <c r="F1371" i="4"/>
  <c r="D1371" i="4"/>
  <c r="C1371" i="4"/>
  <c r="B1371" i="4"/>
  <c r="A1371" i="4"/>
  <c r="F1370" i="4"/>
  <c r="D1370" i="4"/>
  <c r="C1370" i="4"/>
  <c r="B1370" i="4"/>
  <c r="A1370" i="4"/>
  <c r="F1369" i="4"/>
  <c r="D1369" i="4"/>
  <c r="C1369" i="4"/>
  <c r="B1369" i="4"/>
  <c r="A1369" i="4"/>
  <c r="F1368" i="4"/>
  <c r="D1368" i="4"/>
  <c r="C1368" i="4"/>
  <c r="B1368" i="4"/>
  <c r="A1368" i="4"/>
  <c r="F1367" i="4"/>
  <c r="D1367" i="4"/>
  <c r="C1367" i="4"/>
  <c r="B1367" i="4"/>
  <c r="A1367" i="4"/>
  <c r="F1366" i="4"/>
  <c r="D1366" i="4"/>
  <c r="C1366" i="4"/>
  <c r="B1366" i="4"/>
  <c r="A1366" i="4"/>
  <c r="F1365" i="4"/>
  <c r="D1365" i="4"/>
  <c r="C1365" i="4"/>
  <c r="B1365" i="4"/>
  <c r="A1365" i="4"/>
  <c r="F1364" i="4"/>
  <c r="D1364" i="4"/>
  <c r="C1364" i="4"/>
  <c r="B1364" i="4"/>
  <c r="A1364" i="4"/>
  <c r="F1363" i="4"/>
  <c r="D1363" i="4"/>
  <c r="C1363" i="4"/>
  <c r="B1363" i="4"/>
  <c r="A1363" i="4"/>
  <c r="F1362" i="4"/>
  <c r="D1362" i="4"/>
  <c r="C1362" i="4"/>
  <c r="B1362" i="4"/>
  <c r="A1362" i="4"/>
  <c r="F1361" i="4"/>
  <c r="D1361" i="4"/>
  <c r="C1361" i="4"/>
  <c r="B1361" i="4"/>
  <c r="A1361" i="4"/>
  <c r="F1360" i="4"/>
  <c r="D1360" i="4"/>
  <c r="C1360" i="4"/>
  <c r="B1360" i="4"/>
  <c r="A1360" i="4"/>
  <c r="F1359" i="4"/>
  <c r="D1359" i="4"/>
  <c r="C1359" i="4"/>
  <c r="B1359" i="4"/>
  <c r="A1359" i="4"/>
  <c r="F1358" i="4"/>
  <c r="D1358" i="4"/>
  <c r="C1358" i="4"/>
  <c r="B1358" i="4"/>
  <c r="A1358" i="4"/>
  <c r="F1357" i="4"/>
  <c r="D1357" i="4"/>
  <c r="C1357" i="4"/>
  <c r="B1357" i="4"/>
  <c r="A1357" i="4"/>
  <c r="F1356" i="4"/>
  <c r="D1356" i="4"/>
  <c r="C1356" i="4"/>
  <c r="B1356" i="4"/>
  <c r="A1356" i="4"/>
  <c r="F1355" i="4"/>
  <c r="D1355" i="4"/>
  <c r="C1355" i="4"/>
  <c r="B1355" i="4"/>
  <c r="A1355" i="4"/>
  <c r="F1354" i="4"/>
  <c r="D1354" i="4"/>
  <c r="C1354" i="4"/>
  <c r="B1354" i="4"/>
  <c r="A1354" i="4"/>
  <c r="F1353" i="4"/>
  <c r="D1353" i="4"/>
  <c r="C1353" i="4"/>
  <c r="B1353" i="4"/>
  <c r="A1353" i="4"/>
  <c r="F1352" i="4"/>
  <c r="D1352" i="4"/>
  <c r="C1352" i="4"/>
  <c r="B1352" i="4"/>
  <c r="A1352" i="4"/>
  <c r="F1351" i="4"/>
  <c r="D1351" i="4"/>
  <c r="C1351" i="4"/>
  <c r="B1351" i="4"/>
  <c r="A1351" i="4"/>
  <c r="F1350" i="4"/>
  <c r="D1350" i="4"/>
  <c r="C1350" i="4"/>
  <c r="B1350" i="4"/>
  <c r="A1350" i="4"/>
  <c r="F1349" i="4"/>
  <c r="D1349" i="4"/>
  <c r="C1349" i="4"/>
  <c r="B1349" i="4"/>
  <c r="A1349" i="4"/>
  <c r="F1348" i="4"/>
  <c r="D1348" i="4"/>
  <c r="C1348" i="4"/>
  <c r="B1348" i="4"/>
  <c r="A1348" i="4"/>
  <c r="F1347" i="4"/>
  <c r="D1347" i="4"/>
  <c r="C1347" i="4"/>
  <c r="B1347" i="4"/>
  <c r="A1347" i="4"/>
  <c r="F1346" i="4"/>
  <c r="D1346" i="4"/>
  <c r="C1346" i="4"/>
  <c r="B1346" i="4"/>
  <c r="A1346" i="4"/>
  <c r="F1345" i="4"/>
  <c r="D1345" i="4"/>
  <c r="C1345" i="4"/>
  <c r="B1345" i="4"/>
  <c r="A1345" i="4"/>
  <c r="F1344" i="4"/>
  <c r="D1344" i="4"/>
  <c r="C1344" i="4"/>
  <c r="B1344" i="4"/>
  <c r="A1344" i="4"/>
  <c r="F1343" i="4"/>
  <c r="D1343" i="4"/>
  <c r="C1343" i="4"/>
  <c r="B1343" i="4"/>
  <c r="A1343" i="4"/>
  <c r="F1342" i="4"/>
  <c r="D1342" i="4"/>
  <c r="C1342" i="4"/>
  <c r="B1342" i="4"/>
  <c r="A1342" i="4"/>
  <c r="F1341" i="4"/>
  <c r="D1341" i="4"/>
  <c r="C1341" i="4"/>
  <c r="B1341" i="4"/>
  <c r="A1341" i="4"/>
  <c r="F1340" i="4"/>
  <c r="D1340" i="4"/>
  <c r="C1340" i="4"/>
  <c r="B1340" i="4"/>
  <c r="A1340" i="4"/>
  <c r="F1339" i="4"/>
  <c r="D1339" i="4"/>
  <c r="C1339" i="4"/>
  <c r="B1339" i="4"/>
  <c r="A1339" i="4"/>
  <c r="F1338" i="4"/>
  <c r="D1338" i="4"/>
  <c r="C1338" i="4"/>
  <c r="B1338" i="4"/>
  <c r="A1338" i="4"/>
  <c r="F1337" i="4"/>
  <c r="D1337" i="4"/>
  <c r="C1337" i="4"/>
  <c r="B1337" i="4"/>
  <c r="A1337" i="4"/>
  <c r="F1336" i="4"/>
  <c r="D1336" i="4"/>
  <c r="C1336" i="4"/>
  <c r="B1336" i="4"/>
  <c r="A1336" i="4"/>
  <c r="F1335" i="4"/>
  <c r="D1335" i="4"/>
  <c r="C1335" i="4"/>
  <c r="B1335" i="4"/>
  <c r="A1335" i="4"/>
  <c r="F1334" i="4"/>
  <c r="D1334" i="4"/>
  <c r="C1334" i="4"/>
  <c r="B1334" i="4"/>
  <c r="A1334" i="4"/>
  <c r="F1333" i="4"/>
  <c r="D1333" i="4"/>
  <c r="C1333" i="4"/>
  <c r="B1333" i="4"/>
  <c r="A1333" i="4"/>
  <c r="F1332" i="4"/>
  <c r="D1332" i="4"/>
  <c r="C1332" i="4"/>
  <c r="B1332" i="4"/>
  <c r="A1332" i="4"/>
  <c r="F1331" i="4"/>
  <c r="D1331" i="4"/>
  <c r="C1331" i="4"/>
  <c r="B1331" i="4"/>
  <c r="A1331" i="4"/>
  <c r="F1330" i="4"/>
  <c r="D1330" i="4"/>
  <c r="C1330" i="4"/>
  <c r="B1330" i="4"/>
  <c r="A1330" i="4"/>
  <c r="F1329" i="4"/>
  <c r="D1329" i="4"/>
  <c r="C1329" i="4"/>
  <c r="B1329" i="4"/>
  <c r="A1329" i="4"/>
  <c r="F1328" i="4"/>
  <c r="D1328" i="4"/>
  <c r="C1328" i="4"/>
  <c r="B1328" i="4"/>
  <c r="A1328" i="4"/>
  <c r="F1327" i="4"/>
  <c r="D1327" i="4"/>
  <c r="C1327" i="4"/>
  <c r="B1327" i="4"/>
  <c r="A1327" i="4"/>
  <c r="F1326" i="4"/>
  <c r="D1326" i="4"/>
  <c r="C1326" i="4"/>
  <c r="B1326" i="4"/>
  <c r="A1326" i="4"/>
  <c r="F1325" i="4"/>
  <c r="D1325" i="4"/>
  <c r="C1325" i="4"/>
  <c r="B1325" i="4"/>
  <c r="A1325" i="4"/>
  <c r="F1324" i="4"/>
  <c r="D1324" i="4"/>
  <c r="C1324" i="4"/>
  <c r="B1324" i="4"/>
  <c r="A1324" i="4"/>
  <c r="F1323" i="4"/>
  <c r="D1323" i="4"/>
  <c r="C1323" i="4"/>
  <c r="B1323" i="4"/>
  <c r="A1323" i="4"/>
  <c r="F1322" i="4"/>
  <c r="D1322" i="4"/>
  <c r="C1322" i="4"/>
  <c r="B1322" i="4"/>
  <c r="A1322" i="4"/>
  <c r="F1321" i="4"/>
  <c r="D1321" i="4"/>
  <c r="C1321" i="4"/>
  <c r="B1321" i="4"/>
  <c r="A1321" i="4"/>
  <c r="F1320" i="4"/>
  <c r="D1320" i="4"/>
  <c r="C1320" i="4"/>
  <c r="B1320" i="4"/>
  <c r="A1320" i="4"/>
  <c r="F1319" i="4"/>
  <c r="D1319" i="4"/>
  <c r="C1319" i="4"/>
  <c r="B1319" i="4"/>
  <c r="A1319" i="4"/>
  <c r="F1318" i="4"/>
  <c r="D1318" i="4"/>
  <c r="C1318" i="4"/>
  <c r="B1318" i="4"/>
  <c r="A1318" i="4"/>
  <c r="F1317" i="4"/>
  <c r="D1317" i="4"/>
  <c r="C1317" i="4"/>
  <c r="B1317" i="4"/>
  <c r="A1317" i="4"/>
  <c r="F1316" i="4"/>
  <c r="D1316" i="4"/>
  <c r="C1316" i="4"/>
  <c r="B1316" i="4"/>
  <c r="A1316" i="4"/>
  <c r="F1315" i="4"/>
  <c r="D1315" i="4"/>
  <c r="C1315" i="4"/>
  <c r="B1315" i="4"/>
  <c r="A1315" i="4"/>
  <c r="F1314" i="4"/>
  <c r="D1314" i="4"/>
  <c r="C1314" i="4"/>
  <c r="B1314" i="4"/>
  <c r="A1314" i="4"/>
  <c r="F1313" i="4"/>
  <c r="D1313" i="4"/>
  <c r="C1313" i="4"/>
  <c r="B1313" i="4"/>
  <c r="A1313" i="4"/>
  <c r="F1312" i="4"/>
  <c r="D1312" i="4"/>
  <c r="C1312" i="4"/>
  <c r="B1312" i="4"/>
  <c r="A1312" i="4"/>
  <c r="F1311" i="4"/>
  <c r="D1311" i="4"/>
  <c r="C1311" i="4"/>
  <c r="B1311" i="4"/>
  <c r="A1311" i="4"/>
  <c r="F1310" i="4"/>
  <c r="D1310" i="4"/>
  <c r="C1310" i="4"/>
  <c r="B1310" i="4"/>
  <c r="A1310" i="4"/>
  <c r="F1309" i="4"/>
  <c r="D1309" i="4"/>
  <c r="C1309" i="4"/>
  <c r="B1309" i="4"/>
  <c r="A1309" i="4"/>
  <c r="F1308" i="4"/>
  <c r="D1308" i="4"/>
  <c r="C1308" i="4"/>
  <c r="B1308" i="4"/>
  <c r="A1308" i="4"/>
  <c r="F1307" i="4"/>
  <c r="D1307" i="4"/>
  <c r="C1307" i="4"/>
  <c r="B1307" i="4"/>
  <c r="A1307" i="4"/>
  <c r="F1306" i="4"/>
  <c r="D1306" i="4"/>
  <c r="C1306" i="4"/>
  <c r="B1306" i="4"/>
  <c r="A1306" i="4"/>
  <c r="F1305" i="4"/>
  <c r="D1305" i="4"/>
  <c r="C1305" i="4"/>
  <c r="B1305" i="4"/>
  <c r="A1305" i="4"/>
  <c r="F1304" i="4"/>
  <c r="D1304" i="4"/>
  <c r="C1304" i="4"/>
  <c r="B1304" i="4"/>
  <c r="A1304" i="4"/>
  <c r="F1303" i="4"/>
  <c r="D1303" i="4"/>
  <c r="C1303" i="4"/>
  <c r="B1303" i="4"/>
  <c r="A1303" i="4"/>
  <c r="F1302" i="4"/>
  <c r="D1302" i="4"/>
  <c r="C1302" i="4"/>
  <c r="B1302" i="4"/>
  <c r="A1302" i="4"/>
  <c r="F1301" i="4"/>
  <c r="D1301" i="4"/>
  <c r="C1301" i="4"/>
  <c r="B1301" i="4"/>
  <c r="A1301" i="4"/>
  <c r="F1300" i="4"/>
  <c r="D1300" i="4"/>
  <c r="C1300" i="4"/>
  <c r="B1300" i="4"/>
  <c r="A1300" i="4"/>
  <c r="F1299" i="4"/>
  <c r="D1299" i="4"/>
  <c r="C1299" i="4"/>
  <c r="B1299" i="4"/>
  <c r="A1299" i="4"/>
  <c r="F1298" i="4"/>
  <c r="D1298" i="4"/>
  <c r="C1298" i="4"/>
  <c r="B1298" i="4"/>
  <c r="A1298" i="4"/>
  <c r="F1297" i="4"/>
  <c r="D1297" i="4"/>
  <c r="C1297" i="4"/>
  <c r="B1297" i="4"/>
  <c r="A1297" i="4"/>
  <c r="F1296" i="4"/>
  <c r="D1296" i="4"/>
  <c r="C1296" i="4"/>
  <c r="B1296" i="4"/>
  <c r="A1296" i="4"/>
  <c r="F1295" i="4"/>
  <c r="D1295" i="4"/>
  <c r="C1295" i="4"/>
  <c r="B1295" i="4"/>
  <c r="A1295" i="4"/>
  <c r="F1294" i="4"/>
  <c r="D1294" i="4"/>
  <c r="C1294" i="4"/>
  <c r="B1294" i="4"/>
  <c r="A1294" i="4"/>
  <c r="F1293" i="4"/>
  <c r="D1293" i="4"/>
  <c r="C1293" i="4"/>
  <c r="B1293" i="4"/>
  <c r="A1293" i="4"/>
  <c r="F1292" i="4"/>
  <c r="D1292" i="4"/>
  <c r="C1292" i="4"/>
  <c r="B1292" i="4"/>
  <c r="A1292" i="4"/>
  <c r="F1291" i="4"/>
  <c r="D1291" i="4"/>
  <c r="C1291" i="4"/>
  <c r="B1291" i="4"/>
  <c r="A1291" i="4"/>
  <c r="F1290" i="4"/>
  <c r="D1290" i="4"/>
  <c r="C1290" i="4"/>
  <c r="B1290" i="4"/>
  <c r="A1290" i="4"/>
  <c r="F1289" i="4"/>
  <c r="D1289" i="4"/>
  <c r="C1289" i="4"/>
  <c r="B1289" i="4"/>
  <c r="A1289" i="4"/>
  <c r="F1288" i="4"/>
  <c r="D1288" i="4"/>
  <c r="C1288" i="4"/>
  <c r="B1288" i="4"/>
  <c r="A1288" i="4"/>
  <c r="F1287" i="4"/>
  <c r="D1287" i="4"/>
  <c r="C1287" i="4"/>
  <c r="B1287" i="4"/>
  <c r="A1287" i="4"/>
  <c r="F1286" i="4"/>
  <c r="D1286" i="4"/>
  <c r="C1286" i="4"/>
  <c r="B1286" i="4"/>
  <c r="A1286" i="4"/>
  <c r="F1285" i="4"/>
  <c r="D1285" i="4"/>
  <c r="C1285" i="4"/>
  <c r="B1285" i="4"/>
  <c r="A1285" i="4"/>
  <c r="F1284" i="4"/>
  <c r="D1284" i="4"/>
  <c r="C1284" i="4"/>
  <c r="B1284" i="4"/>
  <c r="A1284" i="4"/>
  <c r="F1283" i="4"/>
  <c r="D1283" i="4"/>
  <c r="C1283" i="4"/>
  <c r="B1283" i="4"/>
  <c r="A1283" i="4"/>
  <c r="F1282" i="4"/>
  <c r="D1282" i="4"/>
  <c r="C1282" i="4"/>
  <c r="B1282" i="4"/>
  <c r="A1282" i="4"/>
  <c r="F1281" i="4"/>
  <c r="D1281" i="4"/>
  <c r="C1281" i="4"/>
  <c r="B1281" i="4"/>
  <c r="A1281" i="4"/>
  <c r="F1280" i="4"/>
  <c r="D1280" i="4"/>
  <c r="C1280" i="4"/>
  <c r="B1280" i="4"/>
  <c r="A1280" i="4"/>
  <c r="F1279" i="4"/>
  <c r="D1279" i="4"/>
  <c r="C1279" i="4"/>
  <c r="B1279" i="4"/>
  <c r="A1279" i="4"/>
  <c r="F1278" i="4"/>
  <c r="D1278" i="4"/>
  <c r="C1278" i="4"/>
  <c r="B1278" i="4"/>
  <c r="A1278" i="4"/>
  <c r="F1277" i="4"/>
  <c r="D1277" i="4"/>
  <c r="C1277" i="4"/>
  <c r="B1277" i="4"/>
  <c r="A1277" i="4"/>
  <c r="F1276" i="4"/>
  <c r="D1276" i="4"/>
  <c r="C1276" i="4"/>
  <c r="B1276" i="4"/>
  <c r="A1276" i="4"/>
  <c r="F1275" i="4"/>
  <c r="D1275" i="4"/>
  <c r="C1275" i="4"/>
  <c r="B1275" i="4"/>
  <c r="A1275" i="4"/>
  <c r="F1274" i="4"/>
  <c r="D1274" i="4"/>
  <c r="C1274" i="4"/>
  <c r="B1274" i="4"/>
  <c r="A1274" i="4"/>
  <c r="F1273" i="4"/>
  <c r="D1273" i="4"/>
  <c r="C1273" i="4"/>
  <c r="B1273" i="4"/>
  <c r="A1273" i="4"/>
  <c r="F1272" i="4"/>
  <c r="D1272" i="4"/>
  <c r="C1272" i="4"/>
  <c r="B1272" i="4"/>
  <c r="A1272" i="4"/>
  <c r="F1271" i="4"/>
  <c r="D1271" i="4"/>
  <c r="C1271" i="4"/>
  <c r="B1271" i="4"/>
  <c r="A1271" i="4"/>
  <c r="F1270" i="4"/>
  <c r="D1270" i="4"/>
  <c r="C1270" i="4"/>
  <c r="B1270" i="4"/>
  <c r="A1270" i="4"/>
  <c r="F1269" i="4"/>
  <c r="D1269" i="4"/>
  <c r="C1269" i="4"/>
  <c r="B1269" i="4"/>
  <c r="A1269" i="4"/>
  <c r="F1268" i="4"/>
  <c r="D1268" i="4"/>
  <c r="C1268" i="4"/>
  <c r="B1268" i="4"/>
  <c r="A1268" i="4"/>
  <c r="F1267" i="4"/>
  <c r="D1267" i="4"/>
  <c r="C1267" i="4"/>
  <c r="B1267" i="4"/>
  <c r="A1267" i="4"/>
  <c r="F1266" i="4"/>
  <c r="D1266" i="4"/>
  <c r="C1266" i="4"/>
  <c r="B1266" i="4"/>
  <c r="A1266" i="4"/>
  <c r="F1265" i="4"/>
  <c r="D1265" i="4"/>
  <c r="C1265" i="4"/>
  <c r="B1265" i="4"/>
  <c r="A1265" i="4"/>
  <c r="F1264" i="4"/>
  <c r="D1264" i="4"/>
  <c r="C1264" i="4"/>
  <c r="B1264" i="4"/>
  <c r="A1264" i="4"/>
  <c r="F1263" i="4"/>
  <c r="D1263" i="4"/>
  <c r="C1263" i="4"/>
  <c r="B1263" i="4"/>
  <c r="A1263" i="4"/>
  <c r="F1262" i="4"/>
  <c r="D1262" i="4"/>
  <c r="C1262" i="4"/>
  <c r="B1262" i="4"/>
  <c r="A1262" i="4"/>
  <c r="F1261" i="4"/>
  <c r="D1261" i="4"/>
  <c r="C1261" i="4"/>
  <c r="B1261" i="4"/>
  <c r="A1261" i="4"/>
  <c r="F1260" i="4"/>
  <c r="D1260" i="4"/>
  <c r="C1260" i="4"/>
  <c r="B1260" i="4"/>
  <c r="A1260" i="4"/>
  <c r="F1259" i="4"/>
  <c r="D1259" i="4"/>
  <c r="C1259" i="4"/>
  <c r="B1259" i="4"/>
  <c r="A1259" i="4"/>
  <c r="F1258" i="4"/>
  <c r="D1258" i="4"/>
  <c r="C1258" i="4"/>
  <c r="B1258" i="4"/>
  <c r="A1258" i="4"/>
  <c r="F1257" i="4"/>
  <c r="D1257" i="4"/>
  <c r="C1257" i="4"/>
  <c r="B1257" i="4"/>
  <c r="A1257" i="4"/>
  <c r="F1256" i="4"/>
  <c r="D1256" i="4"/>
  <c r="C1256" i="4"/>
  <c r="B1256" i="4"/>
  <c r="A1256" i="4"/>
  <c r="F1255" i="4"/>
  <c r="D1255" i="4"/>
  <c r="C1255" i="4"/>
  <c r="B1255" i="4"/>
  <c r="A1255" i="4"/>
  <c r="F1254" i="4"/>
  <c r="D1254" i="4"/>
  <c r="C1254" i="4"/>
  <c r="B1254" i="4"/>
  <c r="A1254" i="4"/>
  <c r="F1253" i="4"/>
  <c r="D1253" i="4"/>
  <c r="C1253" i="4"/>
  <c r="B1253" i="4"/>
  <c r="A1253" i="4"/>
  <c r="F1252" i="4"/>
  <c r="D1252" i="4"/>
  <c r="C1252" i="4"/>
  <c r="B1252" i="4"/>
  <c r="A1252" i="4"/>
  <c r="F1251" i="4"/>
  <c r="D1251" i="4"/>
  <c r="C1251" i="4"/>
  <c r="B1251" i="4"/>
  <c r="A1251" i="4"/>
  <c r="F1250" i="4"/>
  <c r="D1250" i="4"/>
  <c r="C1250" i="4"/>
  <c r="B1250" i="4"/>
  <c r="A1250" i="4"/>
  <c r="F1249" i="4"/>
  <c r="D1249" i="4"/>
  <c r="C1249" i="4"/>
  <c r="B1249" i="4"/>
  <c r="A1249" i="4"/>
  <c r="F1248" i="4"/>
  <c r="D1248" i="4"/>
  <c r="C1248" i="4"/>
  <c r="B1248" i="4"/>
  <c r="A1248" i="4"/>
  <c r="F1247" i="4"/>
  <c r="D1247" i="4"/>
  <c r="C1247" i="4"/>
  <c r="B1247" i="4"/>
  <c r="A1247" i="4"/>
  <c r="F1246" i="4"/>
  <c r="D1246" i="4"/>
  <c r="C1246" i="4"/>
  <c r="B1246" i="4"/>
  <c r="A1246" i="4"/>
  <c r="F1245" i="4"/>
  <c r="D1245" i="4"/>
  <c r="C1245" i="4"/>
  <c r="B1245" i="4"/>
  <c r="A1245" i="4"/>
  <c r="F1244" i="4"/>
  <c r="D1244" i="4"/>
  <c r="C1244" i="4"/>
  <c r="B1244" i="4"/>
  <c r="A1244" i="4"/>
  <c r="F1243" i="4"/>
  <c r="D1243" i="4"/>
  <c r="C1243" i="4"/>
  <c r="B1243" i="4"/>
  <c r="A1243" i="4"/>
  <c r="F1242" i="4"/>
  <c r="D1242" i="4"/>
  <c r="C1242" i="4"/>
  <c r="B1242" i="4"/>
  <c r="A1242" i="4"/>
  <c r="F1241" i="4"/>
  <c r="D1241" i="4"/>
  <c r="C1241" i="4"/>
  <c r="B1241" i="4"/>
  <c r="A1241" i="4"/>
  <c r="F1240" i="4"/>
  <c r="D1240" i="4"/>
  <c r="C1240" i="4"/>
  <c r="B1240" i="4"/>
  <c r="A1240" i="4"/>
  <c r="F1239" i="4"/>
  <c r="D1239" i="4"/>
  <c r="C1239" i="4"/>
  <c r="B1239" i="4"/>
  <c r="A1239" i="4"/>
  <c r="F1238" i="4"/>
  <c r="D1238" i="4"/>
  <c r="C1238" i="4"/>
  <c r="B1238" i="4"/>
  <c r="A1238" i="4"/>
  <c r="F1237" i="4"/>
  <c r="D1237" i="4"/>
  <c r="C1237" i="4"/>
  <c r="B1237" i="4"/>
  <c r="A1237" i="4"/>
  <c r="F1236" i="4"/>
  <c r="D1236" i="4"/>
  <c r="C1236" i="4"/>
  <c r="B1236" i="4"/>
  <c r="A1236" i="4"/>
  <c r="F1235" i="4"/>
  <c r="D1235" i="4"/>
  <c r="C1235" i="4"/>
  <c r="B1235" i="4"/>
  <c r="A1235" i="4"/>
  <c r="F1234" i="4"/>
  <c r="D1234" i="4"/>
  <c r="C1234" i="4"/>
  <c r="B1234" i="4"/>
  <c r="A1234" i="4"/>
  <c r="F1233" i="4"/>
  <c r="D1233" i="4"/>
  <c r="C1233" i="4"/>
  <c r="B1233" i="4"/>
  <c r="A1233" i="4"/>
  <c r="F1232" i="4"/>
  <c r="D1232" i="4"/>
  <c r="C1232" i="4"/>
  <c r="B1232" i="4"/>
  <c r="A1232" i="4"/>
  <c r="F1231" i="4"/>
  <c r="D1231" i="4"/>
  <c r="C1231" i="4"/>
  <c r="B1231" i="4"/>
  <c r="A1231" i="4"/>
  <c r="F1230" i="4"/>
  <c r="D1230" i="4"/>
  <c r="C1230" i="4"/>
  <c r="B1230" i="4"/>
  <c r="A1230" i="4"/>
  <c r="F1229" i="4"/>
  <c r="D1229" i="4"/>
  <c r="C1229" i="4"/>
  <c r="B1229" i="4"/>
  <c r="A1229" i="4"/>
  <c r="F1228" i="4"/>
  <c r="D1228" i="4"/>
  <c r="C1228" i="4"/>
  <c r="B1228" i="4"/>
  <c r="A1228" i="4"/>
  <c r="F1227" i="4"/>
  <c r="D1227" i="4"/>
  <c r="C1227" i="4"/>
  <c r="B1227" i="4"/>
  <c r="A1227" i="4"/>
  <c r="F1226" i="4"/>
  <c r="D1226" i="4"/>
  <c r="C1226" i="4"/>
  <c r="B1226" i="4"/>
  <c r="A1226" i="4"/>
  <c r="F1225" i="4"/>
  <c r="D1225" i="4"/>
  <c r="C1225" i="4"/>
  <c r="B1225" i="4"/>
  <c r="A1225" i="4"/>
  <c r="F1224" i="4"/>
  <c r="D1224" i="4"/>
  <c r="C1224" i="4"/>
  <c r="B1224" i="4"/>
  <c r="A1224" i="4"/>
  <c r="F1223" i="4"/>
  <c r="D1223" i="4"/>
  <c r="C1223" i="4"/>
  <c r="B1223" i="4"/>
  <c r="A1223" i="4"/>
  <c r="F1222" i="4"/>
  <c r="D1222" i="4"/>
  <c r="C1222" i="4"/>
  <c r="B1222" i="4"/>
  <c r="A1222" i="4"/>
  <c r="F1221" i="4"/>
  <c r="D1221" i="4"/>
  <c r="C1221" i="4"/>
  <c r="B1221" i="4"/>
  <c r="A1221" i="4"/>
  <c r="F1220" i="4"/>
  <c r="D1220" i="4"/>
  <c r="C1220" i="4"/>
  <c r="B1220" i="4"/>
  <c r="A1220" i="4"/>
  <c r="F1219" i="4"/>
  <c r="D1219" i="4"/>
  <c r="C1219" i="4"/>
  <c r="B1219" i="4"/>
  <c r="A1219" i="4"/>
  <c r="F1218" i="4"/>
  <c r="D1218" i="4"/>
  <c r="C1218" i="4"/>
  <c r="B1218" i="4"/>
  <c r="A1218" i="4"/>
  <c r="F1217" i="4"/>
  <c r="D1217" i="4"/>
  <c r="C1217" i="4"/>
  <c r="B1217" i="4"/>
  <c r="A1217" i="4"/>
  <c r="F1216" i="4"/>
  <c r="D1216" i="4"/>
  <c r="C1216" i="4"/>
  <c r="B1216" i="4"/>
  <c r="A1216" i="4"/>
  <c r="F1215" i="4"/>
  <c r="D1215" i="4"/>
  <c r="C1215" i="4"/>
  <c r="B1215" i="4"/>
  <c r="A1215" i="4"/>
  <c r="F1214" i="4"/>
  <c r="D1214" i="4"/>
  <c r="C1214" i="4"/>
  <c r="B1214" i="4"/>
  <c r="A1214" i="4"/>
  <c r="F1213" i="4"/>
  <c r="D1213" i="4"/>
  <c r="C1213" i="4"/>
  <c r="B1213" i="4"/>
  <c r="A1213" i="4"/>
  <c r="F1212" i="4"/>
  <c r="D1212" i="4"/>
  <c r="C1212" i="4"/>
  <c r="B1212" i="4"/>
  <c r="A1212" i="4"/>
  <c r="F1211" i="4"/>
  <c r="D1211" i="4"/>
  <c r="C1211" i="4"/>
  <c r="B1211" i="4"/>
  <c r="A1211" i="4"/>
  <c r="F1210" i="4"/>
  <c r="D1210" i="4"/>
  <c r="C1210" i="4"/>
  <c r="B1210" i="4"/>
  <c r="A1210" i="4"/>
  <c r="F1209" i="4"/>
  <c r="D1209" i="4"/>
  <c r="C1209" i="4"/>
  <c r="B1209" i="4"/>
  <c r="A1209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I3" i="12" l="1"/>
  <c r="S3" i="21"/>
  <c r="Q3" i="21"/>
  <c r="G3" i="12"/>
  <c r="D3" i="12"/>
  <c r="O3" i="21"/>
  <c r="H3" i="12"/>
  <c r="R3" i="21"/>
  <c r="U3" i="21"/>
  <c r="K3" i="12"/>
  <c r="T3" i="12" l="1"/>
  <c r="Q3" i="12"/>
  <c r="H4" i="12"/>
  <c r="M3" i="12"/>
  <c r="D4" i="12"/>
  <c r="P3" i="12"/>
  <c r="G4" i="12"/>
  <c r="R3" i="12"/>
  <c r="I4" i="12"/>
  <c r="R4" i="12" l="1"/>
  <c r="P4" i="12"/>
  <c r="M4" i="12"/>
  <c r="Q4" i="12"/>
  <c r="E4" i="28" l="1"/>
  <c r="F4" i="28" l="1"/>
  <c r="K4" i="28" l="1"/>
  <c r="H4" i="28"/>
  <c r="J4" i="28"/>
  <c r="I4" i="28"/>
  <c r="D4" i="28"/>
  <c r="G4" i="28"/>
  <c r="J5" i="12" l="1"/>
  <c r="S5" i="12" s="1"/>
  <c r="T4" i="21"/>
  <c r="S4" i="21"/>
  <c r="I5" i="12"/>
  <c r="Q4" i="21"/>
  <c r="G5" i="12"/>
  <c r="U4" i="21"/>
  <c r="K5" i="12"/>
  <c r="T5" i="12" s="1"/>
  <c r="O4" i="21"/>
  <c r="D5" i="12"/>
  <c r="O4" i="28"/>
  <c r="S4" i="28" l="1"/>
  <c r="T4" i="28"/>
  <c r="M5" i="12"/>
  <c r="D6" i="12"/>
  <c r="AA4" i="28"/>
  <c r="M4" i="28"/>
  <c r="Z4" i="28"/>
  <c r="U4" i="28"/>
  <c r="I6" i="12"/>
  <c r="R5" i="12"/>
  <c r="W4" i="28"/>
  <c r="AB4" i="28"/>
  <c r="Y4" i="28"/>
  <c r="Q4" i="28"/>
  <c r="N4" i="28"/>
  <c r="G6" i="12"/>
  <c r="P5" i="12"/>
  <c r="AC4" i="28"/>
  <c r="X4" i="28"/>
  <c r="R4" i="28"/>
  <c r="P4" i="28"/>
  <c r="V4" i="28" l="1"/>
  <c r="R6" i="12"/>
  <c r="M6" i="12"/>
  <c r="P6" i="12"/>
  <c r="E5" i="28" l="1"/>
  <c r="F5" i="28" l="1"/>
  <c r="G5" i="21"/>
  <c r="K5" i="21"/>
  <c r="H5" i="21"/>
  <c r="L5" i="21"/>
  <c r="E5" i="21"/>
  <c r="J5" i="21"/>
  <c r="I5" i="21"/>
  <c r="D5" i="28" l="1"/>
  <c r="J5" i="28"/>
  <c r="H5" i="28"/>
  <c r="K5" i="28"/>
  <c r="I5" i="28"/>
  <c r="G5" i="28"/>
  <c r="T5" i="28" l="1"/>
  <c r="P5" i="28"/>
  <c r="Q5" i="28"/>
  <c r="R5" i="28"/>
  <c r="U5" i="28"/>
  <c r="M5" i="28"/>
  <c r="N5" i="28"/>
  <c r="S5" i="28"/>
  <c r="O5" i="28"/>
  <c r="Z5" i="28" l="1"/>
  <c r="AC5" i="28"/>
  <c r="Y5" i="28"/>
  <c r="AA5" i="28"/>
  <c r="X5" i="28"/>
  <c r="W5" i="28"/>
  <c r="AB5" i="28"/>
  <c r="V5" i="28" l="1"/>
  <c r="J7" i="12" l="1"/>
  <c r="T5" i="21"/>
  <c r="D7" i="12"/>
  <c r="O5" i="21"/>
  <c r="S5" i="21"/>
  <c r="I7" i="12"/>
  <c r="R7" i="12" l="1"/>
  <c r="I8" i="12"/>
  <c r="R8" i="12" s="1"/>
  <c r="D8" i="12"/>
  <c r="M8" i="12" s="1"/>
  <c r="M7" i="12"/>
  <c r="S7" i="12"/>
  <c r="G28" i="21" l="1"/>
  <c r="G28" i="28" l="1"/>
  <c r="G58" i="21"/>
  <c r="G34" i="21"/>
  <c r="G11" i="21"/>
  <c r="G46" i="21"/>
  <c r="G7" i="21"/>
  <c r="G34" i="28" l="1"/>
  <c r="G7" i="28"/>
  <c r="G11" i="28"/>
  <c r="G46" i="28"/>
  <c r="G58" i="28"/>
  <c r="G49" i="21" l="1"/>
  <c r="G49" i="28" l="1"/>
  <c r="G23" i="21"/>
  <c r="G20" i="21"/>
  <c r="G44" i="21"/>
  <c r="G10" i="21"/>
  <c r="G19" i="21"/>
  <c r="G38" i="21"/>
  <c r="G22" i="21"/>
  <c r="G41" i="21"/>
  <c r="G32" i="21"/>
  <c r="G15" i="21"/>
  <c r="G55" i="21"/>
  <c r="G31" i="21"/>
  <c r="G8" i="21"/>
  <c r="G48" i="21" l="1"/>
  <c r="G17" i="21"/>
  <c r="G18" i="21"/>
  <c r="G21" i="21"/>
  <c r="G52" i="21"/>
  <c r="G43" i="21"/>
  <c r="G9" i="21"/>
  <c r="G47" i="21"/>
  <c r="G54" i="21"/>
  <c r="G42" i="21"/>
  <c r="G52" i="28"/>
  <c r="G38" i="28"/>
  <c r="G29" i="28"/>
  <c r="G22" i="28"/>
  <c r="G32" i="28"/>
  <c r="G15" i="28"/>
  <c r="G17" i="28"/>
  <c r="G8" i="28"/>
  <c r="G55" i="28"/>
  <c r="G18" i="28"/>
  <c r="G47" i="28"/>
  <c r="G41" i="28"/>
  <c r="G10" i="28"/>
  <c r="G44" i="28"/>
  <c r="G54" i="28"/>
  <c r="G19" i="28"/>
  <c r="G9" i="28"/>
  <c r="G20" i="28"/>
  <c r="G43" i="28"/>
  <c r="G21" i="28"/>
  <c r="G48" i="28"/>
  <c r="G23" i="28"/>
  <c r="G30" i="21"/>
  <c r="G35" i="21"/>
  <c r="G14" i="21"/>
  <c r="G51" i="21"/>
  <c r="G33" i="21"/>
  <c r="G29" i="21"/>
  <c r="G26" i="21" l="1"/>
  <c r="G27" i="21"/>
  <c r="G42" i="28"/>
  <c r="G31" i="28"/>
  <c r="G30" i="28"/>
  <c r="G35" i="28"/>
  <c r="G33" i="28"/>
  <c r="G51" i="28"/>
  <c r="G14" i="28"/>
  <c r="G53" i="21"/>
  <c r="G36" i="21"/>
  <c r="G13" i="21"/>
  <c r="G45" i="21"/>
  <c r="G57" i="21"/>
  <c r="G37" i="21"/>
  <c r="G39" i="21"/>
  <c r="G50" i="21"/>
  <c r="G40" i="21"/>
  <c r="G6" i="21"/>
  <c r="G24" i="21"/>
  <c r="G25" i="21"/>
  <c r="G16" i="21" l="1"/>
  <c r="G26" i="28"/>
  <c r="G27" i="28"/>
  <c r="G24" i="28"/>
  <c r="G25" i="28"/>
  <c r="G40" i="28"/>
  <c r="G37" i="28"/>
  <c r="G45" i="28"/>
  <c r="G57" i="28"/>
  <c r="G13" i="28"/>
  <c r="G53" i="28"/>
  <c r="G6" i="28"/>
  <c r="G36" i="28"/>
  <c r="G50" i="28"/>
  <c r="G39" i="28"/>
  <c r="G56" i="21"/>
  <c r="G12" i="21"/>
  <c r="F7" i="12"/>
  <c r="O7" i="12" s="1"/>
  <c r="F5" i="12"/>
  <c r="O5" i="12" s="1"/>
  <c r="E7" i="12" l="1"/>
  <c r="N7" i="12" s="1"/>
  <c r="P5" i="21"/>
  <c r="G7" i="12"/>
  <c r="Q5" i="21"/>
  <c r="V5" i="21"/>
  <c r="L7" i="12"/>
  <c r="U7" i="12" s="1"/>
  <c r="U5" i="21"/>
  <c r="K7" i="12"/>
  <c r="T7" i="12" s="1"/>
  <c r="H7" i="12"/>
  <c r="Q7" i="12" s="1"/>
  <c r="R5" i="21"/>
  <c r="G16" i="28"/>
  <c r="G12" i="28"/>
  <c r="G56" i="28"/>
  <c r="F3" i="12"/>
  <c r="O3" i="12" s="1"/>
  <c r="H5" i="12" l="1"/>
  <c r="R4" i="21"/>
  <c r="V3" i="21"/>
  <c r="L3" i="12"/>
  <c r="U3" i="12" s="1"/>
  <c r="E3" i="12"/>
  <c r="N3" i="12" s="1"/>
  <c r="P3" i="21"/>
  <c r="L5" i="12"/>
  <c r="U5" i="12" s="1"/>
  <c r="V4" i="21"/>
  <c r="T3" i="21"/>
  <c r="J3" i="12"/>
  <c r="S3" i="12" s="1"/>
  <c r="E5" i="12"/>
  <c r="N5" i="12" s="1"/>
  <c r="P4" i="21"/>
  <c r="P7" i="12"/>
  <c r="G8" i="12"/>
  <c r="P8" i="12" s="1"/>
  <c r="F2" i="12"/>
  <c r="E2" i="12" l="1"/>
  <c r="P2" i="21"/>
  <c r="T2" i="21"/>
  <c r="J2" i="12"/>
  <c r="V2" i="21"/>
  <c r="L2" i="12"/>
  <c r="O2" i="12"/>
  <c r="F4" i="12"/>
  <c r="K2" i="12"/>
  <c r="U2" i="21"/>
  <c r="H6" i="12"/>
  <c r="Q5" i="12"/>
  <c r="Q6" i="12" l="1"/>
  <c r="H8" i="12"/>
  <c r="Q8" i="12" s="1"/>
  <c r="S2" i="12"/>
  <c r="J4" i="12"/>
  <c r="T2" i="12"/>
  <c r="K4" i="12"/>
  <c r="O4" i="12"/>
  <c r="F6" i="12"/>
  <c r="U2" i="12"/>
  <c r="L4" i="12"/>
  <c r="N2" i="12"/>
  <c r="E4" i="12"/>
  <c r="N4" i="12" l="1"/>
  <c r="E6" i="12"/>
  <c r="S4" i="12"/>
  <c r="J6" i="12"/>
  <c r="O6" i="12"/>
  <c r="F8" i="12"/>
  <c r="O8" i="12" s="1"/>
  <c r="K6" i="12"/>
  <c r="T4" i="12"/>
  <c r="U4" i="12"/>
  <c r="L6" i="12"/>
  <c r="N6" i="12" l="1"/>
  <c r="E8" i="12"/>
  <c r="N8" i="12" s="1"/>
  <c r="T6" i="12"/>
  <c r="K8" i="12"/>
  <c r="T8" i="12" s="1"/>
  <c r="S6" i="12"/>
  <c r="J8" i="12"/>
  <c r="S8" i="12" s="1"/>
  <c r="U6" i="12"/>
  <c r="L8" i="12"/>
  <c r="U8" i="12" s="1"/>
  <c r="F28" i="21" l="1"/>
  <c r="E11" i="21" l="1"/>
  <c r="F58" i="21" l="1"/>
  <c r="F34" i="21"/>
  <c r="F11" i="21"/>
  <c r="H11" i="21"/>
  <c r="K11" i="21"/>
  <c r="I11" i="21"/>
  <c r="L11" i="21"/>
  <c r="J11" i="21"/>
  <c r="F46" i="21"/>
  <c r="I7" i="21"/>
  <c r="E7" i="21"/>
  <c r="H7" i="21"/>
  <c r="L7" i="21"/>
  <c r="K7" i="21"/>
  <c r="J7" i="21"/>
  <c r="F7" i="21"/>
  <c r="F15" i="12" l="1"/>
  <c r="O15" i="12" s="1"/>
  <c r="F11" i="12"/>
  <c r="O11" i="12" s="1"/>
  <c r="I11" i="12" l="1"/>
  <c r="R11" i="12" s="1"/>
  <c r="S7" i="21"/>
  <c r="H11" i="12"/>
  <c r="Q11" i="12" s="1"/>
  <c r="R7" i="21"/>
  <c r="G15" i="12"/>
  <c r="P15" i="12" s="1"/>
  <c r="Q11" i="21"/>
  <c r="U11" i="21"/>
  <c r="K15" i="12"/>
  <c r="T15" i="12" s="1"/>
  <c r="P11" i="21"/>
  <c r="E15" i="12"/>
  <c r="N15" i="12" s="1"/>
  <c r="G11" i="12"/>
  <c r="P11" i="12" s="1"/>
  <c r="Q7" i="21"/>
  <c r="L15" i="12"/>
  <c r="U15" i="12" s="1"/>
  <c r="V11" i="21"/>
  <c r="V7" i="21"/>
  <c r="L11" i="12"/>
  <c r="U11" i="12" s="1"/>
  <c r="J11" i="12"/>
  <c r="S11" i="12" s="1"/>
  <c r="T7" i="21"/>
  <c r="H15" i="12"/>
  <c r="Q15" i="12" s="1"/>
  <c r="R11" i="21"/>
  <c r="I15" i="12"/>
  <c r="R15" i="12" s="1"/>
  <c r="S11" i="21"/>
  <c r="U7" i="21"/>
  <c r="K11" i="12"/>
  <c r="T11" i="12" s="1"/>
  <c r="P7" i="21"/>
  <c r="E11" i="12"/>
  <c r="N11" i="12" s="1"/>
  <c r="O11" i="21"/>
  <c r="D15" i="12"/>
  <c r="M15" i="12" s="1"/>
  <c r="J15" i="12"/>
  <c r="S15" i="12" s="1"/>
  <c r="T11" i="21"/>
  <c r="D11" i="12"/>
  <c r="M11" i="12" s="1"/>
  <c r="O7" i="21"/>
  <c r="E15" i="21"/>
  <c r="H21" i="21"/>
  <c r="F23" i="21"/>
  <c r="F55" i="21"/>
  <c r="F10" i="21"/>
  <c r="F22" i="21"/>
  <c r="F17" i="21"/>
  <c r="J21" i="21"/>
  <c r="F43" i="21"/>
  <c r="F47" i="21"/>
  <c r="F42" i="21"/>
  <c r="F30" i="21"/>
  <c r="F35" i="21"/>
  <c r="H14" i="21"/>
  <c r="E14" i="21"/>
  <c r="F14" i="21"/>
  <c r="I14" i="21"/>
  <c r="K14" i="21"/>
  <c r="L14" i="21"/>
  <c r="J14" i="21"/>
  <c r="F51" i="21"/>
  <c r="F29" i="21"/>
  <c r="F37" i="21"/>
  <c r="I8" i="21" l="1"/>
  <c r="E19" i="21"/>
  <c r="F21" i="21"/>
  <c r="F41" i="21"/>
  <c r="I10" i="21"/>
  <c r="F31" i="21"/>
  <c r="F54" i="21"/>
  <c r="E17" i="21"/>
  <c r="H17" i="21"/>
  <c r="I19" i="21"/>
  <c r="F48" i="21"/>
  <c r="F38" i="21"/>
  <c r="J17" i="21"/>
  <c r="J8" i="21"/>
  <c r="E8" i="21"/>
  <c r="F8" i="21"/>
  <c r="K8" i="21"/>
  <c r="H8" i="21"/>
  <c r="F44" i="21"/>
  <c r="F19" i="21"/>
  <c r="I15" i="21"/>
  <c r="F49" i="21"/>
  <c r="H15" i="21"/>
  <c r="K15" i="21"/>
  <c r="J15" i="21"/>
  <c r="K19" i="21"/>
  <c r="J10" i="21"/>
  <c r="H10" i="21"/>
  <c r="K10" i="21"/>
  <c r="E10" i="21"/>
  <c r="I17" i="21"/>
  <c r="K17" i="21"/>
  <c r="F32" i="21"/>
  <c r="H19" i="21"/>
  <c r="J19" i="21"/>
  <c r="J16" i="21"/>
  <c r="K16" i="21"/>
  <c r="E16" i="21"/>
  <c r="F16" i="21"/>
  <c r="H16" i="21"/>
  <c r="I16" i="21"/>
  <c r="L16" i="21"/>
  <c r="F26" i="21"/>
  <c r="F27" i="21"/>
  <c r="F56" i="21"/>
  <c r="F53" i="21"/>
  <c r="F36" i="21"/>
  <c r="E13" i="21"/>
  <c r="J13" i="21"/>
  <c r="I13" i="21"/>
  <c r="K13" i="21"/>
  <c r="L13" i="21"/>
  <c r="F13" i="21"/>
  <c r="H13" i="21"/>
  <c r="F45" i="21"/>
  <c r="F12" i="21"/>
  <c r="F57" i="21"/>
  <c r="F39" i="21"/>
  <c r="F50" i="21"/>
  <c r="F40" i="21"/>
  <c r="K6" i="21"/>
  <c r="E6" i="21"/>
  <c r="H6" i="21"/>
  <c r="F6" i="21"/>
  <c r="I6" i="21"/>
  <c r="L6" i="21"/>
  <c r="J6" i="21"/>
  <c r="F24" i="21"/>
  <c r="F25" i="21"/>
  <c r="F15" i="21" l="1"/>
  <c r="I21" i="21"/>
  <c r="E21" i="21"/>
  <c r="K21" i="21"/>
  <c r="L8" i="21"/>
  <c r="L10" i="21"/>
  <c r="L17" i="21"/>
  <c r="L21" i="21"/>
  <c r="L19" i="21"/>
  <c r="F52" i="21"/>
  <c r="L15" i="21"/>
  <c r="F33" i="21"/>
  <c r="H12" i="21"/>
  <c r="E12" i="21"/>
  <c r="K12" i="21"/>
  <c r="I12" i="21"/>
  <c r="J12" i="21"/>
  <c r="L12" i="21"/>
  <c r="F18" i="12" l="1"/>
  <c r="O18" i="12" s="1"/>
  <c r="F23" i="12"/>
  <c r="O23" i="12" s="1"/>
  <c r="F19" i="12"/>
  <c r="O19" i="12" s="1"/>
  <c r="F10" i="12"/>
  <c r="F25" i="12"/>
  <c r="O25" i="12" s="1"/>
  <c r="F21" i="12"/>
  <c r="O21" i="12" s="1"/>
  <c r="F12" i="12"/>
  <c r="O12" i="12" s="1"/>
  <c r="L25" i="12" l="1"/>
  <c r="U25" i="12" s="1"/>
  <c r="V21" i="21"/>
  <c r="U15" i="21"/>
  <c r="K19" i="12"/>
  <c r="T19" i="12" s="1"/>
  <c r="E12" i="12"/>
  <c r="N12" i="12" s="1"/>
  <c r="P8" i="21"/>
  <c r="H12" i="12"/>
  <c r="Q12" i="12" s="1"/>
  <c r="R8" i="21"/>
  <c r="L21" i="12"/>
  <c r="U21" i="12" s="1"/>
  <c r="V17" i="21"/>
  <c r="D19" i="12"/>
  <c r="M19" i="12" s="1"/>
  <c r="O15" i="21"/>
  <c r="U21" i="21"/>
  <c r="K25" i="12"/>
  <c r="T25" i="12" s="1"/>
  <c r="G19" i="12"/>
  <c r="P19" i="12" s="1"/>
  <c r="Q15" i="21"/>
  <c r="E10" i="12"/>
  <c r="P6" i="21"/>
  <c r="R21" i="21"/>
  <c r="H25" i="12"/>
  <c r="Q25" i="12" s="1"/>
  <c r="G12" i="12"/>
  <c r="P12" i="12" s="1"/>
  <c r="Q8" i="21"/>
  <c r="L10" i="12"/>
  <c r="V6" i="21"/>
  <c r="O19" i="21"/>
  <c r="D23" i="12"/>
  <c r="M23" i="12" s="1"/>
  <c r="P17" i="21"/>
  <c r="E21" i="12"/>
  <c r="N21" i="12" s="1"/>
  <c r="O10" i="12"/>
  <c r="I19" i="12"/>
  <c r="R19" i="12" s="1"/>
  <c r="S15" i="21"/>
  <c r="I23" i="12"/>
  <c r="R23" i="12" s="1"/>
  <c r="S19" i="21"/>
  <c r="D12" i="12"/>
  <c r="M12" i="12" s="1"/>
  <c r="O8" i="21"/>
  <c r="V8" i="21"/>
  <c r="L12" i="12"/>
  <c r="U12" i="12" s="1"/>
  <c r="I10" i="12"/>
  <c r="S6" i="21"/>
  <c r="S8" i="21"/>
  <c r="I12" i="12"/>
  <c r="R12" i="12" s="1"/>
  <c r="S17" i="21"/>
  <c r="I21" i="12"/>
  <c r="R21" i="12" s="1"/>
  <c r="T8" i="21"/>
  <c r="J12" i="12"/>
  <c r="S12" i="12" s="1"/>
  <c r="Q17" i="21"/>
  <c r="G21" i="12"/>
  <c r="P21" i="12" s="1"/>
  <c r="O17" i="21"/>
  <c r="D21" i="12"/>
  <c r="M21" i="12" s="1"/>
  <c r="T6" i="21"/>
  <c r="J10" i="12"/>
  <c r="I25" i="12"/>
  <c r="R25" i="12" s="1"/>
  <c r="S21" i="21"/>
  <c r="R15" i="21"/>
  <c r="H19" i="12"/>
  <c r="Q19" i="12" s="1"/>
  <c r="K21" i="12"/>
  <c r="T21" i="12" s="1"/>
  <c r="U17" i="21"/>
  <c r="R17" i="21"/>
  <c r="H21" i="12"/>
  <c r="Q21" i="12" s="1"/>
  <c r="T21" i="21"/>
  <c r="J25" i="12"/>
  <c r="S25" i="12" s="1"/>
  <c r="P15" i="21"/>
  <c r="E19" i="12"/>
  <c r="N19" i="12" s="1"/>
  <c r="U6" i="21"/>
  <c r="K10" i="12"/>
  <c r="P21" i="21"/>
  <c r="E25" i="12"/>
  <c r="N25" i="12" s="1"/>
  <c r="H10" i="12"/>
  <c r="R6" i="21"/>
  <c r="L19" i="12"/>
  <c r="U19" i="12" s="1"/>
  <c r="V15" i="21"/>
  <c r="R14" i="21"/>
  <c r="H18" i="12"/>
  <c r="Q18" i="12" s="1"/>
  <c r="L23" i="12"/>
  <c r="U23" i="12" s="1"/>
  <c r="V19" i="21"/>
  <c r="O14" i="21"/>
  <c r="D18" i="12"/>
  <c r="M18" i="12" s="1"/>
  <c r="J23" i="12"/>
  <c r="S23" i="12" s="1"/>
  <c r="T19" i="21"/>
  <c r="U14" i="21"/>
  <c r="K18" i="12"/>
  <c r="T18" i="12" s="1"/>
  <c r="Q21" i="21"/>
  <c r="G25" i="12"/>
  <c r="P25" i="12" s="1"/>
  <c r="K23" i="12"/>
  <c r="T23" i="12" s="1"/>
  <c r="U19" i="21"/>
  <c r="V14" i="21"/>
  <c r="L18" i="12"/>
  <c r="U18" i="12" s="1"/>
  <c r="E23" i="12"/>
  <c r="N23" i="12" s="1"/>
  <c r="P19" i="21"/>
  <c r="E18" i="12"/>
  <c r="N18" i="12" s="1"/>
  <c r="P14" i="21"/>
  <c r="T14" i="21"/>
  <c r="J18" i="12"/>
  <c r="S18" i="12" s="1"/>
  <c r="Q19" i="21"/>
  <c r="G23" i="12"/>
  <c r="P23" i="12" s="1"/>
  <c r="Q14" i="21"/>
  <c r="G18" i="12"/>
  <c r="P18" i="12" s="1"/>
  <c r="I18" i="12"/>
  <c r="R18" i="12" s="1"/>
  <c r="S14" i="21"/>
  <c r="F14" i="12"/>
  <c r="O14" i="12" s="1"/>
  <c r="F20" i="12"/>
  <c r="O20" i="12" s="1"/>
  <c r="F17" i="12"/>
  <c r="O17" i="12" s="1"/>
  <c r="D10" i="12" l="1"/>
  <c r="O6" i="21"/>
  <c r="U13" i="21"/>
  <c r="K17" i="12"/>
  <c r="T17" i="12" s="1"/>
  <c r="T16" i="21"/>
  <c r="J20" i="12"/>
  <c r="S20" i="12" s="1"/>
  <c r="Q10" i="21"/>
  <c r="G14" i="12"/>
  <c r="P14" i="12" s="1"/>
  <c r="K12" i="12"/>
  <c r="T12" i="12" s="1"/>
  <c r="U8" i="21"/>
  <c r="Q10" i="12"/>
  <c r="O13" i="21"/>
  <c r="D17" i="12"/>
  <c r="M17" i="12" s="1"/>
  <c r="E20" i="12"/>
  <c r="N20" i="12" s="1"/>
  <c r="P16" i="21"/>
  <c r="V16" i="21"/>
  <c r="L20" i="12"/>
  <c r="U20" i="12" s="1"/>
  <c r="T17" i="21"/>
  <c r="J21" i="12"/>
  <c r="S21" i="12" s="1"/>
  <c r="O10" i="21"/>
  <c r="D14" i="12"/>
  <c r="M14" i="12" s="1"/>
  <c r="T15" i="21"/>
  <c r="J19" i="12"/>
  <c r="S19" i="12" s="1"/>
  <c r="S10" i="12"/>
  <c r="Q13" i="21"/>
  <c r="G17" i="12"/>
  <c r="P17" i="12" s="1"/>
  <c r="I20" i="12"/>
  <c r="R20" i="12" s="1"/>
  <c r="S16" i="21"/>
  <c r="R19" i="21"/>
  <c r="H23" i="12"/>
  <c r="Q23" i="12" s="1"/>
  <c r="S10" i="21"/>
  <c r="I14" i="12"/>
  <c r="R14" i="12" s="1"/>
  <c r="R10" i="12"/>
  <c r="R16" i="21"/>
  <c r="H20" i="12"/>
  <c r="Q20" i="12" s="1"/>
  <c r="U10" i="21"/>
  <c r="K14" i="12"/>
  <c r="T14" i="12" s="1"/>
  <c r="T10" i="21"/>
  <c r="J14" i="12"/>
  <c r="S14" i="12" s="1"/>
  <c r="R13" i="21"/>
  <c r="H17" i="12"/>
  <c r="Q17" i="12" s="1"/>
  <c r="P13" i="21"/>
  <c r="E17" i="12"/>
  <c r="N17" i="12" s="1"/>
  <c r="U16" i="21"/>
  <c r="K20" i="12"/>
  <c r="T20" i="12" s="1"/>
  <c r="S13" i="21"/>
  <c r="I17" i="12"/>
  <c r="R17" i="12" s="1"/>
  <c r="O16" i="21"/>
  <c r="D20" i="12"/>
  <c r="M20" i="12" s="1"/>
  <c r="L14" i="12"/>
  <c r="U14" i="12" s="1"/>
  <c r="V10" i="21"/>
  <c r="N10" i="12"/>
  <c r="V13" i="21"/>
  <c r="L17" i="12"/>
  <c r="U17" i="12" s="1"/>
  <c r="G10" i="12"/>
  <c r="Q6" i="21"/>
  <c r="H14" i="12"/>
  <c r="Q14" i="12" s="1"/>
  <c r="R10" i="21"/>
  <c r="J17" i="12"/>
  <c r="S17" i="12" s="1"/>
  <c r="T13" i="21"/>
  <c r="Q16" i="21"/>
  <c r="G20" i="12"/>
  <c r="P20" i="12" s="1"/>
  <c r="P10" i="21"/>
  <c r="E14" i="12"/>
  <c r="N14" i="12" s="1"/>
  <c r="D25" i="12"/>
  <c r="M25" i="12" s="1"/>
  <c r="O21" i="21"/>
  <c r="T10" i="12"/>
  <c r="U10" i="12"/>
  <c r="P10" i="12" l="1"/>
  <c r="M10" i="12"/>
  <c r="F16" i="12"/>
  <c r="I16" i="12" l="1"/>
  <c r="S12" i="21"/>
  <c r="O16" i="12"/>
  <c r="K16" i="12"/>
  <c r="U12" i="21"/>
  <c r="J16" i="12"/>
  <c r="T12" i="21"/>
  <c r="E16" i="12"/>
  <c r="P12" i="21"/>
  <c r="G16" i="12"/>
  <c r="Q12" i="21"/>
  <c r="V12" i="21"/>
  <c r="L16" i="12"/>
  <c r="H16" i="12"/>
  <c r="R12" i="21"/>
  <c r="T16" i="12" l="1"/>
  <c r="Q16" i="12"/>
  <c r="P16" i="12"/>
  <c r="O12" i="21"/>
  <c r="D16" i="12"/>
  <c r="U16" i="12"/>
  <c r="N16" i="12"/>
  <c r="S16" i="12"/>
  <c r="R16" i="12"/>
  <c r="M16" i="12" l="1"/>
  <c r="E28" i="28" l="1"/>
  <c r="E58" i="28" l="1"/>
  <c r="E46" i="28"/>
  <c r="E7" i="28"/>
  <c r="E11" i="28"/>
  <c r="E34" i="28"/>
  <c r="J9" i="21" l="1"/>
  <c r="F20" i="21"/>
  <c r="K18" i="21"/>
  <c r="F9" i="21"/>
  <c r="L9" i="21"/>
  <c r="E9" i="21"/>
  <c r="E17" i="28"/>
  <c r="E55" i="28"/>
  <c r="E9" i="28"/>
  <c r="E10" i="28"/>
  <c r="I18" i="21" l="1"/>
  <c r="H9" i="21"/>
  <c r="E18" i="21"/>
  <c r="K9" i="21"/>
  <c r="L18" i="21"/>
  <c r="E20" i="28"/>
  <c r="E23" i="28"/>
  <c r="F18" i="21"/>
  <c r="I20" i="21"/>
  <c r="J20" i="21"/>
  <c r="H20" i="21"/>
  <c r="E20" i="21"/>
  <c r="L20" i="21"/>
  <c r="K20" i="21"/>
  <c r="J18" i="21"/>
  <c r="E42" i="28"/>
  <c r="E30" i="28"/>
  <c r="E31" i="28"/>
  <c r="E51" i="28"/>
  <c r="E14" i="28"/>
  <c r="E35" i="28"/>
  <c r="H18" i="21" l="1"/>
  <c r="I9" i="21"/>
  <c r="E15" i="28"/>
  <c r="E52" i="28"/>
  <c r="E18" i="28"/>
  <c r="E21" i="28"/>
  <c r="E38" i="28"/>
  <c r="E44" i="28"/>
  <c r="E8" i="28"/>
  <c r="E32" i="28"/>
  <c r="E48" i="28"/>
  <c r="E54" i="28"/>
  <c r="E49" i="28"/>
  <c r="E19" i="28"/>
  <c r="E29" i="28"/>
  <c r="E41" i="28"/>
  <c r="E16" i="28"/>
  <c r="E26" i="28"/>
  <c r="E27" i="28"/>
  <c r="E50" i="28"/>
  <c r="E40" i="28"/>
  <c r="E39" i="28"/>
  <c r="E13" i="28"/>
  <c r="E56" i="28"/>
  <c r="E6" i="28"/>
  <c r="E57" i="28"/>
  <c r="E12" i="28"/>
  <c r="E53" i="28"/>
  <c r="E36" i="28"/>
  <c r="E24" i="28"/>
  <c r="E45" i="28"/>
  <c r="E25" i="28"/>
  <c r="E37" i="28"/>
  <c r="E22" i="28" l="1"/>
  <c r="E47" i="28"/>
  <c r="E43" i="28"/>
  <c r="E33" i="28"/>
  <c r="W7" i="28"/>
  <c r="AC11" i="28"/>
  <c r="AB7" i="28"/>
  <c r="X11" i="28"/>
  <c r="AA7" i="28"/>
  <c r="AA11" i="28"/>
  <c r="AC7" i="28"/>
  <c r="Z7" i="28"/>
  <c r="AB11" i="28"/>
  <c r="Y7" i="28"/>
  <c r="W11" i="28"/>
  <c r="Z11" i="28"/>
  <c r="X7" i="28"/>
  <c r="Y11" i="28"/>
  <c r="F13" i="12" l="1"/>
  <c r="F24" i="12"/>
  <c r="O24" i="12" s="1"/>
  <c r="F22" i="12"/>
  <c r="O22" i="12" s="1"/>
  <c r="G22" i="12" l="1"/>
  <c r="P22" i="12" s="1"/>
  <c r="Q18" i="21"/>
  <c r="S18" i="21"/>
  <c r="I22" i="12"/>
  <c r="R22" i="12" s="1"/>
  <c r="T18" i="21"/>
  <c r="J22" i="12"/>
  <c r="S22" i="12" s="1"/>
  <c r="R18" i="21"/>
  <c r="H22" i="12"/>
  <c r="Q22" i="12" s="1"/>
  <c r="U18" i="21"/>
  <c r="K22" i="12"/>
  <c r="T22" i="12" s="1"/>
  <c r="D22" i="12"/>
  <c r="M22" i="12" s="1"/>
  <c r="O18" i="21"/>
  <c r="P18" i="21"/>
  <c r="E22" i="12"/>
  <c r="N22" i="12" s="1"/>
  <c r="L22" i="12"/>
  <c r="U22" i="12" s="1"/>
  <c r="V18" i="21"/>
  <c r="Q20" i="21"/>
  <c r="G24" i="12"/>
  <c r="P24" i="12" s="1"/>
  <c r="D24" i="12"/>
  <c r="M24" i="12" s="1"/>
  <c r="O20" i="21"/>
  <c r="J24" i="12"/>
  <c r="S24" i="12" s="1"/>
  <c r="T20" i="21"/>
  <c r="R20" i="21"/>
  <c r="H24" i="12"/>
  <c r="Q24" i="12" s="1"/>
  <c r="U20" i="21"/>
  <c r="K24" i="12"/>
  <c r="T24" i="12" s="1"/>
  <c r="E24" i="12"/>
  <c r="N24" i="12" s="1"/>
  <c r="P20" i="21"/>
  <c r="L24" i="12"/>
  <c r="U24" i="12" s="1"/>
  <c r="V20" i="21"/>
  <c r="I24" i="12"/>
  <c r="R24" i="12" s="1"/>
  <c r="S20" i="21"/>
  <c r="U9" i="21"/>
  <c r="K13" i="12"/>
  <c r="R9" i="21"/>
  <c r="H13" i="12"/>
  <c r="J13" i="12"/>
  <c r="T9" i="21"/>
  <c r="S9" i="21"/>
  <c r="I13" i="12"/>
  <c r="Q9" i="21"/>
  <c r="G13" i="12"/>
  <c r="O13" i="12"/>
  <c r="F9" i="12"/>
  <c r="P9" i="21"/>
  <c r="E13" i="12"/>
  <c r="V9" i="21"/>
  <c r="L13" i="12"/>
  <c r="O9" i="21"/>
  <c r="D13" i="12"/>
  <c r="AA14" i="28"/>
  <c r="AC14" i="28"/>
  <c r="X14" i="28"/>
  <c r="W14" i="28"/>
  <c r="AB14" i="28"/>
  <c r="Y14" i="28"/>
  <c r="Z14" i="28"/>
  <c r="R13" i="12" l="1"/>
  <c r="I9" i="12"/>
  <c r="S13" i="12"/>
  <c r="J9" i="12"/>
  <c r="O9" i="12"/>
  <c r="F26" i="12"/>
  <c r="N13" i="12"/>
  <c r="E9" i="12"/>
  <c r="M13" i="12"/>
  <c r="D9" i="12"/>
  <c r="U13" i="12"/>
  <c r="L9" i="12"/>
  <c r="P13" i="12"/>
  <c r="G9" i="12"/>
  <c r="Q13" i="12"/>
  <c r="H9" i="12"/>
  <c r="T13" i="12"/>
  <c r="K9" i="12"/>
  <c r="AC21" i="28"/>
  <c r="W21" i="28"/>
  <c r="Y21" i="28"/>
  <c r="X21" i="28"/>
  <c r="Z21" i="28"/>
  <c r="AB21" i="28"/>
  <c r="AA21" i="28"/>
  <c r="Z10" i="28"/>
  <c r="AB10" i="28"/>
  <c r="AC10" i="28"/>
  <c r="AA10" i="28"/>
  <c r="W10" i="28"/>
  <c r="Y10" i="28"/>
  <c r="AC18" i="28"/>
  <c r="AB18" i="28"/>
  <c r="Z18" i="28"/>
  <c r="X18" i="28"/>
  <c r="Y18" i="28"/>
  <c r="W18" i="28"/>
  <c r="AA18" i="28"/>
  <c r="X17" i="28"/>
  <c r="W17" i="28"/>
  <c r="Y17" i="28"/>
  <c r="Z17" i="28"/>
  <c r="AA17" i="28"/>
  <c r="AB17" i="28"/>
  <c r="AC17" i="28"/>
  <c r="Z15" i="28"/>
  <c r="Y15" i="28"/>
  <c r="W15" i="28"/>
  <c r="AB15" i="28"/>
  <c r="X15" i="28"/>
  <c r="AA15" i="28"/>
  <c r="AC15" i="28"/>
  <c r="Z19" i="28"/>
  <c r="AB19" i="28"/>
  <c r="W19" i="28"/>
  <c r="AC19" i="28"/>
  <c r="X19" i="28"/>
  <c r="AA19" i="28"/>
  <c r="Y19" i="28"/>
  <c r="AC8" i="28"/>
  <c r="AA8" i="28"/>
  <c r="X8" i="28"/>
  <c r="AC20" i="28"/>
  <c r="AB20" i="28"/>
  <c r="Y20" i="28"/>
  <c r="Z20" i="28"/>
  <c r="AA20" i="28"/>
  <c r="W20" i="28"/>
  <c r="X20" i="28"/>
  <c r="Y16" i="28"/>
  <c r="AA16" i="28"/>
  <c r="AB16" i="28"/>
  <c r="AC16" i="28"/>
  <c r="X16" i="28"/>
  <c r="W16" i="28"/>
  <c r="Z16" i="28"/>
  <c r="AB9" i="28"/>
  <c r="Z9" i="28"/>
  <c r="AA9" i="28"/>
  <c r="AC9" i="28"/>
  <c r="Y9" i="28"/>
  <c r="X9" i="28"/>
  <c r="W13" i="28"/>
  <c r="AC13" i="28"/>
  <c r="AB13" i="28"/>
  <c r="AA13" i="28"/>
  <c r="Z13" i="28"/>
  <c r="X13" i="28"/>
  <c r="Y13" i="28"/>
  <c r="P9" i="12" l="1"/>
  <c r="G26" i="12"/>
  <c r="J26" i="12"/>
  <c r="S9" i="12"/>
  <c r="L26" i="12"/>
  <c r="U9" i="12"/>
  <c r="R9" i="12"/>
  <c r="I26" i="12"/>
  <c r="K26" i="12"/>
  <c r="T9" i="12"/>
  <c r="D26" i="12"/>
  <c r="M9" i="12"/>
  <c r="N9" i="12"/>
  <c r="E26" i="12"/>
  <c r="Q9" i="12"/>
  <c r="H26" i="12"/>
  <c r="O26" i="12"/>
  <c r="AC12" i="28"/>
  <c r="Z12" i="28"/>
  <c r="Z6" i="28"/>
  <c r="AA12" i="28"/>
  <c r="X6" i="28"/>
  <c r="X12" i="28"/>
  <c r="AB6" i="28"/>
  <c r="Y6" i="28"/>
  <c r="W6" i="28"/>
  <c r="AB12" i="28"/>
  <c r="W12" i="28"/>
  <c r="Y12" i="28"/>
  <c r="AA6" i="28"/>
  <c r="AC6" i="28"/>
  <c r="P26" i="12" l="1"/>
  <c r="N26" i="12"/>
  <c r="T26" i="12"/>
  <c r="Q26" i="12"/>
  <c r="U26" i="12"/>
  <c r="M26" i="12"/>
  <c r="R26" i="12"/>
  <c r="S26" i="12"/>
  <c r="X10" i="28" l="1"/>
  <c r="W9" i="28"/>
  <c r="Y8" i="28"/>
  <c r="Z8" i="28"/>
  <c r="W8" i="28"/>
  <c r="AB8" i="28"/>
  <c r="AE17" i="28" l="1"/>
  <c r="AE9" i="28"/>
  <c r="AK19" i="28"/>
  <c r="AK17" i="28"/>
  <c r="AK15" i="28"/>
  <c r="AK13" i="28"/>
  <c r="AK11" i="28"/>
  <c r="AK9" i="28"/>
  <c r="AK7" i="28"/>
  <c r="AJ18" i="28"/>
  <c r="AE14" i="28"/>
  <c r="AG8" i="28"/>
  <c r="AL17" i="28"/>
  <c r="AE5" i="28"/>
  <c r="AE13" i="28"/>
  <c r="AJ19" i="28"/>
  <c r="AJ17" i="28"/>
  <c r="AJ15" i="28"/>
  <c r="AJ13" i="28"/>
  <c r="AJ11" i="28"/>
  <c r="AJ9" i="28"/>
  <c r="AJ7" i="28"/>
  <c r="AG9" i="28"/>
  <c r="AE4" i="28"/>
  <c r="AE16" i="28"/>
  <c r="AE8" i="28"/>
  <c r="AI19" i="28"/>
  <c r="AI17" i="28"/>
  <c r="AI15" i="28"/>
  <c r="AI13" i="28"/>
  <c r="AI11" i="28"/>
  <c r="AI9" i="28"/>
  <c r="AI7" i="28"/>
  <c r="AE2" i="28"/>
  <c r="AE6" i="28"/>
  <c r="AE10" i="28"/>
  <c r="AE12" i="28"/>
  <c r="AL20" i="28"/>
  <c r="AL18" i="28"/>
  <c r="AL16" i="28"/>
  <c r="AL14" i="28"/>
  <c r="AL12" i="28"/>
  <c r="AL10" i="28"/>
  <c r="AL8" i="28"/>
  <c r="AL6" i="28"/>
  <c r="AJ20" i="28"/>
  <c r="AE18" i="28"/>
  <c r="AE7" i="28"/>
  <c r="AL19" i="28"/>
  <c r="AL15" i="28"/>
  <c r="AE20" i="28"/>
  <c r="AE3" i="28"/>
  <c r="AE19" i="28"/>
  <c r="AE15" i="28"/>
  <c r="AE11" i="28"/>
  <c r="AG10" i="28"/>
  <c r="AK20" i="28"/>
  <c r="AK18" i="28"/>
  <c r="AK16" i="28"/>
  <c r="AK14" i="28"/>
  <c r="AK12" i="28"/>
  <c r="AK10" i="28"/>
  <c r="AK8" i="28"/>
  <c r="AK6" i="28"/>
  <c r="AJ16" i="28"/>
  <c r="AJ14" i="28"/>
  <c r="AJ12" i="28"/>
  <c r="AJ10" i="28"/>
  <c r="AJ8" i="28"/>
  <c r="AJ6" i="28"/>
  <c r="AI20" i="28"/>
  <c r="AI18" i="28"/>
  <c r="AI16" i="28"/>
  <c r="AI14" i="28"/>
  <c r="AI12" i="28"/>
  <c r="AI10" i="28"/>
  <c r="AI8" i="28"/>
  <c r="AI6" i="28"/>
  <c r="AL13" i="28"/>
  <c r="AL11" i="28"/>
  <c r="AL9" i="28"/>
  <c r="AL7" i="28"/>
  <c r="AQ3" i="28" l="1"/>
  <c r="C67" i="17" l="1"/>
  <c r="C67" i="15"/>
  <c r="C424" i="15"/>
  <c r="C424" i="17"/>
  <c r="C169" i="15"/>
  <c r="C169" i="17"/>
  <c r="C16" i="15"/>
  <c r="C16" i="17"/>
  <c r="C373" i="15"/>
  <c r="C373" i="17"/>
  <c r="D271" i="17"/>
  <c r="E271" i="17" s="1"/>
  <c r="D271" i="15"/>
  <c r="C322" i="15"/>
  <c r="C322" i="17"/>
  <c r="D169" i="15"/>
  <c r="D169" i="17"/>
  <c r="E169" i="17" s="1"/>
  <c r="C271" i="17"/>
  <c r="C271" i="15"/>
  <c r="D16" i="17"/>
  <c r="E16" i="17" s="1"/>
  <c r="D16" i="15"/>
  <c r="C220" i="17"/>
  <c r="C220" i="15"/>
  <c r="AR2" i="28" l="1"/>
  <c r="AG2" i="28"/>
  <c r="C81" i="17" l="1"/>
  <c r="C81" i="15"/>
  <c r="C118" i="15"/>
  <c r="C118" i="17"/>
  <c r="D220" i="15"/>
  <c r="D220" i="17"/>
  <c r="E220" i="17" s="1"/>
  <c r="C80" i="15" l="1"/>
  <c r="C80" i="17"/>
  <c r="C92" i="15"/>
  <c r="C92" i="17"/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C2" i="4" l="1"/>
  <c r="P2" i="4"/>
  <c r="B2" i="4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E1092" i="4"/>
  <c r="A1092" i="4"/>
  <c r="B1092" i="4"/>
  <c r="E945" i="4"/>
  <c r="A945" i="4"/>
  <c r="B945" i="4"/>
  <c r="A1040" i="4"/>
  <c r="E1040" i="4"/>
  <c r="B1040" i="4"/>
  <c r="E842" i="4"/>
  <c r="D842" i="4"/>
  <c r="B842" i="4"/>
  <c r="B672" i="4"/>
  <c r="E672" i="4"/>
  <c r="A672" i="4"/>
  <c r="D672" i="4"/>
  <c r="E614" i="4"/>
  <c r="B614" i="4"/>
  <c r="E1054" i="4"/>
  <c r="A1054" i="4"/>
  <c r="B1054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D243" i="4"/>
  <c r="E243" i="4"/>
  <c r="B59" i="4"/>
  <c r="D59" i="4"/>
  <c r="E59" i="4"/>
  <c r="D270" i="4"/>
  <c r="B270" i="4"/>
  <c r="E270" i="4"/>
  <c r="B494" i="4"/>
  <c r="E494" i="4"/>
  <c r="E724" i="4"/>
  <c r="B724" i="4"/>
  <c r="B603" i="4"/>
  <c r="E603" i="4"/>
  <c r="A603" i="4"/>
  <c r="D603" i="4"/>
  <c r="D723" i="4"/>
  <c r="A723" i="4"/>
  <c r="B723" i="4"/>
  <c r="E723" i="4"/>
  <c r="D245" i="4"/>
  <c r="E245" i="4"/>
  <c r="A245" i="4"/>
  <c r="B245" i="4"/>
  <c r="E985" i="4"/>
  <c r="B985" i="4"/>
  <c r="A688" i="4"/>
  <c r="E688" i="4"/>
  <c r="B688" i="4"/>
  <c r="B1185" i="4"/>
  <c r="D1185" i="4"/>
  <c r="A1185" i="4"/>
  <c r="E1185" i="4"/>
  <c r="D474" i="4"/>
  <c r="E474" i="4"/>
  <c r="B474" i="4"/>
  <c r="E430" i="4"/>
  <c r="A430" i="4"/>
  <c r="B430" i="4"/>
  <c r="B999" i="4"/>
  <c r="E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E146" i="4"/>
  <c r="D146" i="4"/>
  <c r="B146" i="4"/>
  <c r="D760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B145" i="4"/>
  <c r="E145" i="4"/>
  <c r="B964" i="4"/>
  <c r="A964" i="4"/>
  <c r="E964" i="4"/>
  <c r="E773" i="4"/>
  <c r="B773" i="4"/>
  <c r="A773" i="4"/>
  <c r="B303" i="4"/>
  <c r="A303" i="4"/>
  <c r="E303" i="4"/>
  <c r="D303" i="4"/>
  <c r="B758" i="4"/>
  <c r="E758" i="4"/>
  <c r="D758" i="4"/>
  <c r="E552" i="4"/>
  <c r="B552" i="4"/>
  <c r="A552" i="4"/>
  <c r="E1207" i="4"/>
  <c r="B1207" i="4"/>
  <c r="B800" i="4"/>
  <c r="E800" i="4"/>
  <c r="D800" i="4"/>
  <c r="A800" i="4"/>
  <c r="B529" i="4"/>
  <c r="E529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E337" i="4"/>
  <c r="B337" i="4"/>
  <c r="A107" i="4"/>
  <c r="B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D949" i="4"/>
  <c r="E949" i="4"/>
  <c r="B530" i="4"/>
  <c r="D530" i="4"/>
  <c r="E530" i="4"/>
  <c r="E195" i="4"/>
  <c r="B195" i="4"/>
  <c r="A195" i="4"/>
  <c r="A256" i="4"/>
  <c r="B256" i="4"/>
  <c r="E256" i="4"/>
  <c r="B40" i="4"/>
  <c r="D40" i="4"/>
  <c r="E40" i="4"/>
  <c r="E740" i="4"/>
  <c r="A740" i="4"/>
  <c r="B740" i="4"/>
  <c r="D740" i="4"/>
  <c r="A1099" i="4"/>
  <c r="E1099" i="4"/>
  <c r="B1099" i="4"/>
  <c r="D763" i="4"/>
  <c r="E763" i="4"/>
  <c r="B763" i="4"/>
  <c r="B320" i="4"/>
  <c r="E320" i="4"/>
  <c r="A404" i="4"/>
  <c r="D404" i="4"/>
  <c r="E404" i="4"/>
  <c r="B404" i="4"/>
  <c r="D322" i="4"/>
  <c r="B322" i="4"/>
  <c r="E322" i="4"/>
  <c r="E916" i="4"/>
  <c r="A916" i="4"/>
  <c r="B916" i="4"/>
  <c r="B958" i="4"/>
  <c r="A958" i="4"/>
  <c r="D958" i="4"/>
  <c r="E958" i="4"/>
  <c r="A657" i="4"/>
  <c r="E657" i="4"/>
  <c r="B657" i="4"/>
  <c r="E118" i="4"/>
  <c r="B118" i="4"/>
  <c r="D118" i="4"/>
  <c r="A538" i="4"/>
  <c r="B538" i="4"/>
  <c r="D538" i="4"/>
  <c r="E538" i="4"/>
  <c r="E548" i="4"/>
  <c r="D548" i="4"/>
  <c r="B548" i="4"/>
  <c r="B1104" i="4"/>
  <c r="E1104" i="4"/>
  <c r="B835" i="4"/>
  <c r="E835" i="4"/>
  <c r="A835" i="4"/>
  <c r="B701" i="4"/>
  <c r="E701" i="4"/>
  <c r="A701" i="4"/>
  <c r="A387" i="4"/>
  <c r="D387" i="4"/>
  <c r="E387" i="4"/>
  <c r="B387" i="4"/>
  <c r="E288" i="4"/>
  <c r="B288" i="4"/>
  <c r="A288" i="4"/>
  <c r="B179" i="4"/>
  <c r="E179" i="4"/>
  <c r="D179" i="4"/>
  <c r="B24" i="4"/>
  <c r="D24" i="4"/>
  <c r="E24" i="4"/>
  <c r="D176" i="4"/>
  <c r="B176" i="4"/>
  <c r="E176" i="4"/>
  <c r="A176" i="4"/>
  <c r="D912" i="4"/>
  <c r="B912" i="4"/>
  <c r="E912" i="4"/>
  <c r="A653" i="4"/>
  <c r="E653" i="4"/>
  <c r="B653" i="4"/>
  <c r="E549" i="4"/>
  <c r="B549" i="4"/>
  <c r="E420" i="4"/>
  <c r="B420" i="4"/>
  <c r="E265" i="4"/>
  <c r="D265" i="4"/>
  <c r="B265" i="4"/>
  <c r="A747" i="4"/>
  <c r="E747" i="4"/>
  <c r="B747" i="4"/>
  <c r="B1148" i="4"/>
  <c r="E1148" i="4"/>
  <c r="D1148" i="4"/>
  <c r="E1049" i="4"/>
  <c r="B1049" i="4"/>
  <c r="B850" i="4"/>
  <c r="D850" i="4"/>
  <c r="A850" i="4"/>
  <c r="E850" i="4"/>
  <c r="A687" i="4"/>
  <c r="B687" i="4"/>
  <c r="E687" i="4"/>
  <c r="E594" i="4"/>
  <c r="B594" i="4"/>
  <c r="A594" i="4"/>
  <c r="B500" i="4"/>
  <c r="A500" i="4"/>
  <c r="E500" i="4"/>
  <c r="B463" i="4"/>
  <c r="E463" i="4"/>
  <c r="A271" i="4"/>
  <c r="E271" i="4"/>
  <c r="B271" i="4"/>
  <c r="B100" i="4"/>
  <c r="E100" i="4"/>
  <c r="D58" i="4"/>
  <c r="B58" i="4"/>
  <c r="E58" i="4"/>
  <c r="E77" i="4"/>
  <c r="B77" i="4"/>
  <c r="E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B896" i="4"/>
  <c r="E896" i="4"/>
  <c r="D896" i="4"/>
  <c r="B645" i="4"/>
  <c r="D645" i="4"/>
  <c r="A645" i="4"/>
  <c r="E645" i="4"/>
  <c r="B576" i="4"/>
  <c r="E576" i="4"/>
  <c r="A525" i="4"/>
  <c r="B525" i="4"/>
  <c r="E525" i="4"/>
  <c r="B331" i="4"/>
  <c r="E331" i="4"/>
  <c r="D331" i="4"/>
  <c r="B201" i="4"/>
  <c r="D201" i="4"/>
  <c r="A201" i="4"/>
  <c r="E201" i="4"/>
  <c r="E86" i="4"/>
  <c r="B86" i="4"/>
  <c r="A531" i="4"/>
  <c r="D531" i="4"/>
  <c r="B531" i="4"/>
  <c r="E531" i="4"/>
  <c r="A634" i="4"/>
  <c r="D634" i="4"/>
  <c r="E634" i="4"/>
  <c r="B634" i="4"/>
  <c r="B302" i="4"/>
  <c r="A302" i="4"/>
  <c r="E302" i="4"/>
  <c r="B110" i="4"/>
  <c r="E110" i="4"/>
  <c r="D110" i="4"/>
  <c r="E1119" i="4"/>
  <c r="D1119" i="4"/>
  <c r="B1119" i="4"/>
  <c r="E1078" i="4"/>
  <c r="B1078" i="4"/>
  <c r="D1078" i="4"/>
  <c r="E1024" i="4"/>
  <c r="D1024" i="4"/>
  <c r="A1024" i="4"/>
  <c r="B1024" i="4"/>
  <c r="B810" i="4"/>
  <c r="E810" i="4"/>
  <c r="A810" i="4"/>
  <c r="E682" i="4"/>
  <c r="B682" i="4"/>
  <c r="E1129" i="4"/>
  <c r="B1129" i="4"/>
  <c r="A1129" i="4"/>
  <c r="D1129" i="4"/>
  <c r="A1161" i="4"/>
  <c r="E1161" i="4"/>
  <c r="D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B577" i="4"/>
  <c r="D577" i="4"/>
  <c r="B495" i="4"/>
  <c r="E495" i="4"/>
  <c r="B342" i="4"/>
  <c r="A342" i="4"/>
  <c r="E342" i="4"/>
  <c r="D342" i="4"/>
  <c r="E211" i="4"/>
  <c r="B211" i="4"/>
  <c r="A211" i="4"/>
  <c r="D211" i="4"/>
  <c r="B78" i="4"/>
  <c r="E78" i="4"/>
  <c r="E502" i="4"/>
  <c r="B502" i="4"/>
  <c r="A502" i="4"/>
  <c r="E893" i="4"/>
  <c r="A893" i="4"/>
  <c r="B893" i="4"/>
  <c r="B347" i="4"/>
  <c r="E347" i="4"/>
  <c r="B1025" i="4"/>
  <c r="E1025" i="4"/>
  <c r="D1025" i="4"/>
  <c r="E483" i="4"/>
  <c r="B483" i="4"/>
  <c r="D483" i="4"/>
  <c r="B67" i="4"/>
  <c r="E67" i="4"/>
  <c r="B862" i="4"/>
  <c r="A862" i="4"/>
  <c r="E862" i="4"/>
  <c r="A451" i="4"/>
  <c r="B451" i="4"/>
  <c r="E451" i="4"/>
  <c r="B817" i="4"/>
  <c r="E817" i="4"/>
  <c r="D817" i="4"/>
  <c r="B348" i="4"/>
  <c r="D348" i="4"/>
  <c r="E348" i="4"/>
  <c r="B300" i="4"/>
  <c r="E300" i="4"/>
  <c r="D300" i="4"/>
  <c r="E1130" i="4"/>
  <c r="B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B327" i="4"/>
  <c r="D327" i="4"/>
  <c r="B1144" i="4"/>
  <c r="A1144" i="4"/>
  <c r="E1144" i="4"/>
  <c r="B1081" i="4"/>
  <c r="E1081" i="4"/>
  <c r="D1081" i="4"/>
  <c r="B626" i="4"/>
  <c r="E626" i="4"/>
  <c r="A626" i="4"/>
  <c r="D62" i="4"/>
  <c r="E62" i="4"/>
  <c r="B62" i="4"/>
  <c r="B386" i="4"/>
  <c r="A386" i="4"/>
  <c r="E386" i="4"/>
  <c r="E41" i="4"/>
  <c r="B41" i="4"/>
  <c r="D808" i="4"/>
  <c r="B808" i="4"/>
  <c r="A808" i="4"/>
  <c r="E808" i="4"/>
  <c r="B580" i="4"/>
  <c r="A580" i="4"/>
  <c r="E580" i="4"/>
  <c r="E185" i="4"/>
  <c r="B185" i="4"/>
  <c r="D185" i="4"/>
  <c r="E377" i="4"/>
  <c r="D377" i="4"/>
  <c r="B377" i="4"/>
  <c r="B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E920" i="4"/>
  <c r="B920" i="4"/>
  <c r="D920" i="4"/>
  <c r="E584" i="4"/>
  <c r="D584" i="4"/>
  <c r="B584" i="4"/>
  <c r="A584" i="4"/>
  <c r="B942" i="4"/>
  <c r="A942" i="4"/>
  <c r="E942" i="4"/>
  <c r="B565" i="4"/>
  <c r="A565" i="4"/>
  <c r="E565" i="4"/>
  <c r="E241" i="4"/>
  <c r="B241" i="4"/>
  <c r="D50" i="4"/>
  <c r="B50" i="4"/>
  <c r="E50" i="4"/>
  <c r="D76" i="4"/>
  <c r="B76" i="4"/>
  <c r="A76" i="4"/>
  <c r="E76" i="4"/>
  <c r="E784" i="4"/>
  <c r="B784" i="4"/>
  <c r="B482" i="4"/>
  <c r="E482" i="4"/>
  <c r="D482" i="4"/>
  <c r="B1105" i="4"/>
  <c r="E1105" i="4"/>
  <c r="D1105" i="4"/>
  <c r="E762" i="4"/>
  <c r="B762" i="4"/>
  <c r="B437" i="4"/>
  <c r="E437" i="4"/>
  <c r="A437" i="4"/>
  <c r="B44" i="4"/>
  <c r="E44" i="4"/>
  <c r="D44" i="4"/>
  <c r="B1136" i="4"/>
  <c r="A1136" i="4"/>
  <c r="E1136" i="4"/>
  <c r="E983" i="4"/>
  <c r="B983" i="4"/>
  <c r="D983" i="4"/>
  <c r="A983" i="4"/>
  <c r="E1017" i="4"/>
  <c r="B1017" i="4"/>
  <c r="B849" i="4"/>
  <c r="E849" i="4"/>
  <c r="B351" i="4"/>
  <c r="A351" i="4"/>
  <c r="E351" i="4"/>
  <c r="B192" i="4"/>
  <c r="E192" i="4"/>
  <c r="E191" i="4"/>
  <c r="B191" i="4"/>
  <c r="A191" i="4"/>
  <c r="E1117" i="4"/>
  <c r="D1117" i="4"/>
  <c r="B1117" i="4"/>
  <c r="A895" i="4"/>
  <c r="E895" i="4"/>
  <c r="B895" i="4"/>
  <c r="B465" i="4"/>
  <c r="A465" i="4"/>
  <c r="E465" i="4"/>
  <c r="E134" i="4"/>
  <c r="B134" i="4"/>
  <c r="A438" i="4"/>
  <c r="B438" i="4"/>
  <c r="E438" i="4"/>
  <c r="B150" i="4"/>
  <c r="D150" i="4"/>
  <c r="A150" i="4"/>
  <c r="E150" i="4"/>
  <c r="A1056" i="4"/>
  <c r="E1056" i="4"/>
  <c r="B1056" i="4"/>
  <c r="B1155" i="4"/>
  <c r="D1155" i="4"/>
  <c r="E1155" i="4"/>
  <c r="B768" i="4"/>
  <c r="E768" i="4"/>
  <c r="A768" i="4"/>
  <c r="B338" i="4"/>
  <c r="E338" i="4"/>
  <c r="D286" i="4"/>
  <c r="B286" i="4"/>
  <c r="E286" i="4"/>
  <c r="A286" i="4"/>
  <c r="A575" i="4"/>
  <c r="B575" i="4"/>
  <c r="E575" i="4"/>
  <c r="E458" i="4"/>
  <c r="B458" i="4"/>
  <c r="E198" i="4"/>
  <c r="D198" i="4"/>
  <c r="A198" i="4"/>
  <c r="B198" i="4"/>
  <c r="A946" i="4"/>
  <c r="E946" i="4"/>
  <c r="B946" i="4"/>
  <c r="B675" i="4"/>
  <c r="E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D1052" i="4"/>
  <c r="B1052" i="4"/>
  <c r="E824" i="4"/>
  <c r="B824" i="4"/>
  <c r="A824" i="4"/>
  <c r="A769" i="4"/>
  <c r="E769" i="4"/>
  <c r="B769" i="4"/>
  <c r="A555" i="4"/>
  <c r="E555" i="4"/>
  <c r="B555" i="4"/>
  <c r="E481" i="4"/>
  <c r="B481" i="4"/>
  <c r="A481" i="4"/>
  <c r="D364" i="4"/>
  <c r="E364" i="4"/>
  <c r="B364" i="4"/>
  <c r="E305" i="4"/>
  <c r="D305" i="4"/>
  <c r="B305" i="4"/>
  <c r="E65" i="4"/>
  <c r="B65" i="4"/>
  <c r="E644" i="4"/>
  <c r="B644" i="4"/>
  <c r="E830" i="4"/>
  <c r="D830" i="4"/>
  <c r="A830" i="4"/>
  <c r="B830" i="4"/>
  <c r="B263" i="4"/>
  <c r="E263" i="4"/>
  <c r="B155" i="4"/>
  <c r="A155" i="4"/>
  <c r="E155" i="4"/>
  <c r="B1073" i="4"/>
  <c r="A1073" i="4"/>
  <c r="E1073" i="4"/>
  <c r="D1073" i="4"/>
  <c r="A71" i="4"/>
  <c r="B71" i="4"/>
  <c r="D71" i="4"/>
  <c r="E71" i="4"/>
  <c r="B1029" i="4"/>
  <c r="D1029" i="4"/>
  <c r="E1029" i="4"/>
  <c r="E861" i="4"/>
  <c r="B861" i="4"/>
  <c r="A861" i="4"/>
  <c r="E676" i="4"/>
  <c r="B676" i="4"/>
  <c r="B1192" i="4"/>
  <c r="E1192" i="4"/>
  <c r="A1192" i="4"/>
  <c r="B1106" i="4"/>
  <c r="E1106" i="4"/>
  <c r="D1106" i="4"/>
  <c r="B955" i="4"/>
  <c r="D955" i="4"/>
  <c r="E955" i="4"/>
  <c r="E919" i="4"/>
  <c r="D919" i="4"/>
  <c r="B919" i="4"/>
  <c r="E776" i="4"/>
  <c r="B776" i="4"/>
  <c r="E533" i="4"/>
  <c r="B533" i="4"/>
  <c r="E475" i="4"/>
  <c r="D475" i="4"/>
  <c r="B475" i="4"/>
  <c r="B328" i="4"/>
  <c r="E328" i="4"/>
  <c r="B203" i="4"/>
  <c r="D203" i="4"/>
  <c r="E203" i="4"/>
  <c r="E55" i="4"/>
  <c r="D55" i="4"/>
  <c r="B55" i="4"/>
  <c r="E72" i="4"/>
  <c r="B72" i="4"/>
  <c r="E344" i="4"/>
  <c r="A344" i="4"/>
  <c r="B344" i="4"/>
  <c r="B398" i="4"/>
  <c r="A398" i="4"/>
  <c r="E398" i="4"/>
  <c r="D398" i="4"/>
  <c r="E264" i="4"/>
  <c r="B264" i="4"/>
  <c r="B376" i="4"/>
  <c r="E376" i="4"/>
  <c r="B175" i="4"/>
  <c r="E175" i="4"/>
  <c r="A175" i="4"/>
  <c r="E28" i="4"/>
  <c r="D28" i="4"/>
  <c r="B28" i="4"/>
  <c r="E950" i="4"/>
  <c r="B950" i="4"/>
  <c r="A950" i="4"/>
  <c r="E921" i="4"/>
  <c r="A921" i="4"/>
  <c r="B921" i="4"/>
  <c r="A1197" i="4"/>
  <c r="E1197" i="4"/>
  <c r="B1197" i="4"/>
  <c r="B1163" i="4"/>
  <c r="E1163" i="4"/>
  <c r="E1006" i="4"/>
  <c r="B1006" i="4"/>
  <c r="D900" i="4"/>
  <c r="B900" i="4"/>
  <c r="E900" i="4"/>
  <c r="D780" i="4"/>
  <c r="E780" i="4"/>
  <c r="B780" i="4"/>
  <c r="A780" i="4"/>
  <c r="E537" i="4"/>
  <c r="B537" i="4"/>
  <c r="D537" i="4"/>
  <c r="B395" i="4"/>
  <c r="D395" i="4"/>
  <c r="E395" i="4"/>
  <c r="A395" i="4"/>
  <c r="B355" i="4"/>
  <c r="E355" i="4"/>
  <c r="B173" i="4"/>
  <c r="A173" i="4"/>
  <c r="E173" i="4"/>
  <c r="B95" i="4"/>
  <c r="E95" i="4"/>
  <c r="D95" i="4"/>
  <c r="D750" i="4"/>
  <c r="B750" i="4"/>
  <c r="E750" i="4"/>
  <c r="E38" i="4"/>
  <c r="D38" i="4"/>
  <c r="B38" i="4"/>
  <c r="E563" i="4"/>
  <c r="B563" i="4"/>
  <c r="A563" i="4"/>
  <c r="E403" i="4"/>
  <c r="A403" i="4"/>
  <c r="D403" i="4"/>
  <c r="B403" i="4"/>
  <c r="B520" i="4"/>
  <c r="E520" i="4"/>
  <c r="D520" i="4"/>
  <c r="B308" i="4"/>
  <c r="E308" i="4"/>
  <c r="D308" i="4"/>
  <c r="B144" i="4"/>
  <c r="E144" i="4"/>
  <c r="B1184" i="4"/>
  <c r="E1184" i="4"/>
  <c r="E1061" i="4"/>
  <c r="D1061" i="4"/>
  <c r="B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E183" i="4"/>
  <c r="D183" i="4"/>
  <c r="B183" i="4"/>
  <c r="E25" i="4"/>
  <c r="B25" i="4"/>
  <c r="B976" i="4"/>
  <c r="E976" i="4"/>
  <c r="A976" i="4"/>
  <c r="B138" i="4"/>
  <c r="E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D574" i="4"/>
  <c r="B441" i="4"/>
  <c r="E441" i="4"/>
  <c r="D441" i="4"/>
  <c r="A441" i="4"/>
  <c r="D299" i="4"/>
  <c r="B299" i="4"/>
  <c r="E299" i="4"/>
  <c r="B635" i="4"/>
  <c r="D635" i="4"/>
  <c r="E635" i="4"/>
  <c r="A635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B506" i="4"/>
  <c r="E506" i="4"/>
  <c r="D506" i="4"/>
  <c r="B457" i="4"/>
  <c r="E457" i="4"/>
  <c r="D457" i="4"/>
  <c r="E275" i="4"/>
  <c r="D275" i="4"/>
  <c r="B275" i="4"/>
  <c r="A157" i="4"/>
  <c r="D157" i="4"/>
  <c r="E157" i="4"/>
  <c r="B157" i="4"/>
  <c r="B21" i="4"/>
  <c r="E21" i="4"/>
  <c r="D21" i="4"/>
  <c r="E460" i="4"/>
  <c r="D460" i="4"/>
  <c r="B460" i="4"/>
  <c r="A894" i="4"/>
  <c r="E894" i="4"/>
  <c r="D894" i="4"/>
  <c r="B894" i="4"/>
  <c r="E959" i="4"/>
  <c r="B959" i="4"/>
  <c r="D959" i="4"/>
  <c r="A959" i="4"/>
  <c r="A928" i="4"/>
  <c r="E928" i="4"/>
  <c r="B928" i="4"/>
  <c r="B880" i="4"/>
  <c r="E880" i="4"/>
  <c r="D880" i="4"/>
  <c r="A662" i="4"/>
  <c r="E662" i="4"/>
  <c r="B662" i="4"/>
  <c r="E608" i="4"/>
  <c r="B608" i="4"/>
  <c r="A608" i="4"/>
  <c r="E406" i="4"/>
  <c r="B406" i="4"/>
  <c r="B914" i="4"/>
  <c r="E914" i="4"/>
  <c r="D1082" i="4"/>
  <c r="B1082" i="4"/>
  <c r="E1082" i="4"/>
  <c r="B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B352" i="4"/>
  <c r="E352" i="4"/>
  <c r="E274" i="4"/>
  <c r="A274" i="4"/>
  <c r="B274" i="4"/>
  <c r="B98" i="4"/>
  <c r="A98" i="4"/>
  <c r="E98" i="4"/>
  <c r="E61" i="4"/>
  <c r="B61" i="4"/>
  <c r="B590" i="4"/>
  <c r="A590" i="4"/>
  <c r="E590" i="4"/>
  <c r="D590" i="4"/>
  <c r="B202" i="4"/>
  <c r="E202" i="4"/>
  <c r="E90" i="4"/>
  <c r="B90" i="4"/>
  <c r="B1118" i="4"/>
  <c r="E1118" i="4"/>
  <c r="D1118" i="4"/>
  <c r="B1126" i="4"/>
  <c r="E1126" i="4"/>
  <c r="E960" i="4"/>
  <c r="A960" i="4"/>
  <c r="B960" i="4"/>
  <c r="E874" i="4"/>
  <c r="B874" i="4"/>
  <c r="A874" i="4"/>
  <c r="D874" i="4"/>
  <c r="B702" i="4"/>
  <c r="E702" i="4"/>
  <c r="D702" i="4"/>
  <c r="B1170" i="4"/>
  <c r="E1170" i="4"/>
  <c r="D1170" i="4"/>
  <c r="B1174" i="4"/>
  <c r="E1174" i="4"/>
  <c r="A1174" i="4"/>
  <c r="A1044" i="4"/>
  <c r="E1044" i="4"/>
  <c r="B1044" i="4"/>
  <c r="D1044" i="4"/>
  <c r="A811" i="4"/>
  <c r="B811" i="4"/>
  <c r="D811" i="4"/>
  <c r="E811" i="4"/>
  <c r="B679" i="4"/>
  <c r="E679" i="4"/>
  <c r="D679" i="4"/>
  <c r="A585" i="4"/>
  <c r="E585" i="4"/>
  <c r="B585" i="4"/>
  <c r="B512" i="4"/>
  <c r="E512" i="4"/>
  <c r="E365" i="4"/>
  <c r="B365" i="4"/>
  <c r="B238" i="4"/>
  <c r="E238" i="4"/>
  <c r="D238" i="4"/>
  <c r="B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B252" i="4"/>
  <c r="E252" i="4"/>
  <c r="B272" i="4"/>
  <c r="E272" i="4"/>
  <c r="B156" i="4"/>
  <c r="A156" i="4"/>
  <c r="E156" i="4"/>
  <c r="B1143" i="4"/>
  <c r="E1143" i="4"/>
  <c r="B1005" i="4"/>
  <c r="E1005" i="4"/>
  <c r="D1005" i="4"/>
  <c r="B846" i="4"/>
  <c r="A846" i="4"/>
  <c r="D846" i="4"/>
  <c r="E846" i="4"/>
  <c r="E2" i="4"/>
  <c r="D2" i="4"/>
  <c r="B1182" i="4"/>
  <c r="D1182" i="4"/>
  <c r="E1182" i="4"/>
  <c r="B1039" i="4"/>
  <c r="E1039" i="4"/>
  <c r="A1039" i="4"/>
  <c r="B931" i="4"/>
  <c r="E931" i="4"/>
  <c r="D931" i="4"/>
  <c r="E699" i="4"/>
  <c r="B699" i="4"/>
  <c r="D699" i="4"/>
  <c r="D579" i="4"/>
  <c r="B579" i="4"/>
  <c r="E579" i="4"/>
  <c r="A397" i="4"/>
  <c r="D397" i="4"/>
  <c r="E397" i="4"/>
  <c r="B397" i="4"/>
  <c r="A391" i="4"/>
  <c r="B391" i="4"/>
  <c r="E391" i="4"/>
  <c r="B225" i="4"/>
  <c r="E225" i="4"/>
  <c r="B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B424" i="4"/>
  <c r="E424" i="4"/>
  <c r="B746" i="4"/>
  <c r="E746" i="4"/>
  <c r="A746" i="4"/>
  <c r="D941" i="4"/>
  <c r="E941" i="4"/>
  <c r="B941" i="4"/>
  <c r="E926" i="4"/>
  <c r="B926" i="4"/>
  <c r="D926" i="4"/>
  <c r="E735" i="4"/>
  <c r="B735" i="4"/>
  <c r="D735" i="4"/>
  <c r="B304" i="4"/>
  <c r="A304" i="4"/>
  <c r="D304" i="4"/>
  <c r="E304" i="4"/>
  <c r="D128" i="4"/>
  <c r="B128" i="4"/>
  <c r="E128" i="4"/>
  <c r="D961" i="4"/>
  <c r="A961" i="4"/>
  <c r="B961" i="4"/>
  <c r="E961" i="4"/>
  <c r="B1100" i="4"/>
  <c r="E1100" i="4"/>
  <c r="B656" i="4"/>
  <c r="A656" i="4"/>
  <c r="E656" i="4"/>
  <c r="D94" i="4"/>
  <c r="B94" i="4"/>
  <c r="E94" i="4"/>
  <c r="E244" i="4"/>
  <c r="B244" i="4"/>
  <c r="D244" i="4"/>
  <c r="E1128" i="4"/>
  <c r="D1128" i="4"/>
  <c r="B1128" i="4"/>
  <c r="A1128" i="4"/>
  <c r="B736" i="4"/>
  <c r="E736" i="4"/>
  <c r="D736" i="4"/>
  <c r="B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B421" i="4"/>
  <c r="E22" i="4"/>
  <c r="B22" i="4"/>
  <c r="D22" i="4"/>
  <c r="B788" i="4"/>
  <c r="A788" i="4"/>
  <c r="E788" i="4"/>
  <c r="D788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D385" i="4"/>
  <c r="E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D868" i="4"/>
  <c r="B868" i="4"/>
  <c r="E868" i="4"/>
  <c r="B469" i="4"/>
  <c r="E469" i="4"/>
  <c r="B97" i="4"/>
  <c r="E97" i="4"/>
  <c r="E83" i="4"/>
  <c r="B83" i="4"/>
  <c r="B362" i="4"/>
  <c r="E362" i="4"/>
  <c r="D362" i="4"/>
  <c r="B934" i="4"/>
  <c r="E934" i="4"/>
  <c r="A934" i="4"/>
  <c r="D934" i="4"/>
  <c r="B363" i="4"/>
  <c r="D363" i="4"/>
  <c r="E363" i="4"/>
  <c r="E995" i="4"/>
  <c r="B995" i="4"/>
  <c r="D995" i="4"/>
  <c r="B564" i="4"/>
  <c r="E564" i="4"/>
  <c r="B251" i="4"/>
  <c r="E251" i="4"/>
  <c r="E255" i="4"/>
  <c r="D255" i="4"/>
  <c r="B255" i="4"/>
  <c r="A255" i="4"/>
  <c r="B993" i="4"/>
  <c r="E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D101" i="4"/>
  <c r="E1048" i="4"/>
  <c r="D1048" i="4"/>
  <c r="B1048" i="4"/>
  <c r="B1137" i="4"/>
  <c r="D1137" i="4"/>
  <c r="A1137" i="4"/>
  <c r="E1137" i="4"/>
  <c r="B899" i="4"/>
  <c r="E899" i="4"/>
  <c r="D899" i="4"/>
  <c r="A1180" i="4"/>
  <c r="B1180" i="4"/>
  <c r="E1180" i="4"/>
  <c r="B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B284" i="4"/>
  <c r="E284" i="4"/>
  <c r="B81" i="4"/>
  <c r="D81" i="4"/>
  <c r="E81" i="4"/>
  <c r="B1193" i="4"/>
  <c r="A1193" i="4"/>
  <c r="E1193" i="4"/>
  <c r="B892" i="4"/>
  <c r="A892" i="4"/>
  <c r="E892" i="4"/>
  <c r="B392" i="4"/>
  <c r="D392" i="4"/>
  <c r="E392" i="4"/>
  <c r="B42" i="4"/>
  <c r="E42" i="4"/>
  <c r="D42" i="4"/>
  <c r="A782" i="4"/>
  <c r="E782" i="4"/>
  <c r="D782" i="4"/>
  <c r="B782" i="4"/>
  <c r="D283" i="4"/>
  <c r="B283" i="4"/>
  <c r="E283" i="4"/>
  <c r="B1172" i="4"/>
  <c r="A1172" i="4"/>
  <c r="E1172" i="4"/>
  <c r="D1172" i="4"/>
  <c r="E1183" i="4"/>
  <c r="D1183" i="4"/>
  <c r="B1183" i="4"/>
  <c r="D178" i="4"/>
  <c r="B178" i="4"/>
  <c r="E178" i="4"/>
  <c r="B154" i="4"/>
  <c r="E154" i="4"/>
  <c r="A154" i="4"/>
  <c r="B1072" i="4"/>
  <c r="E1072" i="4"/>
  <c r="E1060" i="4"/>
  <c r="A1060" i="4"/>
  <c r="B1060" i="4"/>
  <c r="D1060" i="4"/>
  <c r="A1026" i="4"/>
  <c r="E1026" i="4"/>
  <c r="D1026" i="4"/>
  <c r="B1026" i="4"/>
  <c r="B891" i="4"/>
  <c r="D891" i="4"/>
  <c r="E891" i="4"/>
  <c r="E717" i="4"/>
  <c r="A717" i="4"/>
  <c r="B717" i="4"/>
  <c r="A588" i="4"/>
  <c r="E588" i="4"/>
  <c r="B588" i="4"/>
  <c r="E1030" i="4"/>
  <c r="D1030" i="4"/>
  <c r="B1030" i="4"/>
  <c r="B1135" i="4"/>
  <c r="D1135" i="4"/>
  <c r="E1135" i="4"/>
  <c r="E962" i="4"/>
  <c r="D962" i="4"/>
  <c r="A962" i="4"/>
  <c r="B962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E209" i="4"/>
  <c r="B209" i="4"/>
  <c r="A53" i="4"/>
  <c r="B53" i="4"/>
  <c r="E53" i="4"/>
  <c r="E29" i="4"/>
  <c r="B29" i="4"/>
  <c r="D29" i="4"/>
  <c r="E236" i="4"/>
  <c r="D236" i="4"/>
  <c r="B236" i="4"/>
  <c r="B416" i="4"/>
  <c r="E416" i="4"/>
  <c r="E262" i="4"/>
  <c r="B262" i="4"/>
  <c r="D262" i="4"/>
  <c r="B247" i="4"/>
  <c r="E247" i="4"/>
  <c r="B140" i="4"/>
  <c r="E140" i="4"/>
  <c r="D140" i="4"/>
  <c r="E1158" i="4"/>
  <c r="B1158" i="4"/>
  <c r="A1158" i="4"/>
  <c r="B1053" i="4"/>
  <c r="A1053" i="4"/>
  <c r="E1053" i="4"/>
  <c r="B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E918" i="4"/>
  <c r="D918" i="4"/>
  <c r="A663" i="4"/>
  <c r="E663" i="4"/>
  <c r="B663" i="4"/>
  <c r="D540" i="4"/>
  <c r="E540" i="4"/>
  <c r="B540" i="4"/>
  <c r="A427" i="4"/>
  <c r="E427" i="4"/>
  <c r="B427" i="4"/>
  <c r="B373" i="4"/>
  <c r="E373" i="4"/>
  <c r="D373" i="4"/>
  <c r="E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E196" i="4"/>
  <c r="B196" i="4"/>
  <c r="A196" i="4"/>
  <c r="D196" i="4"/>
  <c r="E1097" i="4"/>
  <c r="B1097" i="4"/>
  <c r="D996" i="4"/>
  <c r="A996" i="4"/>
  <c r="E996" i="4"/>
  <c r="B996" i="4"/>
  <c r="B1103" i="4"/>
  <c r="E1103" i="4"/>
  <c r="D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E616" i="4"/>
  <c r="A432" i="4"/>
  <c r="B432" i="4"/>
  <c r="E432" i="4"/>
  <c r="E261" i="4"/>
  <c r="B261" i="4"/>
  <c r="B133" i="4"/>
  <c r="E133" i="4"/>
  <c r="D133" i="4"/>
  <c r="E7" i="4"/>
  <c r="B7" i="4"/>
  <c r="A7" i="4"/>
  <c r="A200" i="4"/>
  <c r="B200" i="4"/>
  <c r="E200" i="4"/>
  <c r="D200" i="4"/>
  <c r="B455" i="4"/>
  <c r="E455" i="4"/>
  <c r="A752" i="4"/>
  <c r="D752" i="4"/>
  <c r="E752" i="4"/>
  <c r="B752" i="4"/>
  <c r="A607" i="4"/>
  <c r="E607" i="4"/>
  <c r="D607" i="4"/>
  <c r="B607" i="4"/>
  <c r="B547" i="4"/>
  <c r="D547" i="4"/>
  <c r="E547" i="4"/>
  <c r="E407" i="4"/>
  <c r="B407" i="4"/>
  <c r="D407" i="4"/>
  <c r="E258" i="4"/>
  <c r="B258" i="4"/>
  <c r="B130" i="4"/>
  <c r="E130" i="4"/>
  <c r="E1175" i="4"/>
  <c r="D1175" i="4"/>
  <c r="B1175" i="4"/>
  <c r="A1070" i="4"/>
  <c r="B1070" i="4"/>
  <c r="E1070" i="4"/>
  <c r="B967" i="4"/>
  <c r="A967" i="4"/>
  <c r="D967" i="4"/>
  <c r="E967" i="4"/>
  <c r="E841" i="4"/>
  <c r="B841" i="4"/>
  <c r="D841" i="4"/>
  <c r="E677" i="4"/>
  <c r="D677" i="4"/>
  <c r="B677" i="4"/>
  <c r="E706" i="4"/>
  <c r="B706" i="4"/>
  <c r="D706" i="4"/>
  <c r="B551" i="4"/>
  <c r="E551" i="4"/>
  <c r="A551" i="4"/>
  <c r="B389" i="4"/>
  <c r="A389" i="4"/>
  <c r="E389" i="4"/>
  <c r="E285" i="4"/>
  <c r="D285" i="4"/>
  <c r="B285" i="4"/>
  <c r="E165" i="4"/>
  <c r="B165" i="4"/>
  <c r="D165" i="4"/>
  <c r="E32" i="4"/>
  <c r="B32" i="4"/>
  <c r="B350" i="4"/>
  <c r="E350" i="4"/>
  <c r="D350" i="4"/>
  <c r="B710" i="4"/>
  <c r="E710" i="4"/>
  <c r="D710" i="4"/>
  <c r="A989" i="4"/>
  <c r="B989" i="4"/>
  <c r="E989" i="4"/>
  <c r="D989" i="4"/>
  <c r="E812" i="4"/>
  <c r="A812" i="4"/>
  <c r="B812" i="4"/>
  <c r="E924" i="4"/>
  <c r="B924" i="4"/>
  <c r="B666" i="4"/>
  <c r="E666" i="4"/>
  <c r="B646" i="4"/>
  <c r="A646" i="4"/>
  <c r="E646" i="4"/>
  <c r="A378" i="4"/>
  <c r="B378" i="4"/>
  <c r="E378" i="4"/>
  <c r="B843" i="4"/>
  <c r="E843" i="4"/>
  <c r="A843" i="4"/>
  <c r="D843" i="4"/>
  <c r="B1084" i="4"/>
  <c r="E1084" i="4"/>
  <c r="A1084" i="4"/>
  <c r="A951" i="4"/>
  <c r="B951" i="4"/>
  <c r="E951" i="4"/>
  <c r="E883" i="4"/>
  <c r="B883" i="4"/>
  <c r="A713" i="4"/>
  <c r="E713" i="4"/>
  <c r="B713" i="4"/>
  <c r="A601" i="4"/>
  <c r="E601" i="4"/>
  <c r="B601" i="4"/>
  <c r="B480" i="4"/>
  <c r="E480" i="4"/>
  <c r="B357" i="4"/>
  <c r="E357" i="4"/>
  <c r="A280" i="4"/>
  <c r="E280" i="4"/>
  <c r="B280" i="4"/>
  <c r="B129" i="4"/>
  <c r="E129" i="4"/>
  <c r="D3" i="4"/>
  <c r="E3" i="4"/>
  <c r="A3" i="4"/>
  <c r="B3" i="4"/>
  <c r="B23" i="4"/>
  <c r="E23" i="4"/>
  <c r="D2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B1003" i="4"/>
  <c r="E913" i="4"/>
  <c r="B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B257" i="4"/>
  <c r="D120" i="4"/>
  <c r="E120" i="4"/>
  <c r="B120" i="4"/>
  <c r="E318" i="4"/>
  <c r="B318" i="4"/>
  <c r="E143" i="4"/>
  <c r="B143" i="4"/>
  <c r="A309" i="4"/>
  <c r="D309" i="4"/>
  <c r="B309" i="4"/>
  <c r="E309" i="4"/>
  <c r="B184" i="4"/>
  <c r="E184" i="4"/>
  <c r="B323" i="4"/>
  <c r="D323" i="4"/>
  <c r="E323" i="4"/>
  <c r="B106" i="4"/>
  <c r="D106" i="4"/>
  <c r="E106" i="4"/>
  <c r="E1149" i="4"/>
  <c r="B1149" i="4"/>
  <c r="E1021" i="4"/>
  <c r="D1021" i="4"/>
  <c r="B1021" i="4"/>
  <c r="B906" i="4"/>
  <c r="E906" i="4"/>
  <c r="D906" i="4"/>
  <c r="E1203" i="4"/>
  <c r="D1203" i="4"/>
  <c r="B1203" i="4"/>
  <c r="B1067" i="4"/>
  <c r="D1067" i="4"/>
  <c r="E1067" i="4"/>
  <c r="E1041" i="4"/>
  <c r="B1041" i="4"/>
  <c r="A1041" i="4"/>
  <c r="B855" i="4"/>
  <c r="D855" i="4"/>
  <c r="E855" i="4"/>
  <c r="B700" i="4"/>
  <c r="D700" i="4"/>
  <c r="A700" i="4"/>
  <c r="E700" i="4"/>
  <c r="E587" i="4"/>
  <c r="D587" i="4"/>
  <c r="B587" i="4"/>
  <c r="D417" i="4"/>
  <c r="B417" i="4"/>
  <c r="E417" i="4"/>
  <c r="A417" i="4"/>
  <c r="E393" i="4"/>
  <c r="B393" i="4"/>
  <c r="A393" i="4"/>
  <c r="E229" i="4"/>
  <c r="D229" i="4"/>
  <c r="B229" i="4"/>
  <c r="B85" i="4"/>
  <c r="D85" i="4"/>
  <c r="A85" i="4"/>
  <c r="E85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E91" i="4"/>
  <c r="B91" i="4"/>
  <c r="D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D882" i="4"/>
  <c r="E911" i="4"/>
  <c r="D911" i="4"/>
  <c r="B911" i="4"/>
  <c r="B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D190" i="4"/>
  <c r="B190" i="4"/>
  <c r="A190" i="4"/>
  <c r="E190" i="4"/>
  <c r="B11" i="4"/>
  <c r="E11" i="4"/>
  <c r="A770" i="4"/>
  <c r="E770" i="4"/>
  <c r="B770" i="4"/>
  <c r="D770" i="4"/>
  <c r="E981" i="4"/>
  <c r="D981" i="4"/>
  <c r="B981" i="4"/>
  <c r="A981" i="4"/>
  <c r="B566" i="4"/>
  <c r="E566" i="4"/>
  <c r="B1083" i="4"/>
  <c r="E1083" i="4"/>
  <c r="E615" i="4"/>
  <c r="B615" i="4"/>
  <c r="E172" i="4"/>
  <c r="B172" i="4"/>
  <c r="D172" i="4"/>
  <c r="E20" i="4"/>
  <c r="D20" i="4"/>
  <c r="B20" i="4"/>
  <c r="B936" i="4"/>
  <c r="E936" i="4"/>
  <c r="D936" i="4"/>
  <c r="E1043" i="4"/>
  <c r="A1043" i="4"/>
  <c r="B1043" i="4"/>
  <c r="E553" i="4"/>
  <c r="B553" i="4"/>
  <c r="D553" i="4"/>
  <c r="B113" i="4"/>
  <c r="E113" i="4"/>
  <c r="D113" i="4"/>
  <c r="A113" i="4"/>
  <c r="B56" i="4"/>
  <c r="E56" i="4"/>
  <c r="B839" i="4"/>
  <c r="E839" i="4"/>
  <c r="B1034" i="4"/>
  <c r="D1034" i="4"/>
  <c r="E1034" i="4"/>
  <c r="D336" i="4"/>
  <c r="E336" i="4"/>
  <c r="B336" i="4"/>
  <c r="B1096" i="4"/>
  <c r="E1096" i="4"/>
  <c r="A1096" i="4"/>
  <c r="B39" i="4"/>
  <c r="E39" i="4"/>
  <c r="A992" i="4"/>
  <c r="B992" i="4"/>
  <c r="E992" i="4"/>
  <c r="B939" i="4"/>
  <c r="E939" i="4"/>
  <c r="D939" i="4"/>
  <c r="E433" i="4"/>
  <c r="D433" i="4"/>
  <c r="B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B181" i="4"/>
  <c r="E181" i="4"/>
  <c r="A727" i="4"/>
  <c r="B727" i="4"/>
  <c r="E727" i="4"/>
  <c r="B298" i="4"/>
  <c r="E298" i="4"/>
  <c r="D139" i="4"/>
  <c r="E139" i="4"/>
  <c r="B139" i="4"/>
  <c r="E1120" i="4"/>
  <c r="B1120" i="4"/>
  <c r="B1152" i="4"/>
  <c r="A1152" i="4"/>
  <c r="E1152" i="4"/>
  <c r="D1152" i="4"/>
  <c r="E1045" i="4"/>
  <c r="D1045" i="4"/>
  <c r="B1045" i="4"/>
  <c r="B898" i="4"/>
  <c r="E898" i="4"/>
  <c r="B722" i="4"/>
  <c r="E722" i="4"/>
  <c r="E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D491" i="4"/>
  <c r="B491" i="4"/>
  <c r="E491" i="4"/>
  <c r="B329" i="4"/>
  <c r="E329" i="4"/>
  <c r="D329" i="4"/>
  <c r="B207" i="4"/>
  <c r="E207" i="4"/>
  <c r="A207" i="4"/>
  <c r="D207" i="4"/>
  <c r="B75" i="4"/>
  <c r="A75" i="4"/>
  <c r="E75" i="4"/>
  <c r="A454" i="4"/>
  <c r="B454" i="4"/>
  <c r="E454" i="4"/>
  <c r="B1032" i="4"/>
  <c r="E1032" i="4"/>
  <c r="B606" i="4"/>
  <c r="D606" i="4"/>
  <c r="E606" i="4"/>
  <c r="A606" i="4"/>
  <c r="E375" i="4"/>
  <c r="B375" i="4"/>
  <c r="B412" i="4"/>
  <c r="A412" i="4"/>
  <c r="E412" i="4"/>
  <c r="E289" i="4"/>
  <c r="A289" i="4"/>
  <c r="B289" i="4"/>
  <c r="B162" i="4"/>
  <c r="A162" i="4"/>
  <c r="E162" i="4"/>
  <c r="B1164" i="4"/>
  <c r="E1164" i="4"/>
  <c r="E1015" i="4"/>
  <c r="B1015" i="4"/>
  <c r="B1107" i="4"/>
  <c r="E1107" i="4"/>
  <c r="B1042" i="4"/>
  <c r="D1042" i="4"/>
  <c r="E1042" i="4"/>
  <c r="B831" i="4"/>
  <c r="E831" i="4"/>
  <c r="B888" i="4"/>
  <c r="A888" i="4"/>
  <c r="E888" i="4"/>
  <c r="D888" i="4"/>
  <c r="D708" i="4"/>
  <c r="E708" i="4"/>
  <c r="B708" i="4"/>
  <c r="E618" i="4"/>
  <c r="D618" i="4"/>
  <c r="B618" i="4"/>
  <c r="E435" i="4"/>
  <c r="B435" i="4"/>
  <c r="E266" i="4"/>
  <c r="D266" i="4"/>
  <c r="B266" i="4"/>
  <c r="B153" i="4"/>
  <c r="D153" i="4"/>
  <c r="E153" i="4"/>
  <c r="D26" i="4"/>
  <c r="B26" i="4"/>
  <c r="E26" i="4"/>
  <c r="B170" i="4"/>
  <c r="E170" i="4"/>
  <c r="E411" i="4"/>
  <c r="B411" i="4"/>
  <c r="D411" i="4"/>
  <c r="A411" i="4"/>
  <c r="D652" i="4"/>
  <c r="A652" i="4"/>
  <c r="B652" i="4"/>
  <c r="E652" i="4"/>
  <c r="E629" i="4"/>
  <c r="D629" i="4"/>
  <c r="B629" i="4"/>
  <c r="B596" i="4"/>
  <c r="E596" i="4"/>
  <c r="A596" i="4"/>
  <c r="D596" i="4"/>
  <c r="E422" i="4"/>
  <c r="D422" i="4"/>
  <c r="A422" i="4"/>
  <c r="B422" i="4"/>
  <c r="E296" i="4"/>
  <c r="B296" i="4"/>
  <c r="B122" i="4"/>
  <c r="D122" i="4"/>
  <c r="E122" i="4"/>
  <c r="B1167" i="4"/>
  <c r="E116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B401" i="4"/>
  <c r="E401" i="4"/>
  <c r="A401" i="4"/>
  <c r="E291" i="4"/>
  <c r="B291" i="4"/>
  <c r="B132" i="4"/>
  <c r="E132" i="4"/>
  <c r="D132" i="4"/>
  <c r="B27" i="4"/>
  <c r="E27" i="4"/>
  <c r="D27" i="4"/>
  <c r="B910" i="4"/>
  <c r="E910" i="4"/>
  <c r="B93" i="4"/>
  <c r="D93" i="4"/>
  <c r="E93" i="4"/>
  <c r="B805" i="4"/>
  <c r="A805" i="4"/>
  <c r="E805" i="4"/>
  <c r="D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D444" i="4"/>
  <c r="E248" i="4"/>
  <c r="B248" i="4"/>
  <c r="D248" i="4"/>
  <c r="B694" i="4"/>
  <c r="A694" i="4"/>
  <c r="E694" i="4"/>
  <c r="B1171" i="4"/>
  <c r="E1171" i="4"/>
  <c r="A1004" i="4"/>
  <c r="E1004" i="4"/>
  <c r="B1004" i="4"/>
  <c r="B873" i="4"/>
  <c r="E873" i="4"/>
  <c r="A873" i="4"/>
  <c r="B696" i="4"/>
  <c r="E696" i="4"/>
  <c r="B573" i="4"/>
  <c r="D573" i="4"/>
  <c r="E573" i="4"/>
  <c r="B472" i="4"/>
  <c r="D472" i="4"/>
  <c r="E472" i="4"/>
  <c r="A459" i="4"/>
  <c r="E459" i="4"/>
  <c r="B459" i="4"/>
  <c r="B278" i="4"/>
  <c r="E278" i="4"/>
  <c r="A278" i="4"/>
  <c r="D278" i="4"/>
  <c r="B158" i="4"/>
  <c r="D158" i="4"/>
  <c r="E158" i="4"/>
  <c r="B4" i="4"/>
  <c r="A4" i="4"/>
  <c r="E4" i="4"/>
  <c r="B1156" i="4"/>
  <c r="E1156" i="4"/>
  <c r="B109" i="4"/>
  <c r="E109" i="4"/>
  <c r="D1201" i="4"/>
  <c r="B1201" i="4"/>
  <c r="A1201" i="4"/>
  <c r="E1201" i="4"/>
  <c r="B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B1002" i="4"/>
  <c r="E1002" i="4"/>
  <c r="B1131" i="4"/>
  <c r="E1131" i="4"/>
  <c r="E1007" i="4"/>
  <c r="B1007" i="4"/>
  <c r="B933" i="4"/>
  <c r="E933" i="4"/>
  <c r="B681" i="4"/>
  <c r="A681" i="4"/>
  <c r="D681" i="4"/>
  <c r="E681" i="4"/>
  <c r="E617" i="4"/>
  <c r="B617" i="4"/>
  <c r="A505" i="4"/>
  <c r="B505" i="4"/>
  <c r="E505" i="4"/>
  <c r="E349" i="4"/>
  <c r="B349" i="4"/>
  <c r="B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B224" i="4"/>
  <c r="E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D1168" i="4"/>
  <c r="E1168" i="4"/>
  <c r="A1187" i="4"/>
  <c r="E1187" i="4"/>
  <c r="B1187" i="4"/>
  <c r="D1187" i="4"/>
  <c r="E1050" i="4"/>
  <c r="D1050" i="4"/>
  <c r="B1050" i="4"/>
  <c r="D818" i="4"/>
  <c r="E818" i="4"/>
  <c r="B818" i="4"/>
  <c r="A818" i="4"/>
  <c r="E697" i="4"/>
  <c r="B697" i="4"/>
  <c r="D697" i="4"/>
  <c r="B586" i="4"/>
  <c r="D586" i="4"/>
  <c r="E586" i="4"/>
  <c r="B541" i="4"/>
  <c r="E541" i="4"/>
  <c r="A541" i="4"/>
  <c r="D541" i="4"/>
  <c r="B361" i="4"/>
  <c r="E361" i="4"/>
  <c r="A361" i="4"/>
  <c r="B231" i="4"/>
  <c r="E231" i="4"/>
  <c r="D96" i="4"/>
  <c r="B96" i="4"/>
  <c r="E96" i="4"/>
  <c r="B326" i="4"/>
  <c r="E326" i="4"/>
  <c r="B578" i="4"/>
  <c r="D578" i="4"/>
  <c r="E578" i="4"/>
  <c r="D492" i="4"/>
  <c r="A492" i="4"/>
  <c r="B492" i="4"/>
  <c r="E492" i="4"/>
  <c r="D374" i="4"/>
  <c r="B374" i="4"/>
  <c r="A374" i="4"/>
  <c r="E374" i="4"/>
  <c r="B456" i="4"/>
  <c r="E456" i="4"/>
  <c r="D210" i="4"/>
  <c r="B210" i="4"/>
  <c r="E210" i="4"/>
  <c r="D89" i="4"/>
  <c r="E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B383" i="4"/>
  <c r="A383" i="4"/>
  <c r="E383" i="4"/>
  <c r="B295" i="4"/>
  <c r="E295" i="4"/>
  <c r="D295" i="4"/>
  <c r="B141" i="4"/>
  <c r="E141" i="4"/>
  <c r="D141" i="4"/>
  <c r="D17" i="4"/>
  <c r="E17" i="4"/>
  <c r="B17" i="4"/>
  <c r="E8" i="4"/>
  <c r="A8" i="4"/>
  <c r="D8" i="4"/>
  <c r="B8" i="4"/>
  <c r="E221" i="4"/>
  <c r="B221" i="4"/>
  <c r="B581" i="4"/>
  <c r="E581" i="4"/>
  <c r="B498" i="4"/>
  <c r="E498" i="4"/>
  <c r="D498" i="4"/>
  <c r="A498" i="4"/>
  <c r="B546" i="4"/>
  <c r="E546" i="4"/>
  <c r="E388" i="4"/>
  <c r="B388" i="4"/>
  <c r="A388" i="4"/>
  <c r="B218" i="4"/>
  <c r="A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E10" i="4"/>
  <c r="D193" i="4"/>
  <c r="B193" i="4"/>
  <c r="E193" i="4"/>
  <c r="A193" i="4"/>
  <c r="B306" i="4"/>
  <c r="E306" i="4"/>
  <c r="D306" i="4"/>
  <c r="E194" i="4"/>
  <c r="B194" i="4"/>
  <c r="A194" i="4"/>
  <c r="D194" i="4"/>
  <c r="A974" i="4"/>
  <c r="B974" i="4"/>
  <c r="E974" i="4"/>
  <c r="D974" i="4"/>
  <c r="B1205" i="4"/>
  <c r="E1205" i="4"/>
  <c r="A1205" i="4"/>
  <c r="B923" i="4"/>
  <c r="E923" i="4"/>
  <c r="B554" i="4"/>
  <c r="A554" i="4"/>
  <c r="E554" i="4"/>
  <c r="D554" i="4"/>
  <c r="D371" i="4"/>
  <c r="B371" i="4"/>
  <c r="E371" i="4"/>
  <c r="B222" i="4"/>
  <c r="D222" i="4"/>
  <c r="E222" i="4"/>
  <c r="E57" i="4"/>
  <c r="B57" i="4"/>
  <c r="A115" i="4"/>
  <c r="B115" i="4"/>
  <c r="E115" i="4"/>
  <c r="A345" i="4"/>
  <c r="B345" i="4"/>
  <c r="E345" i="4"/>
  <c r="E718" i="4"/>
  <c r="B718" i="4"/>
  <c r="E544" i="4"/>
  <c r="B544" i="4"/>
  <c r="B622" i="4"/>
  <c r="A622" i="4"/>
  <c r="E622" i="4"/>
  <c r="B442" i="4"/>
  <c r="A442" i="4"/>
  <c r="E442" i="4"/>
  <c r="E321" i="4"/>
  <c r="B321" i="4"/>
  <c r="B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D698" i="4"/>
  <c r="E698" i="4"/>
  <c r="B698" i="4"/>
  <c r="A698" i="4"/>
  <c r="E741" i="4"/>
  <c r="B741" i="4"/>
  <c r="D741" i="4"/>
  <c r="E567" i="4"/>
  <c r="B567" i="4"/>
  <c r="A567" i="4"/>
  <c r="E425" i="4"/>
  <c r="B425" i="4"/>
  <c r="B297" i="4"/>
  <c r="E297" i="4"/>
  <c r="E137" i="4"/>
  <c r="D137" i="4"/>
  <c r="B137" i="4"/>
  <c r="B36" i="4"/>
  <c r="D36" i="4"/>
  <c r="E36" i="4"/>
  <c r="A725" i="4"/>
  <c r="B725" i="4"/>
  <c r="D725" i="4"/>
  <c r="E725" i="4"/>
  <c r="A6" i="4"/>
  <c r="B6" i="4"/>
  <c r="E6" i="4"/>
  <c r="B858" i="4"/>
  <c r="E858" i="4"/>
  <c r="A858" i="4"/>
  <c r="B720" i="4"/>
  <c r="A720" i="4"/>
  <c r="E720" i="4"/>
  <c r="D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E226" i="4"/>
  <c r="D226" i="4"/>
  <c r="B714" i="4"/>
  <c r="E714" i="4"/>
  <c r="A714" i="4"/>
  <c r="A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E473" i="4"/>
  <c r="B473" i="4"/>
  <c r="D473" i="4"/>
  <c r="B367" i="4"/>
  <c r="E367" i="4"/>
  <c r="B282" i="4"/>
  <c r="D282" i="4"/>
  <c r="E282" i="4"/>
  <c r="E166" i="4"/>
  <c r="B166" i="4"/>
  <c r="B33" i="4"/>
  <c r="E33" i="4"/>
  <c r="B294" i="4"/>
  <c r="E294" i="4"/>
  <c r="A294" i="4"/>
  <c r="E558" i="4"/>
  <c r="B558" i="4"/>
  <c r="A558" i="4"/>
  <c r="B1014" i="4"/>
  <c r="D1014" i="4"/>
  <c r="A1014" i="4"/>
  <c r="E1014" i="4"/>
  <c r="E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E737" i="4"/>
  <c r="A737" i="4"/>
  <c r="B737" i="4"/>
  <c r="D737" i="4"/>
  <c r="A609" i="4"/>
  <c r="B609" i="4"/>
  <c r="D609" i="4"/>
  <c r="E609" i="4"/>
  <c r="E487" i="4"/>
  <c r="D487" i="4"/>
  <c r="B487" i="4"/>
  <c r="A400" i="4"/>
  <c r="E400" i="4"/>
  <c r="B400" i="4"/>
  <c r="B310" i="4"/>
  <c r="D310" i="4"/>
  <c r="E310" i="4"/>
  <c r="A310" i="4"/>
  <c r="B73" i="4"/>
  <c r="E73" i="4"/>
  <c r="D73" i="4"/>
  <c r="B12" i="4"/>
  <c r="E12" i="4"/>
  <c r="D12" i="4"/>
  <c r="B390" i="4"/>
  <c r="E390" i="4"/>
  <c r="D390" i="4"/>
  <c r="A390" i="4"/>
  <c r="B223" i="4"/>
  <c r="E223" i="4"/>
  <c r="D223" i="4"/>
  <c r="E48" i="4"/>
  <c r="B48" i="4"/>
  <c r="E1202" i="4"/>
  <c r="B1202" i="4"/>
  <c r="D1202" i="4"/>
  <c r="D1141" i="4"/>
  <c r="E1141" i="4"/>
  <c r="B1141" i="4"/>
  <c r="E1016" i="4"/>
  <c r="D1016" i="4"/>
  <c r="B1016" i="4"/>
  <c r="B902" i="4"/>
  <c r="E902" i="4"/>
  <c r="D902" i="4"/>
  <c r="B686" i="4"/>
  <c r="E686" i="4"/>
  <c r="D686" i="4"/>
  <c r="E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B613" i="4"/>
  <c r="E613" i="4"/>
  <c r="A613" i="4"/>
  <c r="E467" i="4"/>
  <c r="B467" i="4"/>
  <c r="B312" i="4"/>
  <c r="E312" i="4"/>
  <c r="D312" i="4"/>
  <c r="D260" i="4"/>
  <c r="B260" i="4"/>
  <c r="E260" i="4"/>
  <c r="D124" i="4"/>
  <c r="B124" i="4"/>
  <c r="E124" i="4"/>
  <c r="E1009" i="4"/>
  <c r="B1009" i="4"/>
  <c r="B105" i="4"/>
  <c r="E105" i="4"/>
  <c r="B359" i="4"/>
  <c r="E359" i="4"/>
  <c r="D359" i="4"/>
  <c r="E239" i="4"/>
  <c r="B239" i="4"/>
  <c r="D239" i="4"/>
  <c r="B208" i="4"/>
  <c r="A208" i="4"/>
  <c r="E208" i="4"/>
  <c r="B68" i="4"/>
  <c r="D68" i="4"/>
  <c r="E68" i="4"/>
  <c r="A1146" i="4"/>
  <c r="E1146" i="4"/>
  <c r="B1146" i="4"/>
  <c r="D1146" i="4"/>
  <c r="B1065" i="4"/>
  <c r="E1065" i="4"/>
  <c r="D1065" i="4"/>
  <c r="A821" i="4"/>
  <c r="E821" i="4"/>
  <c r="B821" i="4"/>
  <c r="A1204" i="4"/>
  <c r="E1204" i="4"/>
  <c r="B1204" i="4"/>
  <c r="B1075" i="4"/>
  <c r="E1075" i="4"/>
  <c r="D1075" i="4"/>
  <c r="E1046" i="4"/>
  <c r="B1046" i="4"/>
  <c r="B869" i="4"/>
  <c r="E869" i="4"/>
  <c r="A869" i="4"/>
  <c r="D869" i="4"/>
  <c r="E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E149" i="4"/>
  <c r="B149" i="4"/>
  <c r="E31" i="4"/>
  <c r="B31" i="4"/>
  <c r="B1176" i="4"/>
  <c r="E1176" i="4"/>
  <c r="E167" i="4"/>
  <c r="B167" i="4"/>
  <c r="E638" i="4"/>
  <c r="B638" i="4"/>
  <c r="A638" i="4"/>
  <c r="B543" i="4"/>
  <c r="E543" i="4"/>
  <c r="D543" i="4"/>
  <c r="A515" i="4"/>
  <c r="B515" i="4"/>
  <c r="E515" i="4"/>
  <c r="B333" i="4"/>
  <c r="A333" i="4"/>
  <c r="E333" i="4"/>
  <c r="E228" i="4"/>
  <c r="D228" i="4"/>
  <c r="B228" i="4"/>
  <c r="E47" i="4"/>
  <c r="B47" i="4"/>
  <c r="E1134" i="4"/>
  <c r="B1134" i="4"/>
  <c r="A1134" i="4"/>
  <c r="E1154" i="4"/>
  <c r="D1154" i="4"/>
  <c r="B1154" i="4"/>
  <c r="D1031" i="4"/>
  <c r="B1031" i="4"/>
  <c r="E1031" i="4"/>
  <c r="E799" i="4"/>
  <c r="B799" i="4"/>
  <c r="E764" i="4"/>
  <c r="B764" i="4"/>
  <c r="B765" i="4"/>
  <c r="E765" i="4"/>
  <c r="A651" i="4"/>
  <c r="E651" i="4"/>
  <c r="D651" i="4"/>
  <c r="B651" i="4"/>
  <c r="E405" i="4"/>
  <c r="B405" i="4"/>
  <c r="A405" i="4"/>
  <c r="E269" i="4"/>
  <c r="A269" i="4"/>
  <c r="D269" i="4"/>
  <c r="B269" i="4"/>
  <c r="E180" i="4"/>
  <c r="B180" i="4"/>
  <c r="B15" i="4"/>
  <c r="E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A597" i="4"/>
  <c r="B597" i="4"/>
  <c r="E1087" i="4"/>
  <c r="B1087" i="4"/>
  <c r="D1087" i="4"/>
  <c r="B1036" i="4"/>
  <c r="A1036" i="4"/>
  <c r="E1036" i="4"/>
  <c r="E795" i="4"/>
  <c r="A795" i="4"/>
  <c r="B795" i="4"/>
  <c r="A738" i="4"/>
  <c r="B738" i="4"/>
  <c r="E738" i="4"/>
  <c r="B631" i="4"/>
  <c r="E631" i="4"/>
  <c r="E516" i="4"/>
  <c r="B516" i="4"/>
  <c r="D516" i="4"/>
  <c r="A447" i="4"/>
  <c r="E447" i="4"/>
  <c r="B447" i="4"/>
  <c r="B233" i="4"/>
  <c r="E233" i="4"/>
  <c r="D233" i="4"/>
  <c r="B147" i="4"/>
  <c r="E147" i="4"/>
  <c r="D147" i="4"/>
  <c r="B79" i="4"/>
  <c r="E79" i="4"/>
  <c r="D69" i="4"/>
  <c r="E69" i="4"/>
  <c r="B69" i="4"/>
  <c r="B464" i="4"/>
  <c r="E464" i="4"/>
  <c r="D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E1028" i="4"/>
  <c r="B1028" i="4"/>
  <c r="B684" i="4"/>
  <c r="E684" i="4"/>
  <c r="B384" i="4"/>
  <c r="A384" i="4"/>
  <c r="E384" i="4"/>
  <c r="B414" i="4"/>
  <c r="E414" i="4"/>
  <c r="E929" i="4"/>
  <c r="D929" i="4"/>
  <c r="B929" i="4"/>
  <c r="A527" i="4"/>
  <c r="E527" i="4"/>
  <c r="B527" i="4"/>
  <c r="B450" i="4"/>
  <c r="E450" i="4"/>
  <c r="D450" i="4"/>
  <c r="B426" i="4"/>
  <c r="A426" i="4"/>
  <c r="E426" i="4"/>
  <c r="B276" i="4"/>
  <c r="E276" i="4"/>
  <c r="E111" i="4"/>
  <c r="B111" i="4"/>
  <c r="A1160" i="4"/>
  <c r="B1160" i="4"/>
  <c r="E1160" i="4"/>
  <c r="B1047" i="4"/>
  <c r="D1047" i="4"/>
  <c r="E1047" i="4"/>
  <c r="B1138" i="4"/>
  <c r="E1138" i="4"/>
  <c r="B1074" i="4"/>
  <c r="E1074" i="4"/>
  <c r="A1074" i="4"/>
  <c r="B834" i="4"/>
  <c r="A834" i="4"/>
  <c r="E834" i="4"/>
  <c r="D834" i="4"/>
  <c r="B905" i="4"/>
  <c r="E905" i="4"/>
  <c r="D905" i="4"/>
  <c r="B716" i="4"/>
  <c r="E716" i="4"/>
  <c r="A716" i="4"/>
  <c r="D716" i="4"/>
  <c r="B620" i="4"/>
  <c r="A620" i="4"/>
  <c r="E620" i="4"/>
  <c r="D620" i="4"/>
  <c r="B436" i="4"/>
  <c r="A436" i="4"/>
  <c r="E436" i="4"/>
  <c r="D436" i="4"/>
  <c r="B267" i="4"/>
  <c r="D267" i="4"/>
  <c r="E267" i="4"/>
  <c r="E161" i="4"/>
  <c r="B161" i="4"/>
  <c r="A161" i="4"/>
  <c r="D35" i="4"/>
  <c r="B35" i="4"/>
  <c r="E35" i="4"/>
  <c r="E623" i="4"/>
  <c r="B623" i="4"/>
  <c r="B1186" i="4"/>
  <c r="E1186" i="4"/>
  <c r="A907" i="4"/>
  <c r="D907" i="4"/>
  <c r="E907" i="4"/>
  <c r="B907" i="4"/>
  <c r="E775" i="4"/>
  <c r="B775" i="4"/>
  <c r="A775" i="4"/>
  <c r="B667" i="4"/>
  <c r="E667" i="4"/>
  <c r="D667" i="4"/>
  <c r="E571" i="4"/>
  <c r="D571" i="4"/>
  <c r="B571" i="4"/>
  <c r="B402" i="4"/>
  <c r="A402" i="4"/>
  <c r="E402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382" i="4"/>
  <c r="B382" i="4"/>
  <c r="E382" i="4"/>
  <c r="D382" i="4"/>
  <c r="B301" i="4"/>
  <c r="E301" i="4"/>
  <c r="D301" i="4"/>
  <c r="A301" i="4"/>
  <c r="B168" i="4"/>
  <c r="D168" i="4"/>
  <c r="E168" i="4"/>
  <c r="B37" i="4"/>
  <c r="D37" i="4"/>
  <c r="E37" i="4"/>
  <c r="D213" i="4"/>
  <c r="E213" i="4"/>
  <c r="B213" i="4"/>
  <c r="A462" i="4"/>
  <c r="B462" i="4"/>
  <c r="E462" i="4"/>
  <c r="B1012" i="4"/>
  <c r="E1012" i="4"/>
  <c r="E932" i="4"/>
  <c r="B932" i="4"/>
  <c r="E822" i="4"/>
  <c r="B822" i="4"/>
  <c r="A822" i="4"/>
  <c r="B669" i="4"/>
  <c r="E669" i="4"/>
  <c r="B570" i="4"/>
  <c r="E570" i="4"/>
  <c r="D570" i="4"/>
  <c r="A360" i="4"/>
  <c r="E360" i="4"/>
  <c r="B360" i="4"/>
  <c r="D360" i="4"/>
  <c r="B848" i="4"/>
  <c r="E848" i="4"/>
  <c r="D848" i="4"/>
  <c r="A848" i="4"/>
  <c r="E1091" i="4"/>
  <c r="B1091" i="4"/>
  <c r="D1091" i="4"/>
  <c r="E979" i="4"/>
  <c r="D979" i="4"/>
  <c r="B979" i="4"/>
  <c r="E915" i="4"/>
  <c r="B915" i="4"/>
  <c r="D915" i="4"/>
  <c r="E739" i="4"/>
  <c r="A739" i="4"/>
  <c r="B739" i="4"/>
  <c r="B640" i="4"/>
  <c r="E640" i="4"/>
  <c r="D640" i="4"/>
  <c r="B508" i="4"/>
  <c r="E508" i="4"/>
  <c r="A413" i="4"/>
  <c r="E413" i="4"/>
  <c r="B413" i="4"/>
  <c r="D319" i="4"/>
  <c r="B319" i="4"/>
  <c r="A319" i="4"/>
  <c r="E319" i="4"/>
  <c r="B164" i="4"/>
  <c r="E164" i="4"/>
  <c r="E18" i="4"/>
  <c r="B18" i="4"/>
  <c r="E953" i="4"/>
  <c r="B953" i="4"/>
  <c r="D953" i="4"/>
  <c r="E43" i="4"/>
  <c r="B43" i="4"/>
  <c r="B1189" i="4"/>
  <c r="E1189" i="4"/>
  <c r="D1189" i="4"/>
  <c r="A1189" i="4"/>
  <c r="E1033" i="4"/>
  <c r="B1033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B230" i="4"/>
  <c r="E230" i="4"/>
  <c r="E82" i="4"/>
  <c r="B82" i="4"/>
  <c r="B234" i="4"/>
  <c r="E234" i="4"/>
  <c r="D234" i="4"/>
  <c r="E45" i="4"/>
  <c r="B45" i="4"/>
  <c r="D45" i="4"/>
  <c r="E354" i="4"/>
  <c r="B354" i="4"/>
  <c r="A354" i="4"/>
  <c r="D354" i="4"/>
  <c r="B136" i="4"/>
  <c r="E136" i="4"/>
  <c r="D136" i="4"/>
  <c r="B204" i="4"/>
  <c r="E204" i="4"/>
  <c r="B80" i="4"/>
  <c r="E80" i="4"/>
  <c r="B1086" i="4"/>
  <c r="E1086" i="4"/>
  <c r="B970" i="4"/>
  <c r="A970" i="4"/>
  <c r="D970" i="4"/>
  <c r="E970" i="4"/>
  <c r="E866" i="4"/>
  <c r="B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D712" i="4"/>
  <c r="E712" i="4"/>
  <c r="B712" i="4"/>
  <c r="E611" i="4"/>
  <c r="B611" i="4"/>
  <c r="A611" i="4"/>
  <c r="D431" i="4"/>
  <c r="E431" i="4"/>
  <c r="B431" i="4"/>
  <c r="E341" i="4"/>
  <c r="B341" i="4"/>
  <c r="E242" i="4"/>
  <c r="B242" i="4"/>
  <c r="E108" i="4"/>
  <c r="B108" i="4"/>
  <c r="B240" i="4"/>
  <c r="E240" i="4"/>
  <c r="D240" i="4"/>
  <c r="E591" i="4"/>
  <c r="D591" i="4"/>
  <c r="B591" i="4"/>
  <c r="E534" i="4"/>
  <c r="A534" i="4"/>
  <c r="B534" i="4"/>
  <c r="B356" i="4"/>
  <c r="E356" i="4"/>
  <c r="D356" i="4"/>
  <c r="E325" i="4"/>
  <c r="D325" i="4"/>
  <c r="A325" i="4"/>
  <c r="B325" i="4"/>
  <c r="E217" i="4"/>
  <c r="B217" i="4"/>
  <c r="E66" i="4"/>
  <c r="B66" i="4"/>
  <c r="D1159" i="4"/>
  <c r="E1159" i="4"/>
  <c r="B1159" i="4"/>
  <c r="A997" i="4"/>
  <c r="B997" i="4"/>
  <c r="E997" i="4"/>
  <c r="B1165" i="4"/>
  <c r="E1165" i="4"/>
  <c r="A1165" i="4"/>
  <c r="D1165" i="4"/>
  <c r="B1123" i="4"/>
  <c r="A1123" i="4"/>
  <c r="E1123" i="4"/>
  <c r="D1123" i="4"/>
  <c r="B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D419" i="4"/>
  <c r="B419" i="4"/>
  <c r="E419" i="4"/>
  <c r="B307" i="4"/>
  <c r="E307" i="4"/>
  <c r="D307" i="4"/>
  <c r="A182" i="4"/>
  <c r="B182" i="4"/>
  <c r="D182" i="4"/>
  <c r="E182" i="4"/>
  <c r="E19" i="4"/>
  <c r="D19" i="4"/>
  <c r="B19" i="4"/>
  <c r="B443" i="4"/>
  <c r="D443" i="4"/>
  <c r="E443" i="4"/>
  <c r="B864" i="4"/>
  <c r="A864" i="4"/>
  <c r="D864" i="4"/>
  <c r="E864" i="4"/>
  <c r="D731" i="4"/>
  <c r="B731" i="4"/>
  <c r="A731" i="4"/>
  <c r="E731" i="4"/>
  <c r="E526" i="4"/>
  <c r="D526" i="4"/>
  <c r="B526" i="4"/>
  <c r="B670" i="4"/>
  <c r="D670" i="4"/>
  <c r="E670" i="4"/>
  <c r="B478" i="4"/>
  <c r="D478" i="4"/>
  <c r="E478" i="4"/>
  <c r="B343" i="4"/>
  <c r="E343" i="4"/>
  <c r="B174" i="4"/>
  <c r="E174" i="4"/>
  <c r="D174" i="4"/>
  <c r="E621" i="4"/>
  <c r="D621" i="4"/>
  <c r="A621" i="4"/>
  <c r="B621" i="4"/>
  <c r="B1127" i="4"/>
  <c r="E1127" i="4"/>
  <c r="B1063" i="4"/>
  <c r="E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E521" i="4"/>
  <c r="D521" i="4"/>
  <c r="E449" i="4"/>
  <c r="B449" i="4"/>
  <c r="A449" i="4"/>
  <c r="B281" i="4"/>
  <c r="E281" i="4"/>
  <c r="D281" i="4"/>
  <c r="E163" i="4"/>
  <c r="B163" i="4"/>
  <c r="A163" i="4"/>
  <c r="E9" i="4"/>
  <c r="B9" i="4"/>
  <c r="B104" i="4"/>
  <c r="E104" i="4"/>
  <c r="D104" i="4"/>
  <c r="B292" i="4"/>
  <c r="E292" i="4"/>
  <c r="D292" i="4"/>
  <c r="A806" i="4"/>
  <c r="E806" i="4"/>
  <c r="D806" i="4"/>
  <c r="B806" i="4"/>
  <c r="E781" i="4"/>
  <c r="A781" i="4"/>
  <c r="D781" i="4"/>
  <c r="B781" i="4"/>
  <c r="A820" i="4"/>
  <c r="B820" i="4"/>
  <c r="D820" i="4"/>
  <c r="E820" i="4"/>
  <c r="B685" i="4"/>
  <c r="E685" i="4"/>
  <c r="E518" i="4"/>
  <c r="B518" i="4"/>
  <c r="D353" i="4"/>
  <c r="B353" i="4"/>
  <c r="E353" i="4"/>
  <c r="E726" i="4"/>
  <c r="B726" i="4"/>
  <c r="A726" i="4"/>
  <c r="B1121" i="4"/>
  <c r="E1121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B569" i="4"/>
  <c r="E513" i="4"/>
  <c r="B513" i="4"/>
  <c r="B445" i="4"/>
  <c r="A445" i="4"/>
  <c r="E445" i="4"/>
  <c r="D253" i="4"/>
  <c r="E253" i="4"/>
  <c r="B253" i="4"/>
  <c r="E142" i="4"/>
  <c r="B142" i="4"/>
  <c r="E13" i="4"/>
  <c r="B92" i="4"/>
  <c r="E92" i="4"/>
  <c r="E396" i="4"/>
  <c r="B396" i="4"/>
  <c r="A396" i="4"/>
  <c r="D396" i="4"/>
  <c r="E216" i="4"/>
  <c r="D216" i="4"/>
  <c r="B216" i="4"/>
  <c r="D99" i="4"/>
  <c r="E99" i="4"/>
  <c r="B99" i="4"/>
  <c r="B1122" i="4"/>
  <c r="E1122" i="4"/>
  <c r="A1113" i="4"/>
  <c r="E1113" i="4"/>
  <c r="D1113" i="4"/>
  <c r="B1113" i="4"/>
  <c r="B982" i="4"/>
  <c r="E982" i="4"/>
  <c r="A857" i="4"/>
  <c r="B857" i="4"/>
  <c r="D857" i="4"/>
  <c r="E857" i="4"/>
  <c r="B728" i="4"/>
  <c r="E728" i="4"/>
  <c r="A728" i="4"/>
  <c r="E755" i="4"/>
  <c r="B755" i="4"/>
  <c r="A628" i="4"/>
  <c r="B628" i="4"/>
  <c r="E628" i="4"/>
  <c r="A428" i="4"/>
  <c r="D428" i="4"/>
  <c r="E428" i="4"/>
  <c r="B428" i="4"/>
  <c r="E246" i="4"/>
  <c r="B246" i="4"/>
  <c r="D159" i="4"/>
  <c r="A159" i="4"/>
  <c r="B159" i="4"/>
  <c r="E159" i="4"/>
  <c r="E49" i="4"/>
  <c r="B49" i="4"/>
  <c r="D49" i="4"/>
  <c r="E127" i="4"/>
  <c r="D127" i="4"/>
  <c r="B127" i="4"/>
  <c r="B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339" i="4"/>
  <c r="E339" i="4"/>
  <c r="B339" i="4"/>
  <c r="A756" i="4"/>
  <c r="B756" i="4"/>
  <c r="E756" i="4"/>
  <c r="D1101" i="4"/>
  <c r="E1101" i="4"/>
  <c r="B1101" i="4"/>
  <c r="D987" i="4"/>
  <c r="E987" i="4"/>
  <c r="B987" i="4"/>
  <c r="A794" i="4"/>
  <c r="D794" i="4"/>
  <c r="B794" i="4"/>
  <c r="E794" i="4"/>
  <c r="B748" i="4"/>
  <c r="A748" i="4"/>
  <c r="E748" i="4"/>
  <c r="B536" i="4"/>
  <c r="E536" i="4"/>
  <c r="D536" i="4"/>
  <c r="A536" i="4"/>
  <c r="D484" i="4"/>
  <c r="A484" i="4"/>
  <c r="E484" i="4"/>
  <c r="B484" i="4"/>
  <c r="E415" i="4"/>
  <c r="B415" i="4"/>
  <c r="B235" i="4"/>
  <c r="E235" i="4"/>
  <c r="D235" i="4"/>
  <c r="B119" i="4"/>
  <c r="E119" i="4"/>
  <c r="D119" i="4"/>
  <c r="B30" i="4"/>
  <c r="E30" i="4"/>
  <c r="D30" i="4"/>
  <c r="D908" i="4"/>
  <c r="B908" i="4"/>
  <c r="A908" i="4"/>
  <c r="E908" i="4"/>
  <c r="B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647" i="4"/>
  <c r="D511" i="4"/>
  <c r="B511" i="4"/>
  <c r="A511" i="4"/>
  <c r="E511" i="4"/>
  <c r="B838" i="4"/>
  <c r="A838" i="4"/>
  <c r="E838" i="4"/>
  <c r="B1177" i="4"/>
  <c r="E1177" i="4"/>
  <c r="B1022" i="4"/>
  <c r="E1022" i="4"/>
  <c r="D1022" i="4"/>
  <c r="E809" i="4"/>
  <c r="B809" i="4"/>
  <c r="A809" i="4"/>
  <c r="E705" i="4"/>
  <c r="B705" i="4"/>
  <c r="D705" i="4"/>
  <c r="E535" i="4"/>
  <c r="D535" i="4"/>
  <c r="B535" i="4"/>
  <c r="A523" i="4"/>
  <c r="E523" i="4"/>
  <c r="B523" i="4"/>
  <c r="B314" i="4"/>
  <c r="E314" i="4"/>
  <c r="E268" i="4"/>
  <c r="A268" i="4"/>
  <c r="B268" i="4"/>
  <c r="B84" i="4"/>
  <c r="E84" i="4"/>
  <c r="B409" i="4"/>
  <c r="E409" i="4"/>
  <c r="D409" i="4"/>
  <c r="B366" i="4"/>
  <c r="D366" i="4"/>
  <c r="E366" i="4"/>
  <c r="B123" i="4"/>
  <c r="E123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B711" i="4"/>
  <c r="A711" i="4"/>
  <c r="E711" i="4"/>
  <c r="B956" i="4"/>
  <c r="E956" i="4"/>
  <c r="A956" i="4"/>
  <c r="D956" i="4"/>
  <c r="D1095" i="4"/>
  <c r="E1095" i="4"/>
  <c r="B1095" i="4"/>
  <c r="E986" i="4"/>
  <c r="B986" i="4"/>
  <c r="D986" i="4"/>
  <c r="D829" i="4"/>
  <c r="E829" i="4"/>
  <c r="A829" i="4"/>
  <c r="B829" i="4"/>
  <c r="E719" i="4"/>
  <c r="D719" i="4"/>
  <c r="B719" i="4"/>
  <c r="A650" i="4"/>
  <c r="E650" i="4"/>
  <c r="B650" i="4"/>
  <c r="B468" i="4"/>
  <c r="E468" i="4"/>
  <c r="E332" i="4"/>
  <c r="D332" i="4"/>
  <c r="B332" i="4"/>
  <c r="B219" i="4"/>
  <c r="E219" i="4"/>
  <c r="D121" i="4"/>
  <c r="E121" i="4"/>
  <c r="B121" i="4"/>
  <c r="E148" i="4"/>
  <c r="B148" i="4"/>
  <c r="B517" i="4"/>
  <c r="E517" i="4"/>
  <c r="D517" i="4"/>
  <c r="B488" i="4"/>
  <c r="E488" i="4"/>
  <c r="A488" i="4"/>
  <c r="D488" i="4"/>
  <c r="B368" i="4"/>
  <c r="D368" i="4"/>
  <c r="E368" i="4"/>
  <c r="E313" i="4"/>
  <c r="B313" i="4"/>
  <c r="B214" i="4"/>
  <c r="A214" i="4"/>
  <c r="D214" i="4"/>
  <c r="E214" i="4"/>
  <c r="E46" i="4"/>
  <c r="A46" i="4"/>
  <c r="B46" i="4"/>
  <c r="B1124" i="4"/>
  <c r="E1124" i="4"/>
  <c r="D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D938" i="4"/>
  <c r="E938" i="4"/>
  <c r="B875" i="4"/>
  <c r="D875" i="4"/>
  <c r="E875" i="4"/>
  <c r="B754" i="4"/>
  <c r="A754" i="4"/>
  <c r="E754" i="4"/>
  <c r="B655" i="4"/>
  <c r="E655" i="4"/>
  <c r="B452" i="4"/>
  <c r="E452" i="4"/>
  <c r="B335" i="4"/>
  <c r="E335" i="4"/>
  <c r="B125" i="4"/>
  <c r="E125" i="4"/>
  <c r="D125" i="4"/>
  <c r="D51" i="4"/>
  <c r="E51" i="4"/>
  <c r="B51" i="4"/>
  <c r="B1008" i="4"/>
  <c r="A1008" i="4"/>
  <c r="E1008" i="4"/>
  <c r="D1008" i="4"/>
  <c r="E135" i="4"/>
  <c r="D135" i="4"/>
  <c r="B135" i="4"/>
  <c r="E643" i="4"/>
  <c r="B643" i="4"/>
  <c r="A643" i="4"/>
  <c r="A493" i="4"/>
  <c r="B493" i="4"/>
  <c r="E493" i="4"/>
  <c r="D493" i="4"/>
  <c r="E470" i="4"/>
  <c r="B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E1062" i="4"/>
  <c r="A1157" i="4"/>
  <c r="E1157" i="4"/>
  <c r="B1157" i="4"/>
  <c r="B1051" i="4"/>
  <c r="D1051" i="4"/>
  <c r="E1051" i="4"/>
  <c r="E807" i="4"/>
  <c r="A807" i="4"/>
  <c r="B807" i="4"/>
  <c r="D807" i="4"/>
  <c r="B786" i="4"/>
  <c r="A786" i="4"/>
  <c r="E786" i="4"/>
  <c r="D771" i="4"/>
  <c r="B771" i="4"/>
  <c r="A771" i="4"/>
  <c r="E771" i="4"/>
  <c r="B545" i="4"/>
  <c r="E545" i="4"/>
  <c r="D545" i="4"/>
  <c r="B408" i="4"/>
  <c r="E408" i="4"/>
  <c r="A408" i="4"/>
  <c r="D408" i="4"/>
  <c r="D290" i="4"/>
  <c r="B290" i="4"/>
  <c r="E290" i="4"/>
  <c r="B171" i="4"/>
  <c r="E171" i="4"/>
  <c r="B14" i="4"/>
  <c r="D14" i="4"/>
  <c r="E14" i="4"/>
  <c r="E64" i="4"/>
  <c r="B64" i="4"/>
  <c r="B199" i="4"/>
  <c r="A199" i="4"/>
  <c r="E199" i="4"/>
  <c r="D837" i="4"/>
  <c r="B837" i="4"/>
  <c r="A837" i="4"/>
  <c r="E837" i="4"/>
  <c r="E790" i="4"/>
  <c r="D790" i="4"/>
  <c r="B790" i="4"/>
  <c r="A790" i="4"/>
  <c r="B664" i="4"/>
  <c r="E664" i="4"/>
  <c r="A664" i="4"/>
  <c r="B560" i="4"/>
  <c r="E560" i="4"/>
  <c r="D560" i="4"/>
  <c r="B486" i="4"/>
  <c r="D486" i="4"/>
  <c r="E486" i="4"/>
  <c r="E293" i="4"/>
  <c r="B293" i="4"/>
  <c r="D683" i="4"/>
  <c r="B683" i="4"/>
  <c r="E683" i="4"/>
  <c r="E1139" i="4"/>
  <c r="B1139" i="4"/>
  <c r="A1037" i="4"/>
  <c r="E1037" i="4"/>
  <c r="D1037" i="4"/>
  <c r="B1037" i="4"/>
  <c r="A833" i="4"/>
  <c r="B833" i="4"/>
  <c r="E833" i="4"/>
  <c r="D833" i="4"/>
  <c r="B673" i="4"/>
  <c r="A673" i="4"/>
  <c r="E673" i="4"/>
  <c r="D592" i="4"/>
  <c r="E592" i="4"/>
  <c r="B592" i="4"/>
  <c r="B497" i="4"/>
  <c r="D497" i="4"/>
  <c r="E497" i="4"/>
  <c r="A453" i="4"/>
  <c r="D453" i="4"/>
  <c r="B453" i="4"/>
  <c r="E453" i="4"/>
  <c r="B259" i="4"/>
  <c r="E259" i="4"/>
  <c r="E187" i="4"/>
  <c r="D187" i="4"/>
  <c r="B187" i="4"/>
  <c r="A187" i="4"/>
  <c r="B52" i="4"/>
  <c r="E52" i="4"/>
  <c r="D52" i="4"/>
  <c r="B514" i="4"/>
  <c r="E514" i="4"/>
  <c r="D514" i="4"/>
  <c r="B969" i="4"/>
  <c r="A969" i="4"/>
  <c r="D969" i="4"/>
  <c r="E969" i="4"/>
  <c r="A1058" i="4"/>
  <c r="E1058" i="4"/>
  <c r="B1058" i="4"/>
  <c r="E871" i="4"/>
  <c r="B871" i="4"/>
  <c r="A878" i="4"/>
  <c r="B878" i="4"/>
  <c r="E878" i="4"/>
  <c r="B692" i="4"/>
  <c r="D692" i="4"/>
  <c r="E692" i="4"/>
  <c r="E572" i="4"/>
  <c r="B572" i="4"/>
  <c r="A446" i="4"/>
  <c r="E446" i="4"/>
  <c r="D446" i="4"/>
  <c r="B446" i="4"/>
  <c r="E886" i="4"/>
  <c r="B886" i="4"/>
  <c r="A886" i="4"/>
  <c r="A1190" i="4"/>
  <c r="E1190" i="4"/>
  <c r="B1190" i="4"/>
  <c r="E1059" i="4"/>
  <c r="B1059" i="4"/>
  <c r="A1059" i="4"/>
  <c r="A863" i="4"/>
  <c r="E863" i="4"/>
  <c r="B863" i="4"/>
  <c r="B777" i="4"/>
  <c r="E777" i="4"/>
  <c r="A777" i="4"/>
  <c r="A556" i="4"/>
  <c r="B556" i="4"/>
  <c r="E556" i="4"/>
  <c r="B519" i="4"/>
  <c r="E519" i="4"/>
  <c r="A519" i="4"/>
  <c r="E311" i="4"/>
  <c r="A311" i="4"/>
  <c r="D311" i="4"/>
  <c r="B311" i="4"/>
  <c r="B237" i="4"/>
  <c r="E237" i="4"/>
  <c r="D237" i="4"/>
  <c r="B74" i="4"/>
  <c r="E74" i="4"/>
  <c r="E16" i="4"/>
  <c r="D16" i="4"/>
  <c r="B16" i="4"/>
  <c r="D655" i="4" l="1"/>
  <c r="D1190" i="4"/>
  <c r="D1139" i="4"/>
  <c r="D293" i="4"/>
  <c r="D5" i="4"/>
  <c r="D643" i="4"/>
  <c r="D452" i="4"/>
  <c r="D313" i="4"/>
  <c r="D755" i="4"/>
  <c r="D982" i="4"/>
  <c r="D13" i="4"/>
  <c r="D1063" i="4"/>
  <c r="D1127" i="4"/>
  <c r="D642" i="4"/>
  <c r="D108" i="4"/>
  <c r="D866" i="4"/>
  <c r="D1019" i="4"/>
  <c r="D1033" i="4"/>
  <c r="D413" i="4"/>
  <c r="D739" i="4"/>
  <c r="D1186" i="4"/>
  <c r="D161" i="4"/>
  <c r="D199" i="4"/>
  <c r="D786" i="4"/>
  <c r="D470" i="4"/>
  <c r="D1142" i="4"/>
  <c r="D46" i="4"/>
  <c r="D650" i="4"/>
  <c r="D34" i="4"/>
  <c r="D809" i="4"/>
  <c r="D1038" i="4"/>
  <c r="D142" i="4"/>
  <c r="D445" i="4"/>
  <c r="D513" i="4"/>
  <c r="D230" i="4"/>
  <c r="D744" i="4"/>
  <c r="D1001" i="4"/>
  <c r="D932" i="4"/>
  <c r="D1160" i="4"/>
  <c r="D886" i="4"/>
  <c r="D572" i="4"/>
  <c r="D673" i="4"/>
  <c r="D314" i="4"/>
  <c r="D1177" i="4"/>
  <c r="D997" i="4"/>
  <c r="D534" i="4"/>
  <c r="D80" i="4"/>
  <c r="D369" i="4"/>
  <c r="D259" i="4"/>
  <c r="D754" i="4"/>
  <c r="D268" i="4"/>
  <c r="D957" i="4"/>
  <c r="D415" i="4"/>
  <c r="D876" i="4"/>
  <c r="D370" i="4"/>
  <c r="D628" i="4"/>
  <c r="D1122" i="4"/>
  <c r="D685" i="4"/>
  <c r="D163" i="4"/>
  <c r="D449" i="4"/>
  <c r="D343" i="4"/>
  <c r="D885" i="4"/>
  <c r="D164" i="4"/>
  <c r="D508" i="4"/>
  <c r="D669" i="4"/>
  <c r="D1012" i="4"/>
  <c r="D623" i="4"/>
  <c r="D1138" i="4"/>
  <c r="D863" i="4"/>
  <c r="D1059" i="4"/>
  <c r="D871" i="4"/>
  <c r="D1058" i="4"/>
  <c r="D664" i="4"/>
  <c r="D64" i="4"/>
  <c r="D1157" i="4"/>
  <c r="D1062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556" i="4"/>
  <c r="D777" i="4"/>
  <c r="D1094" i="4"/>
  <c r="D60" i="4"/>
  <c r="D9" i="4"/>
  <c r="D66" i="4"/>
  <c r="D509" i="4"/>
  <c r="D1028" i="4"/>
  <c r="D519" i="4"/>
  <c r="D74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02" i="4"/>
  <c r="D425" i="4"/>
  <c r="D459" i="4"/>
  <c r="D1070" i="4"/>
  <c r="D258" i="4"/>
  <c r="D138" i="4"/>
  <c r="D254" i="4"/>
  <c r="D593" i="4"/>
  <c r="D785" i="4"/>
  <c r="D173" i="4"/>
  <c r="D355" i="4"/>
  <c r="D950" i="4"/>
  <c r="D344" i="4"/>
  <c r="D72" i="4"/>
  <c r="D776" i="4"/>
  <c r="D155" i="4"/>
  <c r="D481" i="4"/>
  <c r="D824" i="4"/>
  <c r="D501" i="4"/>
  <c r="D338" i="4"/>
  <c r="D768" i="4"/>
  <c r="D134" i="4"/>
  <c r="D437" i="4"/>
  <c r="D346" i="4"/>
  <c r="D41" i="4"/>
  <c r="D1130" i="4"/>
  <c r="D67" i="4"/>
  <c r="D302" i="4"/>
  <c r="D528" i="4"/>
  <c r="D271" i="4"/>
  <c r="D463" i="4"/>
  <c r="D1049" i="4"/>
  <c r="D549" i="4"/>
  <c r="D1104" i="4"/>
  <c r="D801" i="4"/>
  <c r="D881" i="4"/>
  <c r="D597" i="4"/>
  <c r="D778" i="4"/>
  <c r="D765" i="4"/>
  <c r="D515" i="4"/>
  <c r="D48" i="4"/>
  <c r="D897" i="4"/>
  <c r="D410" i="4"/>
  <c r="D558" i="4"/>
  <c r="D33" i="4"/>
  <c r="D442" i="4"/>
  <c r="D994" i="4"/>
  <c r="D1015" i="4"/>
  <c r="D289" i="4"/>
  <c r="D978" i="4"/>
  <c r="D913" i="4"/>
  <c r="D455" i="4"/>
  <c r="D1053" i="4"/>
  <c r="D416" i="4"/>
  <c r="D602" i="4"/>
  <c r="D608" i="4"/>
  <c r="D610" i="4"/>
  <c r="D980" i="4"/>
  <c r="D429" i="4"/>
  <c r="D1184" i="4"/>
  <c r="D14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835" i="4"/>
  <c r="D399" i="4"/>
  <c r="D1207" i="4"/>
  <c r="D999" i="4"/>
  <c r="D430" i="4"/>
  <c r="D945" i="4"/>
  <c r="D1092" i="4"/>
  <c r="D206" i="4"/>
  <c r="D205" i="4"/>
  <c r="D527" i="4"/>
  <c r="D414" i="4"/>
  <c r="D79" i="4"/>
  <c r="D180" i="4"/>
  <c r="D149" i="4"/>
  <c r="D821" i="4"/>
  <c r="D208" i="4"/>
  <c r="D105" i="4"/>
  <c r="D1009" i="4"/>
  <c r="D613" i="4"/>
  <c r="D294" i="4"/>
  <c r="D367" i="4"/>
  <c r="D890" i="4"/>
  <c r="D297" i="4"/>
  <c r="D117" i="4"/>
  <c r="D544" i="4"/>
  <c r="D115" i="4"/>
  <c r="D648" i="4"/>
  <c r="D88" i="4"/>
  <c r="D1115" i="4"/>
  <c r="D326" i="4"/>
  <c r="D1125" i="4"/>
  <c r="D1131" i="4"/>
  <c r="D582" i="4"/>
  <c r="D1023" i="4"/>
  <c r="D873" i="4"/>
  <c r="D600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791" i="4"/>
  <c r="D1100" i="4"/>
  <c r="D746" i="4"/>
  <c r="D156" i="4"/>
  <c r="D1174" i="4"/>
  <c r="D90" i="4"/>
  <c r="D759" i="4"/>
  <c r="D563" i="4"/>
  <c r="D1006" i="4"/>
  <c r="D1163" i="4"/>
  <c r="D376" i="4"/>
  <c r="D968" i="4"/>
  <c r="D988" i="4"/>
  <c r="D1133" i="4"/>
  <c r="D895" i="4"/>
  <c r="D192" i="4"/>
  <c r="D1017" i="4"/>
  <c r="D241" i="4"/>
  <c r="D347" i="4"/>
  <c r="D1102" i="4"/>
  <c r="D77" i="4"/>
  <c r="D500" i="4"/>
  <c r="D701" i="4"/>
  <c r="D494" i="4"/>
  <c r="D31" i="4"/>
  <c r="D361" i="4"/>
  <c r="D617" i="4"/>
  <c r="D109" i="4"/>
  <c r="D4" i="4"/>
  <c r="D910" i="4"/>
  <c r="D729" i="4"/>
  <c r="D1179" i="4"/>
  <c r="D615" i="4"/>
  <c r="D1194" i="4"/>
  <c r="D646" i="4"/>
  <c r="D812" i="4"/>
  <c r="D1198" i="4"/>
  <c r="D1193" i="4"/>
  <c r="D825" i="4"/>
  <c r="D557" i="4"/>
  <c r="D274" i="4"/>
  <c r="D977" i="4"/>
  <c r="D644" i="4"/>
  <c r="D420" i="4"/>
  <c r="D657" i="4"/>
  <c r="D916" i="4"/>
  <c r="D337" i="4"/>
  <c r="D151" i="4"/>
  <c r="D840" i="4"/>
  <c r="D684" i="4"/>
  <c r="D877" i="4"/>
  <c r="D631" i="4"/>
  <c r="D186" i="4"/>
  <c r="D405" i="4"/>
  <c r="D799" i="4"/>
  <c r="D167" i="4"/>
  <c r="D605" i="4"/>
  <c r="D709" i="4"/>
  <c r="D923" i="4"/>
  <c r="D581" i="4"/>
  <c r="D456" i="4"/>
  <c r="D102" i="4"/>
  <c r="D349" i="4"/>
  <c r="D1171" i="4"/>
  <c r="D658" i="4"/>
  <c r="D561" i="4"/>
  <c r="D1107" i="4"/>
  <c r="D1032" i="4"/>
  <c r="D1145" i="4"/>
  <c r="D1088" i="4"/>
  <c r="D898" i="4"/>
  <c r="D727" i="4"/>
  <c r="D802" i="4"/>
  <c r="D116" i="4"/>
  <c r="D212" i="4"/>
  <c r="D813" i="4"/>
  <c r="D209" i="4"/>
  <c r="D154" i="4"/>
  <c r="D469" i="4"/>
  <c r="D656" i="4"/>
  <c r="D1039" i="4"/>
  <c r="D272" i="4"/>
  <c r="D1126" i="4"/>
  <c r="D1197" i="4"/>
  <c r="D861" i="4"/>
  <c r="D65" i="4"/>
  <c r="D555" i="4"/>
  <c r="D943" i="4"/>
  <c r="D580" i="4"/>
  <c r="D386" i="4"/>
  <c r="D502" i="4"/>
  <c r="D674" i="4"/>
  <c r="D100" i="4"/>
  <c r="D687" i="4"/>
  <c r="D288" i="4"/>
  <c r="D320" i="4"/>
  <c r="D107" i="4"/>
  <c r="D964" i="4"/>
  <c r="D145" i="4"/>
  <c r="D724" i="4"/>
  <c r="D1054" i="4"/>
  <c r="D111" i="4"/>
  <c r="D276" i="4"/>
  <c r="D1181" i="4"/>
  <c r="D447" i="4"/>
  <c r="D795" i="4"/>
  <c r="D764" i="4"/>
  <c r="D638" i="4"/>
  <c r="D467" i="4"/>
  <c r="D867" i="4"/>
  <c r="D1010" i="4"/>
  <c r="D714" i="4"/>
  <c r="D804" i="4"/>
  <c r="D749" i="4"/>
  <c r="D844" i="4"/>
  <c r="D1111" i="4"/>
  <c r="D1156" i="4"/>
  <c r="D696" i="4"/>
  <c r="D1004" i="4"/>
  <c r="D291" i="4"/>
  <c r="D401" i="4"/>
  <c r="D170" i="4"/>
  <c r="D454" i="4"/>
  <c r="D1120" i="4"/>
  <c r="D39" i="4"/>
  <c r="D1096" i="4"/>
  <c r="D232" i="4"/>
  <c r="D1000" i="4"/>
  <c r="D129" i="4"/>
  <c r="D601" i="4"/>
  <c r="D616" i="4"/>
  <c r="D826" i="4"/>
  <c r="D1097" i="4"/>
  <c r="D394" i="4"/>
  <c r="D1072" i="4"/>
  <c r="D97" i="4"/>
  <c r="D391" i="4"/>
  <c r="D1143" i="4"/>
  <c r="D202" i="4"/>
  <c r="D61" i="4"/>
  <c r="D98" i="4"/>
  <c r="D471" i="4"/>
  <c r="D914" i="4"/>
  <c r="D406" i="4"/>
  <c r="D860" i="4"/>
  <c r="D925" i="4"/>
  <c r="D976" i="4"/>
  <c r="D25" i="4"/>
  <c r="D1192" i="4"/>
  <c r="D814" i="4"/>
  <c r="D946" i="4"/>
  <c r="D1056" i="4"/>
  <c r="D849" i="4"/>
  <c r="D942" i="4"/>
  <c r="D636" i="4"/>
  <c r="D1144" i="4"/>
  <c r="D525" i="4"/>
  <c r="D1099" i="4"/>
  <c r="D256" i="4"/>
  <c r="D195" i="4"/>
  <c r="D188" i="4"/>
  <c r="D529" i="4"/>
  <c r="D773" i="4"/>
  <c r="D688" i="4"/>
  <c r="D985" i="4"/>
  <c r="D772" i="4"/>
  <c r="D1036" i="4"/>
  <c r="D47" i="4"/>
  <c r="D1195" i="4"/>
  <c r="D1178" i="4"/>
  <c r="D6" i="4"/>
  <c r="D321" i="4"/>
  <c r="D345" i="4"/>
  <c r="D1116" i="4"/>
  <c r="D933" i="4"/>
  <c r="D984" i="4"/>
  <c r="D694" i="4"/>
  <c r="D1167" i="4"/>
  <c r="D435" i="4"/>
  <c r="D831" i="4"/>
  <c r="D162" i="4"/>
  <c r="D375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418" i="4"/>
  <c r="D53" i="4"/>
  <c r="D717" i="4"/>
  <c r="D510" i="4"/>
  <c r="D424" i="4"/>
  <c r="D927" i="4"/>
  <c r="D225" i="4"/>
  <c r="A2" i="4"/>
  <c r="D585" i="4"/>
  <c r="D583" i="4"/>
  <c r="D662" i="4"/>
  <c r="D921" i="4"/>
  <c r="D175" i="4"/>
  <c r="D769" i="4"/>
  <c r="D438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1040" i="4"/>
  <c r="D1074" i="4"/>
  <c r="D426" i="4"/>
  <c r="D384" i="4"/>
  <c r="D277" i="4"/>
  <c r="D738" i="4"/>
  <c r="D542" i="4"/>
  <c r="D1134" i="4"/>
  <c r="D333" i="4"/>
  <c r="D1176" i="4"/>
  <c r="D423" i="4"/>
  <c r="D1046" i="4"/>
  <c r="D1204" i="4"/>
  <c r="D828" i="4"/>
  <c r="D1079" i="4"/>
  <c r="D400" i="4"/>
  <c r="D870" i="4"/>
  <c r="D166" i="4"/>
  <c r="D439" i="4"/>
  <c r="D858" i="4"/>
  <c r="D567" i="4"/>
  <c r="D622" i="4"/>
  <c r="D718" i="4"/>
  <c r="D57" i="4"/>
  <c r="D1205" i="4"/>
  <c r="D732" i="4"/>
  <c r="D1166" i="4"/>
  <c r="D218" i="4"/>
  <c r="D388" i="4"/>
  <c r="D546" i="4"/>
  <c r="D221" i="4"/>
  <c r="D383" i="4"/>
  <c r="D1150" i="4"/>
  <c r="D231" i="4"/>
  <c r="D990" i="4"/>
  <c r="D505" i="4"/>
  <c r="D1007" i="4"/>
  <c r="D853" i="4"/>
  <c r="D296" i="4"/>
  <c r="D412" i="4"/>
  <c r="D298" i="4"/>
  <c r="D839" i="4"/>
  <c r="D1043" i="4"/>
  <c r="D1083" i="4"/>
  <c r="D357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421" i="4"/>
  <c r="D169" i="4"/>
  <c r="D70" i="4"/>
  <c r="D252" i="4"/>
  <c r="D440" i="4"/>
  <c r="D365" i="4"/>
  <c r="D512" i="4"/>
  <c r="D960" i="4"/>
  <c r="D352" i="4"/>
  <c r="D928" i="4"/>
  <c r="D676" i="4"/>
  <c r="D1136" i="4"/>
  <c r="D810" i="4"/>
  <c r="D854" i="4"/>
  <c r="D816" i="4"/>
  <c r="D552" i="4"/>
  <c r="D889" i="4"/>
  <c r="A16" i="4"/>
  <c r="A74" i="4"/>
  <c r="A237" i="4"/>
  <c r="A572" i="4"/>
  <c r="A692" i="4"/>
  <c r="A871" i="4"/>
  <c r="A514" i="4"/>
  <c r="A52" i="4"/>
  <c r="A259" i="4"/>
  <c r="A497" i="4"/>
  <c r="A592" i="4"/>
  <c r="A1139" i="4"/>
  <c r="A683" i="4"/>
  <c r="A293" i="4"/>
  <c r="A486" i="4"/>
  <c r="A560" i="4"/>
  <c r="A64" i="4"/>
  <c r="A14" i="4"/>
  <c r="A171" i="4"/>
  <c r="A290" i="4"/>
  <c r="A545" i="4"/>
  <c r="A1051" i="4"/>
  <c r="A470" i="4"/>
  <c r="A135" i="4"/>
  <c r="A51" i="4"/>
  <c r="A125" i="4"/>
  <c r="A335" i="4"/>
  <c r="A452" i="4"/>
  <c r="A655" i="4"/>
  <c r="A875" i="4"/>
  <c r="A1124" i="4"/>
  <c r="A313" i="4"/>
  <c r="A368" i="4"/>
  <c r="A517" i="4"/>
  <c r="A148" i="4"/>
  <c r="A121" i="4"/>
  <c r="A219" i="4"/>
  <c r="A332" i="4"/>
  <c r="A468" i="4"/>
  <c r="A719" i="4"/>
  <c r="A986" i="4"/>
  <c r="A1095" i="4"/>
  <c r="A798" i="4"/>
  <c r="A34" i="4"/>
  <c r="A123" i="4"/>
  <c r="A366" i="4"/>
  <c r="A409" i="4"/>
  <c r="A84" i="4"/>
  <c r="A314" i="4"/>
  <c r="A535" i="4"/>
  <c r="A705" i="4"/>
  <c r="A1022" i="4"/>
  <c r="A1177" i="4"/>
  <c r="A60" i="4"/>
  <c r="A30" i="4"/>
  <c r="A119" i="4"/>
  <c r="A235" i="4"/>
  <c r="A415" i="4"/>
  <c r="A987" i="4"/>
  <c r="A1101" i="4"/>
  <c r="A466" i="4"/>
  <c r="A370" i="4"/>
  <c r="A127" i="4"/>
  <c r="A49" i="4"/>
  <c r="A246" i="4"/>
  <c r="A755" i="4"/>
  <c r="A982" i="4"/>
  <c r="A1122" i="4"/>
  <c r="A99" i="4"/>
  <c r="A216" i="4"/>
  <c r="A92" i="4"/>
  <c r="A13" i="4"/>
  <c r="A142" i="4"/>
  <c r="A253" i="4"/>
  <c r="A513" i="4"/>
  <c r="A569" i="4"/>
  <c r="A1013" i="4"/>
  <c r="A1121" i="4"/>
  <c r="A353" i="4"/>
  <c r="A518" i="4"/>
  <c r="A685" i="4"/>
  <c r="A292" i="4"/>
  <c r="A104" i="4"/>
  <c r="A9" i="4"/>
  <c r="A281" i="4"/>
  <c r="A521" i="4"/>
  <c r="A1063" i="4"/>
  <c r="A1127" i="4"/>
  <c r="A174" i="4"/>
  <c r="A343" i="4"/>
  <c r="A478" i="4"/>
  <c r="A670" i="4"/>
  <c r="A526" i="4"/>
  <c r="A443" i="4"/>
  <c r="A19" i="4"/>
  <c r="A307" i="4"/>
  <c r="A419" i="4"/>
  <c r="A930" i="4"/>
  <c r="A1159" i="4"/>
  <c r="A66" i="4"/>
  <c r="A217" i="4"/>
  <c r="A356" i="4"/>
  <c r="A591" i="4"/>
  <c r="A240" i="4"/>
  <c r="A108" i="4"/>
  <c r="A242" i="4"/>
  <c r="A341" i="4"/>
  <c r="A431" i="4"/>
  <c r="A712" i="4"/>
  <c r="A866" i="4"/>
  <c r="A1086" i="4"/>
  <c r="A80" i="4"/>
  <c r="A204" i="4"/>
  <c r="A136" i="4"/>
  <c r="A45" i="4"/>
  <c r="A234" i="4"/>
  <c r="A82" i="4"/>
  <c r="A230" i="4"/>
  <c r="A369" i="4"/>
  <c r="A917" i="4"/>
  <c r="A1001" i="4"/>
  <c r="A1033" i="4"/>
  <c r="A43" i="4"/>
  <c r="A953" i="4"/>
  <c r="A18" i="4"/>
  <c r="A164" i="4"/>
  <c r="A508" i="4"/>
  <c r="A640" i="4"/>
  <c r="A915" i="4"/>
  <c r="A979" i="4"/>
  <c r="A1091" i="4"/>
  <c r="A570" i="4"/>
  <c r="A669" i="4"/>
  <c r="A932" i="4"/>
  <c r="A1012" i="4"/>
  <c r="A213" i="4"/>
  <c r="A37" i="4"/>
  <c r="A168" i="4"/>
  <c r="A477" i="4"/>
  <c r="A220" i="4"/>
  <c r="A571" i="4"/>
  <c r="A667" i="4"/>
  <c r="A1186" i="4"/>
  <c r="A623" i="4"/>
  <c r="A35" i="4"/>
  <c r="A267" i="4"/>
  <c r="A905" i="4"/>
  <c r="A1138" i="4"/>
  <c r="A1047" i="4"/>
  <c r="A111" i="4"/>
  <c r="A276" i="4"/>
  <c r="A450" i="4"/>
  <c r="A929" i="4"/>
  <c r="A414" i="4"/>
  <c r="A684" i="4"/>
  <c r="A1028" i="4"/>
  <c r="A69" i="4"/>
  <c r="A79" i="4"/>
  <c r="A147" i="4"/>
  <c r="A233" i="4"/>
  <c r="A516" i="4"/>
  <c r="A631" i="4"/>
  <c r="A1087" i="4"/>
  <c r="A542" i="4"/>
  <c r="A15" i="4"/>
  <c r="A180" i="4"/>
  <c r="A765" i="4"/>
  <c r="A764" i="4"/>
  <c r="A799" i="4"/>
  <c r="A1031" i="4"/>
  <c r="A1154" i="4"/>
  <c r="A47" i="4"/>
  <c r="A228" i="4"/>
  <c r="A543" i="4"/>
  <c r="A167" i="4"/>
  <c r="A1176" i="4"/>
  <c r="A31" i="4"/>
  <c r="A149" i="4"/>
  <c r="A707" i="4"/>
  <c r="A1046" i="4"/>
  <c r="A1075" i="4"/>
  <c r="A1065" i="4"/>
  <c r="A68" i="4"/>
  <c r="A239" i="4"/>
  <c r="A359" i="4"/>
  <c r="A105" i="4"/>
  <c r="A1009" i="4"/>
  <c r="A124" i="4"/>
  <c r="A260" i="4"/>
  <c r="A312" i="4"/>
  <c r="A467" i="4"/>
  <c r="A709" i="4"/>
  <c r="A1079" i="4"/>
  <c r="A686" i="4"/>
  <c r="A902" i="4"/>
  <c r="A1016" i="4"/>
  <c r="A1141" i="4"/>
  <c r="A1202" i="4"/>
  <c r="A48" i="4"/>
  <c r="A223" i="4"/>
  <c r="A12" i="4"/>
  <c r="A73" i="4"/>
  <c r="A487" i="4"/>
  <c r="A410" i="4"/>
  <c r="A867" i="4"/>
  <c r="A33" i="4"/>
  <c r="A166" i="4"/>
  <c r="A282" i="4"/>
  <c r="A367" i="4"/>
  <c r="A473" i="4"/>
  <c r="A226" i="4"/>
  <c r="A36" i="4"/>
  <c r="A137" i="4"/>
  <c r="A297" i="4"/>
  <c r="A425" i="4"/>
  <c r="A741" i="4"/>
  <c r="A852" i="4"/>
  <c r="A117" i="4"/>
  <c r="A321" i="4"/>
  <c r="A544" i="4"/>
  <c r="A718" i="4"/>
  <c r="A57" i="4"/>
  <c r="A222" i="4"/>
  <c r="A371" i="4"/>
  <c r="A923" i="4"/>
  <c r="A306" i="4"/>
  <c r="A10" i="4"/>
  <c r="A546" i="4"/>
  <c r="A581" i="4"/>
  <c r="A221" i="4"/>
  <c r="A17" i="4"/>
  <c r="A141" i="4"/>
  <c r="A295" i="4"/>
  <c r="A641" i="4"/>
  <c r="A89" i="4"/>
  <c r="A210" i="4"/>
  <c r="A456" i="4"/>
  <c r="A578" i="4"/>
  <c r="A326" i="4"/>
  <c r="A96" i="4"/>
  <c r="A231" i="4"/>
  <c r="A586" i="4"/>
  <c r="A697" i="4"/>
  <c r="A1050" i="4"/>
  <c r="A114" i="4"/>
  <c r="A224" i="4"/>
  <c r="A227" i="4"/>
  <c r="A349" i="4"/>
  <c r="A617" i="4"/>
  <c r="A933" i="4"/>
  <c r="A1007" i="4"/>
  <c r="A1131" i="4"/>
  <c r="A1002" i="4"/>
  <c r="A1023" i="4"/>
  <c r="A109" i="4"/>
  <c r="A1156" i="4"/>
  <c r="A158" i="4"/>
  <c r="A472" i="4"/>
  <c r="A573" i="4"/>
  <c r="A696" i="4"/>
  <c r="A1171" i="4"/>
  <c r="A248" i="4"/>
  <c r="A444" i="4"/>
  <c r="A93" i="4"/>
  <c r="A910" i="4"/>
  <c r="A27" i="4"/>
  <c r="A132" i="4"/>
  <c r="A291" i="4"/>
  <c r="A1077" i="4"/>
  <c r="A1167" i="4"/>
  <c r="A122" i="4"/>
  <c r="A296" i="4"/>
  <c r="A629" i="4"/>
  <c r="A170" i="4"/>
  <c r="A26" i="4"/>
  <c r="A153" i="4"/>
  <c r="A266" i="4"/>
  <c r="A435" i="4"/>
  <c r="A618" i="4"/>
  <c r="A708" i="4"/>
  <c r="A831" i="4"/>
  <c r="A1042" i="4"/>
  <c r="A1107" i="4"/>
  <c r="A1015" i="4"/>
  <c r="A1164" i="4"/>
  <c r="A375" i="4"/>
  <c r="A1032" i="4"/>
  <c r="A329" i="4"/>
  <c r="A1088" i="4"/>
  <c r="A722" i="4"/>
  <c r="A898" i="4"/>
  <c r="A1045" i="4"/>
  <c r="A1120" i="4"/>
  <c r="A139" i="4"/>
  <c r="A298" i="4"/>
  <c r="A181" i="4"/>
  <c r="A433" i="4"/>
  <c r="A939" i="4"/>
  <c r="A39" i="4"/>
  <c r="A336" i="4"/>
  <c r="A1034" i="4"/>
  <c r="A839" i="4"/>
  <c r="A56" i="4"/>
  <c r="A553" i="4"/>
  <c r="A936" i="4"/>
  <c r="A20" i="4"/>
  <c r="A172" i="4"/>
  <c r="A615" i="4"/>
  <c r="A1083" i="4"/>
  <c r="A566" i="4"/>
  <c r="A11" i="4"/>
  <c r="A273" i="4"/>
  <c r="A730" i="4"/>
  <c r="A911" i="4"/>
  <c r="A91" i="4"/>
  <c r="A232" i="4"/>
  <c r="A434" i="4"/>
  <c r="A229" i="4"/>
  <c r="A587" i="4"/>
  <c r="A855" i="4"/>
  <c r="A1067" i="4"/>
  <c r="A1203" i="4"/>
  <c r="A906" i="4"/>
  <c r="A1021" i="4"/>
  <c r="A1149" i="4"/>
  <c r="A106" i="4"/>
  <c r="A323" i="4"/>
  <c r="A184" i="4"/>
  <c r="A143" i="4"/>
  <c r="A318" i="4"/>
  <c r="A120" i="4"/>
  <c r="A257" i="4"/>
  <c r="A913" i="4"/>
  <c r="A1003" i="4"/>
  <c r="A678" i="4"/>
  <c r="A63" i="4"/>
  <c r="A23" i="4"/>
  <c r="A129" i="4"/>
  <c r="A357" i="4"/>
  <c r="A480" i="4"/>
  <c r="A883" i="4"/>
  <c r="A666" i="4"/>
  <c r="A924" i="4"/>
  <c r="A710" i="4"/>
  <c r="A350" i="4"/>
  <c r="A32" i="4"/>
  <c r="A165" i="4"/>
  <c r="A285" i="4"/>
  <c r="A706" i="4"/>
  <c r="A677" i="4"/>
  <c r="A841" i="4"/>
  <c r="A1175" i="4"/>
  <c r="A130" i="4"/>
  <c r="A258" i="4"/>
  <c r="A407" i="4"/>
  <c r="A547" i="4"/>
  <c r="A455" i="4"/>
  <c r="A133" i="4"/>
  <c r="A261" i="4"/>
  <c r="A616" i="4"/>
  <c r="A1097" i="4"/>
  <c r="A279" i="4"/>
  <c r="A212" i="4"/>
  <c r="A373" i="4"/>
  <c r="A540" i="4"/>
  <c r="A918" i="4"/>
  <c r="A813" i="4"/>
  <c r="A140" i="4"/>
  <c r="A247" i="4"/>
  <c r="A262" i="4"/>
  <c r="A416" i="4"/>
  <c r="A236" i="4"/>
  <c r="A29" i="4"/>
  <c r="A209" i="4"/>
  <c r="A865" i="4"/>
  <c r="A1135" i="4"/>
  <c r="A1030" i="4"/>
  <c r="A891" i="4"/>
  <c r="A1072" i="4"/>
  <c r="A178" i="4"/>
  <c r="A1183" i="4"/>
  <c r="A283" i="4"/>
  <c r="A42" i="4"/>
  <c r="A392" i="4"/>
  <c r="A81" i="4"/>
  <c r="A284" i="4"/>
  <c r="A940" i="4"/>
  <c r="A899" i="4"/>
  <c r="A1048" i="4"/>
  <c r="A993" i="4"/>
  <c r="A251" i="4"/>
  <c r="A564" i="4"/>
  <c r="A995" i="4"/>
  <c r="A363" i="4"/>
  <c r="A362" i="4"/>
  <c r="A83" i="4"/>
  <c r="A97" i="4"/>
  <c r="A469" i="4"/>
  <c r="A868" i="4"/>
  <c r="A54" i="4"/>
  <c r="A510" i="4"/>
  <c r="A22" i="4"/>
  <c r="A169" i="4"/>
  <c r="A736" i="4"/>
  <c r="A244" i="4"/>
  <c r="A94" i="4"/>
  <c r="A1100" i="4"/>
  <c r="A128" i="4"/>
  <c r="A735" i="4"/>
  <c r="A926" i="4"/>
  <c r="A941" i="4"/>
  <c r="A424" i="4"/>
  <c r="A70" i="4"/>
  <c r="A225" i="4"/>
  <c r="A579" i="4"/>
  <c r="A699" i="4"/>
  <c r="A931" i="4"/>
  <c r="A1182" i="4"/>
  <c r="A1005" i="4"/>
  <c r="A1143" i="4"/>
  <c r="A272" i="4"/>
  <c r="A252" i="4"/>
  <c r="A440" i="4"/>
  <c r="A87" i="4"/>
  <c r="A238" i="4"/>
  <c r="A365" i="4"/>
  <c r="A512" i="4"/>
  <c r="A679" i="4"/>
  <c r="A1170" i="4"/>
  <c r="A702" i="4"/>
  <c r="A1126" i="4"/>
  <c r="A1118" i="4"/>
  <c r="A90" i="4"/>
  <c r="A202" i="4"/>
  <c r="A61" i="4"/>
  <c r="A352" i="4"/>
  <c r="A471" i="4"/>
  <c r="A947" i="4"/>
  <c r="A1082" i="4"/>
  <c r="A914" i="4"/>
  <c r="A406" i="4"/>
  <c r="A880" i="4"/>
  <c r="A460" i="4"/>
  <c r="A21" i="4"/>
  <c r="A275" i="4"/>
  <c r="A457" i="4"/>
  <c r="A506" i="4"/>
  <c r="A1162" i="4"/>
  <c r="A299" i="4"/>
  <c r="A138" i="4"/>
  <c r="A25" i="4"/>
  <c r="A183" i="4"/>
  <c r="A254" i="4"/>
  <c r="A1061" i="4"/>
  <c r="A1184" i="4"/>
  <c r="A144" i="4"/>
  <c r="A308" i="4"/>
  <c r="A520" i="4"/>
  <c r="A38" i="4"/>
  <c r="A750" i="4"/>
  <c r="A95" i="4"/>
  <c r="A355" i="4"/>
  <c r="A537" i="4"/>
  <c r="A900" i="4"/>
  <c r="A1006" i="4"/>
  <c r="A1163" i="4"/>
  <c r="A28" i="4"/>
  <c r="A376" i="4"/>
  <c r="A264" i="4"/>
  <c r="A72" i="4"/>
  <c r="A55" i="4"/>
  <c r="A203" i="4"/>
  <c r="A328" i="4"/>
  <c r="A475" i="4"/>
  <c r="A533" i="4"/>
  <c r="A776" i="4"/>
  <c r="A919" i="4"/>
  <c r="A955" i="4"/>
  <c r="A1106" i="4"/>
  <c r="A676" i="4"/>
  <c r="A1029" i="4"/>
  <c r="A263" i="4"/>
  <c r="A644" i="4"/>
  <c r="A65" i="4"/>
  <c r="A305" i="4"/>
  <c r="A364" i="4"/>
  <c r="A1052" i="4"/>
  <c r="A988" i="4"/>
  <c r="A675" i="4"/>
  <c r="A458" i="4"/>
  <c r="A338" i="4"/>
  <c r="A1155" i="4"/>
  <c r="A134" i="4"/>
  <c r="A1117" i="4"/>
  <c r="A192" i="4"/>
  <c r="A849" i="4"/>
  <c r="A1017" i="4"/>
  <c r="A44" i="4"/>
  <c r="A762" i="4"/>
  <c r="A1105" i="4"/>
  <c r="A482" i="4"/>
  <c r="A784" i="4"/>
  <c r="A50" i="4"/>
  <c r="A241" i="4"/>
  <c r="A920" i="4"/>
  <c r="A485" i="4"/>
  <c r="A377" i="4"/>
  <c r="A185" i="4"/>
  <c r="A41" i="4"/>
  <c r="A62" i="4"/>
  <c r="A1081" i="4"/>
  <c r="A327" i="4"/>
  <c r="A1130" i="4"/>
  <c r="A300" i="4"/>
  <c r="A348" i="4"/>
  <c r="A817" i="4"/>
  <c r="A67" i="4"/>
  <c r="A483" i="4"/>
  <c r="A1025" i="4"/>
  <c r="A347" i="4"/>
  <c r="A78" i="4"/>
  <c r="A495" i="4"/>
  <c r="A577" i="4"/>
  <c r="A682" i="4"/>
  <c r="A1078" i="4"/>
  <c r="A1119" i="4"/>
  <c r="A110" i="4"/>
  <c r="A86" i="4"/>
  <c r="A331" i="4"/>
  <c r="A576" i="4"/>
  <c r="A896" i="4"/>
  <c r="A671" i="4"/>
  <c r="A103" i="4"/>
  <c r="A77" i="4"/>
  <c r="A58" i="4"/>
  <c r="A100" i="4"/>
  <c r="A463" i="4"/>
  <c r="A1049" i="4"/>
  <c r="A1148" i="4"/>
  <c r="A265" i="4"/>
  <c r="A420" i="4"/>
  <c r="A549" i="4"/>
  <c r="A912" i="4"/>
  <c r="A24" i="4"/>
  <c r="A179" i="4"/>
  <c r="A1104" i="4"/>
  <c r="A548" i="4"/>
  <c r="A118" i="4"/>
  <c r="A322" i="4"/>
  <c r="A320" i="4"/>
  <c r="A763" i="4"/>
  <c r="A40" i="4"/>
  <c r="A530" i="4"/>
  <c r="A126" i="4"/>
  <c r="A337" i="4"/>
  <c r="A151" i="4"/>
  <c r="A529" i="4"/>
  <c r="A1207" i="4"/>
  <c r="A758" i="4"/>
  <c r="A145" i="4"/>
  <c r="A112" i="4"/>
  <c r="A146" i="4"/>
  <c r="A856" i="4"/>
  <c r="A999" i="4"/>
  <c r="A474" i="4"/>
  <c r="A985" i="4"/>
  <c r="A724" i="4"/>
  <c r="A494" i="4"/>
  <c r="A270" i="4"/>
  <c r="A59" i="4"/>
  <c r="A243" i="4"/>
  <c r="A1140" i="4"/>
  <c r="A614" i="4"/>
  <c r="A842" i="4"/>
  <c r="A206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11" i="4"/>
  <c r="F981" i="4"/>
  <c r="F1000" i="4"/>
  <c r="F1037" i="4"/>
  <c r="F861" i="4"/>
  <c r="F1056" i="4"/>
  <c r="F900" i="4"/>
  <c r="F895" i="4"/>
  <c r="F450" i="4"/>
  <c r="F1063" i="4"/>
  <c r="F224" i="4"/>
  <c r="F853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995" i="4"/>
  <c r="F1106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044" i="4"/>
  <c r="F29" i="4"/>
  <c r="F43" i="4"/>
  <c r="F892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972" i="4"/>
  <c r="F1150" i="4"/>
  <c r="F974" i="4"/>
  <c r="F911" i="4"/>
  <c r="F866" i="4"/>
  <c r="F904" i="4"/>
  <c r="F996" i="4"/>
  <c r="F1030" i="4"/>
  <c r="F295" i="4"/>
  <c r="F517" i="4"/>
  <c r="F405" i="4"/>
  <c r="F1082" i="4"/>
  <c r="F584" i="4"/>
  <c r="F977" i="4"/>
  <c r="F1183" i="4"/>
  <c r="F1017" i="4"/>
  <c r="F412" i="4"/>
  <c r="F602" i="4"/>
  <c r="F867" i="4"/>
  <c r="F85" i="4"/>
  <c r="F939" i="4"/>
  <c r="F875" i="4"/>
  <c r="F1047" i="4"/>
  <c r="F869" i="4"/>
  <c r="F589" i="4"/>
  <c r="F890" i="4"/>
  <c r="F1156" i="4"/>
  <c r="F222" i="4"/>
  <c r="F1121" i="4"/>
  <c r="F982" i="4"/>
  <c r="F1046" i="4"/>
  <c r="F1137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095" i="4"/>
  <c r="F3" i="4"/>
  <c r="F181" i="4"/>
  <c r="F1009" i="4"/>
  <c r="F226" i="4"/>
  <c r="F1108" i="4"/>
  <c r="F863" i="4"/>
  <c r="F5" i="4"/>
  <c r="F1039" i="4"/>
  <c r="F943" i="4"/>
  <c r="F1026" i="4"/>
  <c r="F406" i="4"/>
  <c r="F945" i="4"/>
  <c r="F776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071" i="4"/>
  <c r="F1145" i="4"/>
  <c r="F882" i="4"/>
  <c r="F82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33" i="4"/>
  <c r="F937" i="4"/>
  <c r="F374" i="4"/>
  <c r="F435" i="4"/>
  <c r="F92" i="4"/>
  <c r="F1146" i="4"/>
  <c r="F983" i="4"/>
  <c r="F1024" i="4"/>
  <c r="F376" i="4"/>
  <c r="F874" i="4"/>
  <c r="F740" i="4"/>
  <c r="F1107" i="4"/>
  <c r="F814" i="4"/>
  <c r="F1007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997" i="4"/>
  <c r="F436" i="4"/>
  <c r="F847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130" i="4"/>
  <c r="F50" i="4"/>
  <c r="F346" i="4"/>
  <c r="F960" i="4"/>
  <c r="F926" i="4"/>
  <c r="F1052" i="4"/>
  <c r="F1147" i="4"/>
  <c r="F986" i="4"/>
  <c r="F885" i="4"/>
  <c r="F284" i="4"/>
  <c r="F1143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917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985" i="4"/>
  <c r="F927" i="4"/>
  <c r="F588" i="4"/>
  <c r="F176" i="4"/>
  <c r="F850" i="4"/>
  <c r="F993" i="4"/>
  <c r="F1081" i="4"/>
  <c r="F857" i="4"/>
  <c r="F1127" i="4"/>
  <c r="F1087" i="4"/>
  <c r="F1018" i="4"/>
  <c r="F1102" i="4"/>
  <c r="F1077" i="4"/>
  <c r="F1027" i="4"/>
  <c r="F1059" i="4"/>
  <c r="F1084" i="4"/>
  <c r="F643" i="4"/>
  <c r="F932" i="4"/>
  <c r="F764" i="4"/>
  <c r="F999" i="4"/>
  <c r="F499" i="4"/>
  <c r="F127" i="4"/>
  <c r="F1038" i="4"/>
  <c r="F1138" i="4"/>
  <c r="F1118" i="4"/>
  <c r="F1151" i="4"/>
  <c r="F1029" i="4"/>
  <c r="F201" i="4"/>
  <c r="F185" i="4"/>
  <c r="F852" i="4"/>
  <c r="F586" i="4"/>
  <c r="F149" i="4"/>
  <c r="F897" i="4"/>
  <c r="F1053" i="4"/>
  <c r="F421" i="4"/>
  <c r="F958" i="4"/>
  <c r="F1092" i="4"/>
  <c r="F1020" i="4"/>
  <c r="F998" i="4"/>
  <c r="F683" i="4"/>
  <c r="F1033" i="4"/>
  <c r="F821" i="4"/>
  <c r="F928" i="4"/>
  <c r="F862" i="4"/>
  <c r="F1128" i="4"/>
  <c r="F914" i="4"/>
  <c r="F223" i="4"/>
  <c r="F434" i="4"/>
  <c r="F888" i="4"/>
  <c r="F1119" i="4"/>
  <c r="F229" i="4"/>
  <c r="F864" i="4"/>
  <c r="F1123" i="4"/>
  <c r="F261" i="4"/>
  <c r="F1104" i="4"/>
  <c r="F782" i="4"/>
  <c r="F980" i="4"/>
  <c r="F679" i="4"/>
  <c r="F1005" i="4"/>
  <c r="F942" i="4"/>
  <c r="F672" i="4"/>
  <c r="F661" i="4"/>
  <c r="F485" i="4"/>
  <c r="F947" i="4"/>
  <c r="F1182" i="4" l="1"/>
  <c r="F1207" i="4"/>
  <c r="F1202" i="4"/>
  <c r="F1191" i="4"/>
  <c r="F1196" i="4"/>
  <c r="F1178" i="4"/>
  <c r="F1205" i="4"/>
  <c r="F1179" i="4"/>
  <c r="F1203" i="4"/>
  <c r="F1184" i="4"/>
  <c r="F1195" i="4"/>
  <c r="F1206" i="4"/>
  <c r="F1187" i="4"/>
  <c r="F1186" i="4"/>
  <c r="F1188" i="4"/>
  <c r="F1190" i="4"/>
  <c r="F1200" i="4"/>
  <c r="F1194" i="4"/>
  <c r="F1201" i="4"/>
  <c r="F1197" i="4"/>
  <c r="F1185" i="4"/>
  <c r="F1193" i="4"/>
  <c r="F1180" i="4"/>
  <c r="F1199" i="4"/>
  <c r="F1198" i="4"/>
  <c r="F1189" i="4"/>
  <c r="F1192" i="4"/>
  <c r="F1181" i="4"/>
  <c r="F1168" i="4"/>
  <c r="F1204" i="4"/>
  <c r="F1176" i="4"/>
  <c r="F1162" i="4"/>
  <c r="F1163" i="4"/>
  <c r="F1170" i="4"/>
  <c r="F1177" i="4"/>
  <c r="F1172" i="4" l="1"/>
  <c r="F1160" i="4"/>
  <c r="F1164" i="4"/>
  <c r="F1149" i="4"/>
  <c r="F1165" i="4"/>
  <c r="F1167" i="4"/>
  <c r="F1144" i="4"/>
  <c r="F1173" i="4"/>
  <c r="F1169" i="4"/>
  <c r="F1166" i="4"/>
  <c r="F1174" i="4"/>
  <c r="F1161" i="4"/>
  <c r="F1171" i="4"/>
  <c r="F1159" i="4"/>
  <c r="L34" i="21" l="1"/>
  <c r="J34" i="21" l="1"/>
  <c r="I34" i="21"/>
  <c r="H34" i="21"/>
  <c r="K34" i="21"/>
  <c r="E34" i="21"/>
  <c r="K34" i="28"/>
  <c r="H7" i="28"/>
  <c r="F11" i="28"/>
  <c r="H11" i="28"/>
  <c r="F34" i="28"/>
  <c r="F7" i="28"/>
  <c r="J34" i="28"/>
  <c r="J7" i="28"/>
  <c r="J11" i="28"/>
  <c r="H34" i="28"/>
  <c r="D34" i="28" l="1"/>
  <c r="K11" i="28"/>
  <c r="K7" i="28"/>
  <c r="I11" i="28"/>
  <c r="D11" i="28"/>
  <c r="D7" i="28"/>
  <c r="I34" i="28"/>
  <c r="I7" i="28"/>
  <c r="L58" i="21" l="1"/>
  <c r="J58" i="21"/>
  <c r="I58" i="21"/>
  <c r="E58" i="21"/>
  <c r="K58" i="21"/>
  <c r="E46" i="21"/>
  <c r="J58" i="28"/>
  <c r="K58" i="28"/>
  <c r="H58" i="28"/>
  <c r="F45" i="12"/>
  <c r="F58" i="28" l="1"/>
  <c r="E28" i="21"/>
  <c r="J46" i="21"/>
  <c r="I58" i="28"/>
  <c r="K28" i="21"/>
  <c r="L46" i="21"/>
  <c r="K46" i="21"/>
  <c r="V34" i="21"/>
  <c r="L45" i="12"/>
  <c r="R34" i="21"/>
  <c r="H45" i="12"/>
  <c r="H58" i="21"/>
  <c r="O45" i="12"/>
  <c r="P34" i="21"/>
  <c r="E45" i="12"/>
  <c r="G45" i="12"/>
  <c r="Q34" i="21"/>
  <c r="U34" i="21"/>
  <c r="K45" i="12"/>
  <c r="L28" i="21"/>
  <c r="I45" i="12"/>
  <c r="S34" i="21"/>
  <c r="AG3" i="28"/>
  <c r="I46" i="21"/>
  <c r="I28" i="21"/>
  <c r="J28" i="21"/>
  <c r="D58" i="28"/>
  <c r="D45" i="12"/>
  <c r="O34" i="21"/>
  <c r="J45" i="12"/>
  <c r="T34" i="21"/>
  <c r="D46" i="28"/>
  <c r="H46" i="21"/>
  <c r="D28" i="28"/>
  <c r="K46" i="28"/>
  <c r="J28" i="28"/>
  <c r="F46" i="28"/>
  <c r="F28" i="28"/>
  <c r="H28" i="28"/>
  <c r="K28" i="28"/>
  <c r="H46" i="28"/>
  <c r="J46" i="28"/>
  <c r="F17" i="28"/>
  <c r="L51" i="21"/>
  <c r="F18" i="28"/>
  <c r="AG4" i="28"/>
  <c r="R7" i="28"/>
  <c r="U11" i="28"/>
  <c r="O34" i="28"/>
  <c r="O7" i="28"/>
  <c r="N11" i="28"/>
  <c r="N7" i="28"/>
  <c r="M34" i="28"/>
  <c r="T11" i="28"/>
  <c r="Q11" i="28"/>
  <c r="S7" i="28"/>
  <c r="P7" i="28"/>
  <c r="Q34" i="28"/>
  <c r="M11" i="28"/>
  <c r="M7" i="28"/>
  <c r="Q7" i="28"/>
  <c r="R11" i="28"/>
  <c r="O11" i="28"/>
  <c r="S11" i="28"/>
  <c r="P11" i="28"/>
  <c r="N34" i="28"/>
  <c r="U7" i="28"/>
  <c r="R34" i="28"/>
  <c r="P34" i="28"/>
  <c r="T7" i="28"/>
  <c r="S34" i="28"/>
  <c r="T34" i="28"/>
  <c r="U34" i="28"/>
  <c r="J9" i="28"/>
  <c r="L30" i="21"/>
  <c r="L35" i="21"/>
  <c r="L29" i="21"/>
  <c r="H28" i="21" l="1"/>
  <c r="L22" i="21"/>
  <c r="C181" i="17"/>
  <c r="C181" i="15"/>
  <c r="C417" i="15"/>
  <c r="C417" i="17"/>
  <c r="E30" i="21"/>
  <c r="D15" i="28"/>
  <c r="J29" i="21"/>
  <c r="K42" i="21"/>
  <c r="E29" i="21"/>
  <c r="E35" i="21"/>
  <c r="AN7" i="28"/>
  <c r="H30" i="21"/>
  <c r="AU7" i="28"/>
  <c r="AT7" i="28"/>
  <c r="AP7" i="28"/>
  <c r="L42" i="21"/>
  <c r="E43" i="21"/>
  <c r="T45" i="12"/>
  <c r="E27" i="21"/>
  <c r="H29" i="21"/>
  <c r="J35" i="21"/>
  <c r="I44" i="28"/>
  <c r="C132" i="17"/>
  <c r="C132" i="15"/>
  <c r="I44" i="21"/>
  <c r="Q45" i="12"/>
  <c r="P45" i="12"/>
  <c r="K29" i="21"/>
  <c r="K51" i="21"/>
  <c r="I30" i="21"/>
  <c r="E49" i="21"/>
  <c r="K30" i="21"/>
  <c r="C143" i="15"/>
  <c r="C143" i="17"/>
  <c r="I52" i="21"/>
  <c r="N45" i="12"/>
  <c r="U45" i="12"/>
  <c r="I28" i="28"/>
  <c r="I8" i="28"/>
  <c r="AR7" i="28"/>
  <c r="AS7" i="28"/>
  <c r="H54" i="21"/>
  <c r="I31" i="21"/>
  <c r="I46" i="28"/>
  <c r="S45" i="12"/>
  <c r="R45" i="12"/>
  <c r="K35" i="21"/>
  <c r="I29" i="21"/>
  <c r="I35" i="21"/>
  <c r="AQ7" i="28"/>
  <c r="AO7" i="28"/>
  <c r="H35" i="21"/>
  <c r="J30" i="21"/>
  <c r="M45" i="12"/>
  <c r="K47" i="28"/>
  <c r="E47" i="21"/>
  <c r="F48" i="28"/>
  <c r="F47" i="28"/>
  <c r="F83" i="12"/>
  <c r="H21" i="28"/>
  <c r="L48" i="21"/>
  <c r="L47" i="21"/>
  <c r="L52" i="21"/>
  <c r="L41" i="21"/>
  <c r="L31" i="21"/>
  <c r="L54" i="21"/>
  <c r="L38" i="21"/>
  <c r="L44" i="21"/>
  <c r="L23" i="21"/>
  <c r="H54" i="28"/>
  <c r="L49" i="21"/>
  <c r="L32" i="21"/>
  <c r="L55" i="21"/>
  <c r="L26" i="21"/>
  <c r="L27" i="21"/>
  <c r="K42" i="28"/>
  <c r="F42" i="28"/>
  <c r="J42" i="28"/>
  <c r="K30" i="28"/>
  <c r="J35" i="28"/>
  <c r="H30" i="28"/>
  <c r="K51" i="28"/>
  <c r="H35" i="28"/>
  <c r="K31" i="28"/>
  <c r="K35" i="28"/>
  <c r="J31" i="28"/>
  <c r="J30" i="28"/>
  <c r="J51" i="28"/>
  <c r="H51" i="28"/>
  <c r="H31" i="28"/>
  <c r="F30" i="28"/>
  <c r="F14" i="28"/>
  <c r="F51" i="28"/>
  <c r="H14" i="28"/>
  <c r="F31" i="28"/>
  <c r="J14" i="28"/>
  <c r="F35" i="28"/>
  <c r="L53" i="21"/>
  <c r="L36" i="21"/>
  <c r="L45" i="21"/>
  <c r="L57" i="21"/>
  <c r="L37" i="21"/>
  <c r="L39" i="21"/>
  <c r="L50" i="21"/>
  <c r="L40" i="21"/>
  <c r="L24" i="21"/>
  <c r="L25" i="21"/>
  <c r="K43" i="21" l="1"/>
  <c r="J43" i="21"/>
  <c r="I43" i="21"/>
  <c r="C414" i="15"/>
  <c r="C414" i="17"/>
  <c r="C454" i="15"/>
  <c r="C454" i="17"/>
  <c r="C97" i="17"/>
  <c r="C97" i="15"/>
  <c r="C442" i="15"/>
  <c r="C442" i="17"/>
  <c r="C167" i="17"/>
  <c r="C167" i="15"/>
  <c r="C197" i="15"/>
  <c r="C197" i="17"/>
  <c r="C189" i="17"/>
  <c r="C189" i="15"/>
  <c r="C183" i="15"/>
  <c r="C183" i="17"/>
  <c r="C159" i="17"/>
  <c r="C159" i="15"/>
  <c r="C176" i="15"/>
  <c r="C176" i="17"/>
  <c r="C168" i="17"/>
  <c r="C168" i="15"/>
  <c r="C82" i="15"/>
  <c r="C82" i="17"/>
  <c r="C452" i="17"/>
  <c r="C452" i="15"/>
  <c r="C192" i="15"/>
  <c r="C192" i="17"/>
  <c r="C446" i="15"/>
  <c r="C446" i="17"/>
  <c r="C443" i="17"/>
  <c r="C443" i="15"/>
  <c r="C199" i="15"/>
  <c r="C199" i="17"/>
  <c r="C166" i="17"/>
  <c r="C166" i="15"/>
  <c r="C187" i="17"/>
  <c r="C187" i="15"/>
  <c r="C444" i="17"/>
  <c r="C444" i="15"/>
  <c r="C439" i="17"/>
  <c r="C439" i="15"/>
  <c r="C186" i="17"/>
  <c r="C186" i="15"/>
  <c r="C423" i="15"/>
  <c r="C423" i="17"/>
  <c r="C455" i="15"/>
  <c r="C455" i="17"/>
  <c r="C191" i="17"/>
  <c r="C191" i="15"/>
  <c r="C74" i="15"/>
  <c r="C74" i="17"/>
  <c r="C449" i="17"/>
  <c r="C449" i="15"/>
  <c r="C170" i="17"/>
  <c r="C170" i="15"/>
  <c r="C182" i="15"/>
  <c r="C182" i="17"/>
  <c r="C425" i="17"/>
  <c r="C425" i="15"/>
  <c r="C422" i="15"/>
  <c r="C422" i="17"/>
  <c r="C459" i="15"/>
  <c r="C459" i="17"/>
  <c r="C194" i="15"/>
  <c r="C194" i="17"/>
  <c r="C415" i="15"/>
  <c r="C415" i="17"/>
  <c r="C438" i="15"/>
  <c r="C438" i="17"/>
  <c r="C184" i="15"/>
  <c r="C184" i="17"/>
  <c r="C162" i="15"/>
  <c r="C162" i="17"/>
  <c r="C196" i="15"/>
  <c r="C196" i="17"/>
  <c r="C160" i="15"/>
  <c r="C160" i="17"/>
  <c r="C198" i="17"/>
  <c r="C198" i="15"/>
  <c r="C451" i="17"/>
  <c r="C451" i="15"/>
  <c r="C453" i="17"/>
  <c r="C453" i="15"/>
  <c r="C445" i="15"/>
  <c r="C445" i="17"/>
  <c r="C447" i="15"/>
  <c r="C447" i="17"/>
  <c r="C413" i="17"/>
  <c r="C413" i="15"/>
  <c r="C204" i="17"/>
  <c r="C204" i="15"/>
  <c r="C421" i="15"/>
  <c r="C421" i="17"/>
  <c r="C58" i="15"/>
  <c r="C58" i="17"/>
  <c r="C180" i="15"/>
  <c r="C180" i="17"/>
  <c r="C435" i="15"/>
  <c r="C435" i="17"/>
  <c r="C436" i="15"/>
  <c r="C436" i="17"/>
  <c r="C441" i="15"/>
  <c r="C441" i="17"/>
  <c r="C437" i="15"/>
  <c r="C437" i="17"/>
  <c r="C158" i="15"/>
  <c r="C158" i="17"/>
  <c r="C431" i="17"/>
  <c r="C431" i="15"/>
  <c r="C200" i="17"/>
  <c r="C200" i="15"/>
  <c r="K25" i="21"/>
  <c r="J24" i="21"/>
  <c r="H39" i="21"/>
  <c r="J57" i="21"/>
  <c r="J45" i="21"/>
  <c r="J36" i="21"/>
  <c r="H53" i="21"/>
  <c r="H25" i="21"/>
  <c r="E40" i="21"/>
  <c r="K50" i="21"/>
  <c r="J37" i="21"/>
  <c r="K57" i="21"/>
  <c r="E45" i="21"/>
  <c r="I24" i="21"/>
  <c r="I40" i="21"/>
  <c r="H50" i="21"/>
  <c r="E39" i="21"/>
  <c r="E37" i="21"/>
  <c r="H57" i="21"/>
  <c r="H45" i="21"/>
  <c r="K36" i="21"/>
  <c r="E53" i="21"/>
  <c r="E25" i="21"/>
  <c r="H40" i="21"/>
  <c r="I45" i="21"/>
  <c r="E36" i="21"/>
  <c r="I25" i="21"/>
  <c r="K24" i="21"/>
  <c r="I50" i="21"/>
  <c r="I39" i="21"/>
  <c r="H37" i="21"/>
  <c r="K45" i="21"/>
  <c r="K53" i="21"/>
  <c r="J25" i="21"/>
  <c r="H24" i="21"/>
  <c r="J40" i="21"/>
  <c r="J50" i="21"/>
  <c r="K39" i="21"/>
  <c r="I57" i="21"/>
  <c r="H36" i="21"/>
  <c r="D35" i="28"/>
  <c r="D30" i="28"/>
  <c r="E24" i="21"/>
  <c r="K40" i="21"/>
  <c r="E50" i="21"/>
  <c r="J39" i="21"/>
  <c r="I37" i="21"/>
  <c r="E57" i="21"/>
  <c r="K37" i="21"/>
  <c r="I36" i="21"/>
  <c r="I53" i="21"/>
  <c r="I42" i="28"/>
  <c r="C386" i="15"/>
  <c r="C386" i="17"/>
  <c r="C30" i="15"/>
  <c r="C30" i="17"/>
  <c r="C245" i="17"/>
  <c r="C245" i="15"/>
  <c r="C347" i="15"/>
  <c r="C347" i="17"/>
  <c r="C34" i="17"/>
  <c r="C34" i="15"/>
  <c r="H27" i="21"/>
  <c r="H26" i="21"/>
  <c r="I49" i="21"/>
  <c r="K48" i="21"/>
  <c r="H31" i="21"/>
  <c r="K41" i="21"/>
  <c r="I32" i="28"/>
  <c r="J52" i="21"/>
  <c r="I47" i="21"/>
  <c r="D43" i="28"/>
  <c r="J22" i="21"/>
  <c r="R58" i="21"/>
  <c r="H83" i="12"/>
  <c r="J51" i="21"/>
  <c r="I31" i="28"/>
  <c r="D31" i="28"/>
  <c r="D14" i="28"/>
  <c r="I51" i="28"/>
  <c r="C294" i="15"/>
  <c r="C294" i="17"/>
  <c r="C285" i="15"/>
  <c r="C285" i="17"/>
  <c r="C398" i="17"/>
  <c r="C398" i="15"/>
  <c r="J27" i="21"/>
  <c r="J26" i="21"/>
  <c r="I55" i="21"/>
  <c r="I23" i="21"/>
  <c r="H44" i="21"/>
  <c r="K22" i="21"/>
  <c r="J31" i="21"/>
  <c r="H47" i="21"/>
  <c r="S58" i="21"/>
  <c r="I83" i="12"/>
  <c r="E42" i="21"/>
  <c r="I51" i="21"/>
  <c r="C131" i="17"/>
  <c r="C131" i="15"/>
  <c r="J23" i="21"/>
  <c r="K54" i="21"/>
  <c r="E48" i="21"/>
  <c r="K31" i="21"/>
  <c r="J41" i="21"/>
  <c r="J47" i="21"/>
  <c r="K52" i="21"/>
  <c r="O58" i="21"/>
  <c r="D83" i="12"/>
  <c r="U28" i="21"/>
  <c r="K35" i="12"/>
  <c r="T35" i="12" s="1"/>
  <c r="H42" i="21"/>
  <c r="C28" i="15"/>
  <c r="C28" i="17"/>
  <c r="E31" i="21"/>
  <c r="I32" i="21"/>
  <c r="H49" i="21"/>
  <c r="H23" i="21"/>
  <c r="K44" i="21"/>
  <c r="I41" i="21"/>
  <c r="E54" i="21"/>
  <c r="I52" i="28"/>
  <c r="C33" i="15"/>
  <c r="C33" i="17"/>
  <c r="T58" i="21"/>
  <c r="J83" i="12"/>
  <c r="O83" i="12"/>
  <c r="H51" i="21"/>
  <c r="J53" i="21"/>
  <c r="K14" i="28"/>
  <c r="C387" i="17"/>
  <c r="C387" i="15"/>
  <c r="H42" i="28"/>
  <c r="E26" i="21"/>
  <c r="H32" i="21"/>
  <c r="J49" i="21"/>
  <c r="J44" i="21"/>
  <c r="K55" i="21"/>
  <c r="I54" i="21"/>
  <c r="K23" i="21"/>
  <c r="J54" i="21"/>
  <c r="U46" i="21"/>
  <c r="K64" i="12"/>
  <c r="P58" i="21"/>
  <c r="E83" i="12"/>
  <c r="I64" i="12"/>
  <c r="S46" i="21"/>
  <c r="Q46" i="21"/>
  <c r="G64" i="12"/>
  <c r="I30" i="28"/>
  <c r="I35" i="28"/>
  <c r="C284" i="17"/>
  <c r="C284" i="15"/>
  <c r="C335" i="17"/>
  <c r="C335" i="15"/>
  <c r="C41" i="17"/>
  <c r="C41" i="15"/>
  <c r="C233" i="17"/>
  <c r="C233" i="15"/>
  <c r="C296" i="17"/>
  <c r="C296" i="15"/>
  <c r="C45" i="15"/>
  <c r="C45" i="17"/>
  <c r="C234" i="15"/>
  <c r="C234" i="17"/>
  <c r="C312" i="15"/>
  <c r="C312" i="17"/>
  <c r="D42" i="28"/>
  <c r="K27" i="21"/>
  <c r="K26" i="21"/>
  <c r="J55" i="21"/>
  <c r="E32" i="21"/>
  <c r="K38" i="21"/>
  <c r="E44" i="21"/>
  <c r="H38" i="21"/>
  <c r="E22" i="21"/>
  <c r="D19" i="28"/>
  <c r="L43" i="21"/>
  <c r="G83" i="12"/>
  <c r="Q58" i="21"/>
  <c r="I14" i="28"/>
  <c r="I26" i="21"/>
  <c r="E55" i="21"/>
  <c r="K32" i="21"/>
  <c r="E23" i="21"/>
  <c r="AJ21" i="28"/>
  <c r="I22" i="21"/>
  <c r="J38" i="21"/>
  <c r="K49" i="21"/>
  <c r="H41" i="21"/>
  <c r="H22" i="21"/>
  <c r="E52" i="21"/>
  <c r="H43" i="21"/>
  <c r="AG21" i="28"/>
  <c r="U58" i="21"/>
  <c r="K83" i="12"/>
  <c r="K47" i="21"/>
  <c r="E51" i="21"/>
  <c r="D51" i="28"/>
  <c r="C260" i="15"/>
  <c r="C260" i="17"/>
  <c r="C29" i="15"/>
  <c r="C29" i="17"/>
  <c r="C269" i="15"/>
  <c r="C269" i="17"/>
  <c r="C336" i="15"/>
  <c r="C336" i="17"/>
  <c r="I27" i="21"/>
  <c r="H55" i="21"/>
  <c r="J32" i="21"/>
  <c r="I38" i="21"/>
  <c r="H48" i="21"/>
  <c r="E38" i="21"/>
  <c r="E41" i="21"/>
  <c r="H52" i="21"/>
  <c r="D49" i="28"/>
  <c r="J48" i="21"/>
  <c r="I48" i="21"/>
  <c r="Q28" i="28"/>
  <c r="U58" i="28"/>
  <c r="V58" i="21"/>
  <c r="L83" i="12"/>
  <c r="I42" i="21"/>
  <c r="J42" i="21"/>
  <c r="F35" i="12"/>
  <c r="O35" i="12" s="1"/>
  <c r="K43" i="28"/>
  <c r="J43" i="28"/>
  <c r="S46" i="28"/>
  <c r="F64" i="12"/>
  <c r="R28" i="28"/>
  <c r="T58" i="28"/>
  <c r="M28" i="28"/>
  <c r="O28" i="28"/>
  <c r="Q58" i="28"/>
  <c r="P28" i="28"/>
  <c r="Q46" i="28"/>
  <c r="R58" i="28"/>
  <c r="M58" i="28"/>
  <c r="N46" i="28"/>
  <c r="S58" i="28"/>
  <c r="O58" i="28"/>
  <c r="S28" i="28"/>
  <c r="N58" i="28"/>
  <c r="O46" i="28"/>
  <c r="M46" i="28"/>
  <c r="T46" i="28"/>
  <c r="P58" i="28"/>
  <c r="R46" i="28"/>
  <c r="T28" i="28"/>
  <c r="P46" i="28"/>
  <c r="J22" i="28"/>
  <c r="J21" i="28"/>
  <c r="K52" i="28"/>
  <c r="H18" i="28"/>
  <c r="F22" i="28"/>
  <c r="H43" i="28"/>
  <c r="H9" i="28"/>
  <c r="F43" i="28"/>
  <c r="J54" i="28"/>
  <c r="H47" i="28"/>
  <c r="F9" i="28"/>
  <c r="J47" i="28"/>
  <c r="J48" i="28"/>
  <c r="F21" i="28"/>
  <c r="H52" i="28"/>
  <c r="K23" i="28"/>
  <c r="J52" i="28"/>
  <c r="F52" i="28"/>
  <c r="H22" i="28"/>
  <c r="H49" i="28"/>
  <c r="F54" i="28"/>
  <c r="K54" i="28"/>
  <c r="K22" i="28"/>
  <c r="H17" i="28"/>
  <c r="F32" i="28"/>
  <c r="F41" i="28"/>
  <c r="K38" i="28"/>
  <c r="J23" i="28"/>
  <c r="H44" i="28"/>
  <c r="K48" i="28"/>
  <c r="H20" i="28"/>
  <c r="J55" i="28"/>
  <c r="H29" i="28"/>
  <c r="F49" i="28"/>
  <c r="F10" i="28"/>
  <c r="J18" i="28"/>
  <c r="H23" i="28"/>
  <c r="F38" i="28"/>
  <c r="J20" i="28"/>
  <c r="K41" i="28"/>
  <c r="H55" i="28"/>
  <c r="K29" i="28"/>
  <c r="J49" i="28"/>
  <c r="J15" i="28"/>
  <c r="F23" i="28"/>
  <c r="K44" i="28"/>
  <c r="J8" i="28"/>
  <c r="F20" i="28"/>
  <c r="J41" i="28"/>
  <c r="J19" i="28"/>
  <c r="F55" i="28"/>
  <c r="J29" i="28"/>
  <c r="J44" i="28"/>
  <c r="F8" i="28"/>
  <c r="L33" i="21"/>
  <c r="H19" i="28"/>
  <c r="F29" i="28"/>
  <c r="H38" i="28"/>
  <c r="K49" i="28"/>
  <c r="H32" i="28"/>
  <c r="F19" i="28"/>
  <c r="H10" i="28"/>
  <c r="F15" i="28"/>
  <c r="H8" i="28"/>
  <c r="J17" i="28"/>
  <c r="J38" i="28"/>
  <c r="J32" i="28"/>
  <c r="H41" i="28"/>
  <c r="J10" i="28"/>
  <c r="H15" i="28"/>
  <c r="F44" i="28"/>
  <c r="H48" i="28"/>
  <c r="K55" i="28"/>
  <c r="K32" i="28"/>
  <c r="H16" i="28"/>
  <c r="F16" i="28"/>
  <c r="J16" i="28"/>
  <c r="K26" i="28"/>
  <c r="F26" i="28"/>
  <c r="H26" i="28"/>
  <c r="J26" i="28"/>
  <c r="J27" i="28"/>
  <c r="K27" i="28"/>
  <c r="F27" i="28"/>
  <c r="H27" i="28"/>
  <c r="F6" i="28"/>
  <c r="J40" i="28"/>
  <c r="J50" i="28"/>
  <c r="F39" i="28"/>
  <c r="K37" i="28"/>
  <c r="K45" i="28"/>
  <c r="F13" i="28"/>
  <c r="K36" i="28"/>
  <c r="J24" i="28"/>
  <c r="J37" i="28"/>
  <c r="F45" i="28"/>
  <c r="H13" i="28"/>
  <c r="J53" i="28"/>
  <c r="F25" i="28"/>
  <c r="J25" i="28"/>
  <c r="K40" i="28"/>
  <c r="F36" i="28"/>
  <c r="H53" i="28"/>
  <c r="F40" i="28"/>
  <c r="F50" i="28"/>
  <c r="K39" i="28"/>
  <c r="J45" i="28"/>
  <c r="H36" i="28"/>
  <c r="F53" i="28"/>
  <c r="F24" i="28"/>
  <c r="H6" i="28"/>
  <c r="H39" i="28"/>
  <c r="J39" i="28"/>
  <c r="H37" i="28"/>
  <c r="J57" i="28"/>
  <c r="K25" i="28"/>
  <c r="K24" i="28"/>
  <c r="K50" i="28"/>
  <c r="F37" i="28"/>
  <c r="K57" i="28"/>
  <c r="H45" i="28"/>
  <c r="H25" i="28"/>
  <c r="H40" i="28"/>
  <c r="H50" i="28"/>
  <c r="H57" i="28"/>
  <c r="J36" i="28"/>
  <c r="K53" i="28"/>
  <c r="H24" i="28"/>
  <c r="J6" i="28"/>
  <c r="F57" i="28"/>
  <c r="J13" i="28"/>
  <c r="D4" i="9"/>
  <c r="L56" i="21"/>
  <c r="I4" i="9"/>
  <c r="E4" i="9"/>
  <c r="H4" i="9"/>
  <c r="J4" i="9"/>
  <c r="K4" i="9"/>
  <c r="F4" i="9"/>
  <c r="P4" i="9"/>
  <c r="G4" i="9"/>
  <c r="Q4" i="9"/>
  <c r="B4" i="9"/>
  <c r="O4" i="9"/>
  <c r="N4" i="9"/>
  <c r="M4" i="9"/>
  <c r="C4" i="9"/>
  <c r="L4" i="9"/>
  <c r="K41" i="8"/>
  <c r="M47" i="9"/>
  <c r="P47" i="9"/>
  <c r="N41" i="8"/>
  <c r="K47" i="9"/>
  <c r="O47" i="9"/>
  <c r="J47" i="9"/>
  <c r="L41" i="8"/>
  <c r="L47" i="9"/>
  <c r="Q47" i="9"/>
  <c r="N47" i="9"/>
  <c r="M41" i="8"/>
  <c r="AE21" i="28" l="1"/>
  <c r="C429" i="17"/>
  <c r="C429" i="15"/>
  <c r="C75" i="15"/>
  <c r="C75" i="17"/>
  <c r="C177" i="15"/>
  <c r="C177" i="17"/>
  <c r="C412" i="17"/>
  <c r="C412" i="15"/>
  <c r="C164" i="15"/>
  <c r="C164" i="17"/>
  <c r="C61" i="17"/>
  <c r="C61" i="15"/>
  <c r="C95" i="17"/>
  <c r="C95" i="15"/>
  <c r="C55" i="17"/>
  <c r="C55" i="15"/>
  <c r="C419" i="17"/>
  <c r="C419" i="15"/>
  <c r="C171" i="17"/>
  <c r="C171" i="15"/>
  <c r="C156" i="17"/>
  <c r="C156" i="15"/>
  <c r="C174" i="15"/>
  <c r="C174" i="17"/>
  <c r="C72" i="15"/>
  <c r="C72" i="17"/>
  <c r="C426" i="17"/>
  <c r="C426" i="15"/>
  <c r="C69" i="17"/>
  <c r="C69" i="15"/>
  <c r="C163" i="15"/>
  <c r="C163" i="17"/>
  <c r="C411" i="17"/>
  <c r="C411" i="15"/>
  <c r="C54" i="17"/>
  <c r="C54" i="15"/>
  <c r="C432" i="17"/>
  <c r="C432" i="15"/>
  <c r="C157" i="17"/>
  <c r="C157" i="15"/>
  <c r="C418" i="17"/>
  <c r="C418" i="15"/>
  <c r="H47" i="9"/>
  <c r="H56" i="21"/>
  <c r="I13" i="28"/>
  <c r="K6" i="28"/>
  <c r="D40" i="28"/>
  <c r="C279" i="15"/>
  <c r="C279" i="17"/>
  <c r="C3" i="17"/>
  <c r="C3" i="15"/>
  <c r="C378" i="15"/>
  <c r="C378" i="17"/>
  <c r="I26" i="28"/>
  <c r="K16" i="28"/>
  <c r="E33" i="21"/>
  <c r="D41" i="28"/>
  <c r="I48" i="28"/>
  <c r="O46" i="21"/>
  <c r="D64" i="12"/>
  <c r="P64" i="12"/>
  <c r="K56" i="21"/>
  <c r="I36" i="28"/>
  <c r="I6" i="28"/>
  <c r="I57" i="28"/>
  <c r="I53" i="28"/>
  <c r="AG6" i="28"/>
  <c r="C361" i="15"/>
  <c r="C361" i="17"/>
  <c r="C208" i="17"/>
  <c r="C208" i="15"/>
  <c r="C310" i="15"/>
  <c r="C310" i="17"/>
  <c r="C309" i="17"/>
  <c r="C309" i="15"/>
  <c r="C21" i="15"/>
  <c r="C21" i="17"/>
  <c r="I23" i="28"/>
  <c r="I49" i="28"/>
  <c r="I20" i="28"/>
  <c r="D21" i="28"/>
  <c r="C146" i="17"/>
  <c r="C146" i="15"/>
  <c r="C299" i="15"/>
  <c r="C299" i="17"/>
  <c r="T46" i="21"/>
  <c r="J64" i="12"/>
  <c r="R28" i="21"/>
  <c r="H35" i="12"/>
  <c r="Q35" i="12" s="1"/>
  <c r="D45" i="28"/>
  <c r="C316" i="15"/>
  <c r="C316" i="17"/>
  <c r="C265" i="15"/>
  <c r="C265" i="17"/>
  <c r="C120" i="15"/>
  <c r="C120" i="17"/>
  <c r="C276" i="17"/>
  <c r="C276" i="15"/>
  <c r="K20" i="28"/>
  <c r="I38" i="28"/>
  <c r="I22" i="28"/>
  <c r="I55" i="28"/>
  <c r="K33" i="21"/>
  <c r="I41" i="28"/>
  <c r="D22" i="28"/>
  <c r="K8" i="28"/>
  <c r="I29" i="28"/>
  <c r="D8" i="28"/>
  <c r="K21" i="28"/>
  <c r="I47" i="28"/>
  <c r="R46" i="21"/>
  <c r="H64" i="12"/>
  <c r="D47" i="28"/>
  <c r="C384" i="15"/>
  <c r="C384" i="17"/>
  <c r="AK21" i="28"/>
  <c r="D41" i="8"/>
  <c r="C47" i="9"/>
  <c r="D47" i="9"/>
  <c r="I41" i="8"/>
  <c r="E56" i="21"/>
  <c r="I45" i="28"/>
  <c r="D25" i="28"/>
  <c r="I37" i="28"/>
  <c r="I40" i="28"/>
  <c r="D57" i="28"/>
  <c r="D24" i="28"/>
  <c r="C222" i="17"/>
  <c r="C222" i="15"/>
  <c r="C207" i="17"/>
  <c r="C207" i="15"/>
  <c r="C24" i="15"/>
  <c r="C24" i="17"/>
  <c r="C126" i="17"/>
  <c r="C126" i="15"/>
  <c r="C105" i="17"/>
  <c r="C105" i="15"/>
  <c r="I27" i="28"/>
  <c r="D38" i="28"/>
  <c r="D32" i="28"/>
  <c r="K17" i="28"/>
  <c r="D29" i="28"/>
  <c r="D18" i="28"/>
  <c r="I18" i="28"/>
  <c r="C251" i="15"/>
  <c r="C251" i="17"/>
  <c r="K18" i="28"/>
  <c r="D9" i="28"/>
  <c r="C293" i="15"/>
  <c r="C293" i="17"/>
  <c r="E64" i="12"/>
  <c r="P46" i="21"/>
  <c r="I43" i="28"/>
  <c r="C395" i="15"/>
  <c r="C395" i="17"/>
  <c r="P83" i="12"/>
  <c r="R64" i="12"/>
  <c r="I47" i="9"/>
  <c r="E47" i="9"/>
  <c r="J41" i="8"/>
  <c r="F47" i="9"/>
  <c r="J56" i="21"/>
  <c r="D39" i="28"/>
  <c r="D6" i="28"/>
  <c r="D37" i="28"/>
  <c r="I39" i="28"/>
  <c r="C375" i="17"/>
  <c r="C375" i="15"/>
  <c r="C324" i="17"/>
  <c r="C324" i="15"/>
  <c r="C273" i="17"/>
  <c r="C273" i="15"/>
  <c r="C381" i="17"/>
  <c r="C381" i="15"/>
  <c r="I15" i="28"/>
  <c r="D44" i="28"/>
  <c r="H33" i="21"/>
  <c r="D10" i="28"/>
  <c r="D17" i="28"/>
  <c r="I19" i="28"/>
  <c r="K9" i="28"/>
  <c r="I9" i="28"/>
  <c r="C401" i="15"/>
  <c r="C401" i="17"/>
  <c r="C372" i="15"/>
  <c r="C372" i="17"/>
  <c r="I35" i="12"/>
  <c r="R35" i="12" s="1"/>
  <c r="S28" i="21"/>
  <c r="N83" i="12"/>
  <c r="S83" i="12"/>
  <c r="AL21" i="28"/>
  <c r="I56" i="21"/>
  <c r="I24" i="28"/>
  <c r="D36" i="28"/>
  <c r="I25" i="28"/>
  <c r="C259" i="17"/>
  <c r="C259" i="15"/>
  <c r="C10" i="17"/>
  <c r="C10" i="15"/>
  <c r="C360" i="15"/>
  <c r="C360" i="17"/>
  <c r="C112" i="15"/>
  <c r="C112" i="17"/>
  <c r="C18" i="15"/>
  <c r="C18" i="17"/>
  <c r="C123" i="15"/>
  <c r="C123" i="17"/>
  <c r="C225" i="15"/>
  <c r="C225" i="17"/>
  <c r="D26" i="28"/>
  <c r="B47" i="9"/>
  <c r="C41" i="8"/>
  <c r="D16" i="28"/>
  <c r="I16" i="28"/>
  <c r="K15" i="28"/>
  <c r="D35" i="12"/>
  <c r="M35" i="12" s="1"/>
  <c r="O28" i="21"/>
  <c r="C119" i="15"/>
  <c r="C119" i="17"/>
  <c r="R83" i="12"/>
  <c r="I50" i="28"/>
  <c r="K13" i="28"/>
  <c r="D50" i="28"/>
  <c r="D13" i="28"/>
  <c r="C367" i="17"/>
  <c r="C367" i="15"/>
  <c r="C214" i="17"/>
  <c r="C214" i="15"/>
  <c r="C106" i="15"/>
  <c r="C106" i="17"/>
  <c r="C327" i="15"/>
  <c r="C327" i="17"/>
  <c r="D20" i="28"/>
  <c r="D54" i="28"/>
  <c r="I33" i="21"/>
  <c r="D23" i="28"/>
  <c r="K19" i="28"/>
  <c r="D55" i="28"/>
  <c r="C117" i="15"/>
  <c r="C117" i="17"/>
  <c r="U46" i="28"/>
  <c r="V46" i="21"/>
  <c r="L64" i="12"/>
  <c r="N28" i="28"/>
  <c r="E35" i="12"/>
  <c r="N35" i="12" s="1"/>
  <c r="P28" i="21"/>
  <c r="C404" i="17"/>
  <c r="C404" i="15"/>
  <c r="O64" i="12"/>
  <c r="G35" i="12"/>
  <c r="P35" i="12" s="1"/>
  <c r="Q28" i="21"/>
  <c r="U83" i="12"/>
  <c r="T83" i="12"/>
  <c r="J35" i="12"/>
  <c r="S35" i="12" s="1"/>
  <c r="T28" i="21"/>
  <c r="G47" i="9"/>
  <c r="D53" i="28"/>
  <c r="C258" i="17"/>
  <c r="C258" i="15"/>
  <c r="C330" i="17"/>
  <c r="C330" i="15"/>
  <c r="C228" i="17"/>
  <c r="C228" i="15"/>
  <c r="C4" i="17"/>
  <c r="C4" i="15"/>
  <c r="D27" i="28"/>
  <c r="I17" i="28"/>
  <c r="I54" i="28"/>
  <c r="K10" i="28"/>
  <c r="J33" i="21"/>
  <c r="I10" i="28"/>
  <c r="D48" i="28"/>
  <c r="D52" i="28"/>
  <c r="I21" i="28"/>
  <c r="C145" i="17"/>
  <c r="C145" i="15"/>
  <c r="C6" i="15"/>
  <c r="C6" i="17"/>
  <c r="C374" i="15"/>
  <c r="C374" i="17"/>
  <c r="C231" i="15"/>
  <c r="C231" i="17"/>
  <c r="U28" i="28"/>
  <c r="L35" i="12"/>
  <c r="U35" i="12" s="1"/>
  <c r="V28" i="21"/>
  <c r="AI21" i="28"/>
  <c r="T64" i="12"/>
  <c r="M83" i="12"/>
  <c r="Q83" i="12"/>
  <c r="F33" i="28"/>
  <c r="H33" i="28"/>
  <c r="J33" i="28"/>
  <c r="K33" i="28"/>
  <c r="F58" i="12"/>
  <c r="O58" i="12" s="1"/>
  <c r="H12" i="28"/>
  <c r="J12" i="28"/>
  <c r="F12" i="28"/>
  <c r="J56" i="28"/>
  <c r="F56" i="28"/>
  <c r="H56" i="28"/>
  <c r="K56" i="28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K30" i="8"/>
  <c r="M34" i="9"/>
  <c r="J34" i="9"/>
  <c r="N30" i="8"/>
  <c r="L30" i="8"/>
  <c r="M30" i="8"/>
  <c r="J33" i="9"/>
  <c r="P33" i="9"/>
  <c r="M29" i="8"/>
  <c r="L33" i="9"/>
  <c r="C33" i="9"/>
  <c r="K29" i="8"/>
  <c r="N29" i="8"/>
  <c r="E33" i="9"/>
  <c r="O33" i="9"/>
  <c r="Q33" i="9"/>
  <c r="K33" i="9"/>
  <c r="M33" i="9"/>
  <c r="N33" i="9"/>
  <c r="F73" i="12"/>
  <c r="F53" i="12"/>
  <c r="F77" i="12"/>
  <c r="F51" i="12"/>
  <c r="O51" i="12" s="1"/>
  <c r="F38" i="12"/>
  <c r="F66" i="12"/>
  <c r="O66" i="12" s="1"/>
  <c r="F59" i="12"/>
  <c r="O59" i="12" s="1"/>
  <c r="F50" i="12"/>
  <c r="O50" i="12" s="1"/>
  <c r="F57" i="12"/>
  <c r="O57" i="12" s="1"/>
  <c r="F32" i="12"/>
  <c r="O32" i="12" s="1"/>
  <c r="G33" i="9" l="1"/>
  <c r="L29" i="8"/>
  <c r="D40" i="9"/>
  <c r="M40" i="9"/>
  <c r="O40" i="9"/>
  <c r="N40" i="9"/>
  <c r="C40" i="9"/>
  <c r="P40" i="9"/>
  <c r="Q40" i="9"/>
  <c r="G40" i="9"/>
  <c r="H40" i="9"/>
  <c r="I40" i="9"/>
  <c r="E40" i="9"/>
  <c r="F40" i="9"/>
  <c r="B40" i="9"/>
  <c r="J40" i="9"/>
  <c r="K40" i="9"/>
  <c r="L40" i="9"/>
  <c r="C76" i="15"/>
  <c r="C76" i="17"/>
  <c r="C96" i="15"/>
  <c r="C96" i="17"/>
  <c r="C102" i="17"/>
  <c r="C102" i="15"/>
  <c r="C68" i="17"/>
  <c r="C68" i="15"/>
  <c r="C77" i="17"/>
  <c r="C77" i="15"/>
  <c r="C179" i="15"/>
  <c r="C179" i="17"/>
  <c r="C53" i="15"/>
  <c r="C53" i="17"/>
  <c r="C195" i="17"/>
  <c r="C195" i="15"/>
  <c r="C70" i="17"/>
  <c r="C70" i="15"/>
  <c r="C100" i="17"/>
  <c r="C100" i="15"/>
  <c r="C91" i="15"/>
  <c r="C91" i="17"/>
  <c r="C99" i="17"/>
  <c r="C99" i="15"/>
  <c r="C201" i="17"/>
  <c r="C201" i="15"/>
  <c r="C86" i="15"/>
  <c r="C86" i="17"/>
  <c r="C190" i="17"/>
  <c r="C190" i="15"/>
  <c r="C65" i="15"/>
  <c r="C65" i="17"/>
  <c r="C66" i="15"/>
  <c r="C66" i="17"/>
  <c r="C78" i="15"/>
  <c r="C78" i="17"/>
  <c r="C98" i="17"/>
  <c r="C98" i="15"/>
  <c r="C64" i="15"/>
  <c r="C64" i="17"/>
  <c r="C433" i="15"/>
  <c r="C433" i="17"/>
  <c r="C85" i="15"/>
  <c r="C85" i="17"/>
  <c r="C427" i="15"/>
  <c r="C427" i="17"/>
  <c r="C193" i="15"/>
  <c r="C193" i="17"/>
  <c r="C175" i="17"/>
  <c r="C175" i="15"/>
  <c r="C420" i="17"/>
  <c r="C420" i="15"/>
  <c r="C93" i="17"/>
  <c r="C93" i="15"/>
  <c r="C71" i="17"/>
  <c r="C71" i="15"/>
  <c r="C460" i="17"/>
  <c r="C460" i="15"/>
  <c r="C59" i="17"/>
  <c r="C59" i="15"/>
  <c r="C90" i="15"/>
  <c r="C90" i="17"/>
  <c r="C161" i="15"/>
  <c r="C161" i="17"/>
  <c r="C188" i="17"/>
  <c r="C188" i="15"/>
  <c r="C56" i="15"/>
  <c r="C56" i="17"/>
  <c r="C87" i="17"/>
  <c r="C87" i="15"/>
  <c r="C450" i="15"/>
  <c r="C450" i="17"/>
  <c r="C448" i="17"/>
  <c r="C448" i="15"/>
  <c r="C430" i="17"/>
  <c r="C430" i="15"/>
  <c r="C83" i="15"/>
  <c r="C83" i="17"/>
  <c r="C205" i="17"/>
  <c r="C205" i="15"/>
  <c r="C165" i="15"/>
  <c r="C165" i="17"/>
  <c r="C101" i="15"/>
  <c r="C101" i="17"/>
  <c r="C103" i="15"/>
  <c r="C103" i="17"/>
  <c r="C79" i="15"/>
  <c r="C79" i="17"/>
  <c r="C94" i="15"/>
  <c r="C94" i="17"/>
  <c r="C172" i="17"/>
  <c r="C172" i="15"/>
  <c r="C63" i="17"/>
  <c r="C63" i="15"/>
  <c r="C456" i="17"/>
  <c r="C456" i="15"/>
  <c r="C60" i="17"/>
  <c r="C60" i="15"/>
  <c r="C458" i="15"/>
  <c r="C458" i="17"/>
  <c r="C434" i="17"/>
  <c r="C434" i="15"/>
  <c r="C203" i="15"/>
  <c r="C203" i="17"/>
  <c r="C457" i="15"/>
  <c r="C457" i="17"/>
  <c r="C178" i="15"/>
  <c r="C178" i="17"/>
  <c r="C155" i="17"/>
  <c r="C155" i="15"/>
  <c r="C73" i="15"/>
  <c r="C73" i="17"/>
  <c r="C416" i="17"/>
  <c r="C416" i="15"/>
  <c r="C410" i="17"/>
  <c r="C410" i="15"/>
  <c r="C202" i="17"/>
  <c r="C202" i="15"/>
  <c r="C88" i="17"/>
  <c r="C88" i="15"/>
  <c r="C89" i="17"/>
  <c r="C89" i="15"/>
  <c r="C84" i="15"/>
  <c r="C84" i="17"/>
  <c r="C57" i="15"/>
  <c r="C57" i="17"/>
  <c r="V43" i="21"/>
  <c r="L59" i="12"/>
  <c r="U59" i="12" s="1"/>
  <c r="I77" i="12"/>
  <c r="S53" i="21"/>
  <c r="G73" i="12"/>
  <c r="Q51" i="21"/>
  <c r="O73" i="12"/>
  <c r="D50" i="12"/>
  <c r="M50" i="12" s="1"/>
  <c r="O37" i="21"/>
  <c r="H32" i="12"/>
  <c r="Q32" i="12" s="1"/>
  <c r="R26" i="21"/>
  <c r="J38" i="12"/>
  <c r="T32" i="21"/>
  <c r="I50" i="12"/>
  <c r="R50" i="12" s="1"/>
  <c r="S37" i="21"/>
  <c r="O77" i="12"/>
  <c r="H73" i="12"/>
  <c r="R51" i="21"/>
  <c r="O43" i="21"/>
  <c r="D59" i="12"/>
  <c r="M59" i="12" s="1"/>
  <c r="P37" i="21"/>
  <c r="E50" i="12"/>
  <c r="N50" i="12" s="1"/>
  <c r="G77" i="12"/>
  <c r="Q53" i="21"/>
  <c r="I51" i="12"/>
  <c r="R51" i="12" s="1"/>
  <c r="S38" i="21"/>
  <c r="T26" i="21"/>
  <c r="J32" i="12"/>
  <c r="S32" i="12" s="1"/>
  <c r="E53" i="12"/>
  <c r="P39" i="21"/>
  <c r="L51" i="12"/>
  <c r="U51" i="12" s="1"/>
  <c r="V38" i="21"/>
  <c r="Q41" i="21"/>
  <c r="G57" i="12"/>
  <c r="P57" i="12" s="1"/>
  <c r="O38" i="12"/>
  <c r="K38" i="12"/>
  <c r="U32" i="21"/>
  <c r="O53" i="21"/>
  <c r="D77" i="12"/>
  <c r="T38" i="21"/>
  <c r="J51" i="12"/>
  <c r="S51" i="12" s="1"/>
  <c r="G59" i="12"/>
  <c r="P59" i="12" s="1"/>
  <c r="Q43" i="21"/>
  <c r="U38" i="21"/>
  <c r="K51" i="12"/>
  <c r="T51" i="12" s="1"/>
  <c r="E57" i="12"/>
  <c r="N57" i="12" s="1"/>
  <c r="P41" i="21"/>
  <c r="V37" i="21"/>
  <c r="L50" i="12"/>
  <c r="U50" i="12" s="1"/>
  <c r="D32" i="12"/>
  <c r="M32" i="12" s="1"/>
  <c r="O26" i="21"/>
  <c r="S32" i="21"/>
  <c r="I38" i="12"/>
  <c r="E38" i="12"/>
  <c r="P32" i="21"/>
  <c r="V39" i="21"/>
  <c r="L53" i="12"/>
  <c r="T51" i="21"/>
  <c r="J73" i="12"/>
  <c r="K50" i="12"/>
  <c r="T50" i="12" s="1"/>
  <c r="U37" i="21"/>
  <c r="R39" i="21"/>
  <c r="H53" i="12"/>
  <c r="O51" i="21"/>
  <c r="D73" i="12"/>
  <c r="D51" i="12"/>
  <c r="M51" i="12" s="1"/>
  <c r="O38" i="21"/>
  <c r="T43" i="21"/>
  <c r="J59" i="12"/>
  <c r="S59" i="12" s="1"/>
  <c r="K77" i="12"/>
  <c r="U53" i="21"/>
  <c r="K59" i="12"/>
  <c r="T59" i="12" s="1"/>
  <c r="U43" i="21"/>
  <c r="S41" i="21"/>
  <c r="I57" i="12"/>
  <c r="R57" i="12" s="1"/>
  <c r="P48" i="21"/>
  <c r="E66" i="12"/>
  <c r="N66" i="12" s="1"/>
  <c r="O48" i="21"/>
  <c r="D66" i="12"/>
  <c r="M66" i="12" s="1"/>
  <c r="P53" i="21"/>
  <c r="E77" i="12"/>
  <c r="L77" i="12"/>
  <c r="V53" i="21"/>
  <c r="G53" i="12"/>
  <c r="Q39" i="21"/>
  <c r="O53" i="12"/>
  <c r="P51" i="21"/>
  <c r="E73" i="12"/>
  <c r="G32" i="12"/>
  <c r="P32" i="12" s="1"/>
  <c r="Q26" i="21"/>
  <c r="E59" i="12"/>
  <c r="N59" i="12" s="1"/>
  <c r="P43" i="21"/>
  <c r="J66" i="12"/>
  <c r="S66" i="12" s="1"/>
  <c r="T48" i="21"/>
  <c r="G50" i="12"/>
  <c r="P50" i="12" s="1"/>
  <c r="Q37" i="21"/>
  <c r="U39" i="21"/>
  <c r="K53" i="12"/>
  <c r="J53" i="12"/>
  <c r="T39" i="21"/>
  <c r="K73" i="12"/>
  <c r="U51" i="21"/>
  <c r="R41" i="21"/>
  <c r="H57" i="12"/>
  <c r="Q57" i="12" s="1"/>
  <c r="K57" i="12"/>
  <c r="T57" i="12" s="1"/>
  <c r="U41" i="21"/>
  <c r="G66" i="12"/>
  <c r="P66" i="12" s="1"/>
  <c r="Q48" i="21"/>
  <c r="P38" i="21"/>
  <c r="E51" i="12"/>
  <c r="N51" i="12" s="1"/>
  <c r="V26" i="21"/>
  <c r="L32" i="12"/>
  <c r="U32" i="12" s="1"/>
  <c r="S43" i="21"/>
  <c r="I59" i="12"/>
  <c r="R59" i="12" s="1"/>
  <c r="D57" i="12"/>
  <c r="M57" i="12" s="1"/>
  <c r="O41" i="21"/>
  <c r="L66" i="12"/>
  <c r="U66" i="12" s="1"/>
  <c r="V48" i="21"/>
  <c r="O32" i="21"/>
  <c r="D38" i="12"/>
  <c r="D53" i="12"/>
  <c r="O39" i="21"/>
  <c r="E32" i="12"/>
  <c r="N32" i="12" s="1"/>
  <c r="P26" i="21"/>
  <c r="J57" i="12"/>
  <c r="S57" i="12" s="1"/>
  <c r="T41" i="21"/>
  <c r="K32" i="12"/>
  <c r="T32" i="12" s="1"/>
  <c r="U26" i="21"/>
  <c r="R37" i="21"/>
  <c r="H50" i="12"/>
  <c r="Q50" i="12" s="1"/>
  <c r="I66" i="12"/>
  <c r="R66" i="12" s="1"/>
  <c r="S48" i="21"/>
  <c r="H38" i="12"/>
  <c r="R32" i="21"/>
  <c r="Q32" i="21"/>
  <c r="G38" i="12"/>
  <c r="H77" i="12"/>
  <c r="R53" i="21"/>
  <c r="S39" i="21"/>
  <c r="I53" i="12"/>
  <c r="I73" i="12"/>
  <c r="S51" i="21"/>
  <c r="V41" i="21"/>
  <c r="L57" i="12"/>
  <c r="U57" i="12" s="1"/>
  <c r="U48" i="21"/>
  <c r="K66" i="12"/>
  <c r="T66" i="12" s="1"/>
  <c r="L73" i="12"/>
  <c r="V51" i="21"/>
  <c r="C29" i="8"/>
  <c r="B33" i="9"/>
  <c r="I33" i="9"/>
  <c r="G34" i="9"/>
  <c r="C30" i="8"/>
  <c r="B34" i="9"/>
  <c r="O30" i="21"/>
  <c r="D40" i="12"/>
  <c r="M40" i="12" s="1"/>
  <c r="P35" i="21"/>
  <c r="E48" i="12"/>
  <c r="P29" i="21"/>
  <c r="E39" i="12"/>
  <c r="N39" i="12" s="1"/>
  <c r="R38" i="21"/>
  <c r="H51" i="12"/>
  <c r="Q51" i="12" s="1"/>
  <c r="AP4" i="28"/>
  <c r="I34" i="9"/>
  <c r="E40" i="12"/>
  <c r="N40" i="12" s="1"/>
  <c r="P30" i="21"/>
  <c r="O48" i="12"/>
  <c r="H39" i="12"/>
  <c r="Q39" i="12" s="1"/>
  <c r="R29" i="21"/>
  <c r="AO5" i="28"/>
  <c r="F33" i="9"/>
  <c r="T30" i="21"/>
  <c r="J40" i="12"/>
  <c r="S40" i="12" s="1"/>
  <c r="D48" i="12"/>
  <c r="O35" i="21"/>
  <c r="U29" i="21"/>
  <c r="K39" i="12"/>
  <c r="T39" i="12" s="1"/>
  <c r="AN5" i="28"/>
  <c r="J30" i="8"/>
  <c r="E34" i="9"/>
  <c r="S30" i="21"/>
  <c r="I40" i="12"/>
  <c r="R40" i="12" s="1"/>
  <c r="G48" i="12"/>
  <c r="Q35" i="21"/>
  <c r="K48" i="12"/>
  <c r="U35" i="21"/>
  <c r="S29" i="21"/>
  <c r="I39" i="12"/>
  <c r="R39" i="12" s="1"/>
  <c r="G40" i="12"/>
  <c r="P40" i="12" s="1"/>
  <c r="Q30" i="21"/>
  <c r="T35" i="21"/>
  <c r="J48" i="12"/>
  <c r="T29" i="21"/>
  <c r="J39" i="12"/>
  <c r="S39" i="12" s="1"/>
  <c r="I56" i="28"/>
  <c r="K12" i="28"/>
  <c r="AR5" i="28"/>
  <c r="H33" i="9"/>
  <c r="D30" i="8"/>
  <c r="C34" i="9"/>
  <c r="F34" i="9"/>
  <c r="R30" i="21"/>
  <c r="H40" i="12"/>
  <c r="Q40" i="12" s="1"/>
  <c r="S35" i="21"/>
  <c r="I48" i="12"/>
  <c r="I12" i="28"/>
  <c r="AQ5" i="28"/>
  <c r="D33" i="9"/>
  <c r="I29" i="8"/>
  <c r="D34" i="9"/>
  <c r="I30" i="8"/>
  <c r="L40" i="12"/>
  <c r="U40" i="12" s="1"/>
  <c r="V30" i="21"/>
  <c r="R35" i="21"/>
  <c r="H48" i="12"/>
  <c r="G39" i="12"/>
  <c r="P39" i="12" s="1"/>
  <c r="Q29" i="21"/>
  <c r="AP5" i="28"/>
  <c r="AU5" i="28"/>
  <c r="H34" i="9"/>
  <c r="U30" i="21"/>
  <c r="K40" i="12"/>
  <c r="T40" i="12" s="1"/>
  <c r="L48" i="12"/>
  <c r="V35" i="21"/>
  <c r="V29" i="21"/>
  <c r="L39" i="12"/>
  <c r="U39" i="12" s="1"/>
  <c r="D39" i="12"/>
  <c r="M39" i="12" s="1"/>
  <c r="O29" i="21"/>
  <c r="D56" i="28"/>
  <c r="AT5" i="28"/>
  <c r="C22" i="17"/>
  <c r="C22" i="15"/>
  <c r="C26" i="17"/>
  <c r="C26" i="15"/>
  <c r="J58" i="12"/>
  <c r="S58" i="12" s="1"/>
  <c r="T42" i="21"/>
  <c r="C370" i="15"/>
  <c r="C370" i="17"/>
  <c r="C116" i="15"/>
  <c r="C116" i="17"/>
  <c r="C286" i="17"/>
  <c r="C286" i="15"/>
  <c r="C147" i="15"/>
  <c r="C147" i="17"/>
  <c r="C141" i="15"/>
  <c r="C141" i="17"/>
  <c r="C250" i="17"/>
  <c r="C250" i="15"/>
  <c r="C148" i="17"/>
  <c r="C148" i="15"/>
  <c r="C39" i="15"/>
  <c r="C39" i="17"/>
  <c r="C217" i="15"/>
  <c r="C217" i="17"/>
  <c r="C321" i="15"/>
  <c r="C321" i="17"/>
  <c r="C272" i="15"/>
  <c r="C272" i="17"/>
  <c r="C339" i="15"/>
  <c r="C339" i="17"/>
  <c r="S64" i="12"/>
  <c r="C226" i="15"/>
  <c r="C226" i="17"/>
  <c r="C379" i="17"/>
  <c r="C379" i="15"/>
  <c r="C8" i="15"/>
  <c r="C8" i="17"/>
  <c r="C328" i="15"/>
  <c r="C328" i="17"/>
  <c r="C49" i="17"/>
  <c r="C49" i="15"/>
  <c r="C348" i="15"/>
  <c r="C348" i="17"/>
  <c r="C257" i="17"/>
  <c r="C257" i="15"/>
  <c r="C304" i="17"/>
  <c r="C304" i="15"/>
  <c r="C152" i="17"/>
  <c r="C152" i="15"/>
  <c r="C151" i="17"/>
  <c r="C151" i="15"/>
  <c r="C254" i="17"/>
  <c r="C254" i="15"/>
  <c r="C144" i="15"/>
  <c r="C144" i="17"/>
  <c r="C305" i="15"/>
  <c r="C305" i="17"/>
  <c r="C406" i="15"/>
  <c r="C406" i="17"/>
  <c r="C369" i="17"/>
  <c r="C369" i="15"/>
  <c r="C280" i="17"/>
  <c r="C280" i="15"/>
  <c r="C356" i="15"/>
  <c r="C356" i="17"/>
  <c r="C295" i="15"/>
  <c r="C295" i="17"/>
  <c r="P42" i="21"/>
  <c r="E58" i="12"/>
  <c r="N58" i="12" s="1"/>
  <c r="C394" i="17"/>
  <c r="C394" i="15"/>
  <c r="C139" i="17"/>
  <c r="C139" i="15"/>
  <c r="C311" i="15"/>
  <c r="C311" i="17"/>
  <c r="C14" i="15"/>
  <c r="C14" i="17"/>
  <c r="C320" i="15"/>
  <c r="C320" i="17"/>
  <c r="C402" i="17"/>
  <c r="C402" i="15"/>
  <c r="C315" i="15"/>
  <c r="C315" i="17"/>
  <c r="C136" i="15"/>
  <c r="C136" i="17"/>
  <c r="C227" i="15"/>
  <c r="C227" i="17"/>
  <c r="C255" i="15"/>
  <c r="C255" i="17"/>
  <c r="C371" i="15"/>
  <c r="C371" i="17"/>
  <c r="C249" i="17"/>
  <c r="C249" i="15"/>
  <c r="C109" i="17"/>
  <c r="C109" i="15"/>
  <c r="C210" i="15"/>
  <c r="C210" i="17"/>
  <c r="C248" i="15"/>
  <c r="C248" i="17"/>
  <c r="C319" i="15"/>
  <c r="C319" i="17"/>
  <c r="C212" i="15"/>
  <c r="C212" i="17"/>
  <c r="O42" i="21"/>
  <c r="D58" i="12"/>
  <c r="M58" i="12" s="1"/>
  <c r="C341" i="15"/>
  <c r="C341" i="17"/>
  <c r="C392" i="15"/>
  <c r="C392" i="17"/>
  <c r="C391" i="15"/>
  <c r="C391" i="17"/>
  <c r="C334" i="17"/>
  <c r="C334" i="15"/>
  <c r="C283" i="17"/>
  <c r="C283" i="15"/>
  <c r="C385" i="15"/>
  <c r="C385" i="17"/>
  <c r="C111" i="15"/>
  <c r="C111" i="17"/>
  <c r="C342" i="17"/>
  <c r="C342" i="15"/>
  <c r="I33" i="28"/>
  <c r="C238" i="17"/>
  <c r="C238" i="15"/>
  <c r="C7" i="15"/>
  <c r="C7" i="17"/>
  <c r="C364" i="15"/>
  <c r="C364" i="17"/>
  <c r="C403" i="17"/>
  <c r="C403" i="15"/>
  <c r="C380" i="17"/>
  <c r="C380" i="15"/>
  <c r="C270" i="15"/>
  <c r="C270" i="17"/>
  <c r="C17" i="17"/>
  <c r="C17" i="15"/>
  <c r="U64" i="12"/>
  <c r="C128" i="15"/>
  <c r="C128" i="17"/>
  <c r="C230" i="17"/>
  <c r="C230" i="15"/>
  <c r="C314" i="15"/>
  <c r="C314" i="17"/>
  <c r="C365" i="17"/>
  <c r="C365" i="15"/>
  <c r="C223" i="15"/>
  <c r="C223" i="17"/>
  <c r="C355" i="15"/>
  <c r="C355" i="17"/>
  <c r="C267" i="17"/>
  <c r="C267" i="15"/>
  <c r="C297" i="17"/>
  <c r="C297" i="15"/>
  <c r="C399" i="15"/>
  <c r="C399" i="17"/>
  <c r="C246" i="17"/>
  <c r="C246" i="15"/>
  <c r="C124" i="17"/>
  <c r="C124" i="15"/>
  <c r="C142" i="15"/>
  <c r="C142" i="17"/>
  <c r="C244" i="17"/>
  <c r="C244" i="15"/>
  <c r="C409" i="15"/>
  <c r="C409" i="17"/>
  <c r="C407" i="17"/>
  <c r="C407" i="15"/>
  <c r="C40" i="17"/>
  <c r="C40" i="15"/>
  <c r="H58" i="12"/>
  <c r="Q58" i="12" s="1"/>
  <c r="R42" i="21"/>
  <c r="C150" i="17"/>
  <c r="C150" i="15"/>
  <c r="C290" i="15"/>
  <c r="C290" i="17"/>
  <c r="S26" i="21"/>
  <c r="I32" i="12"/>
  <c r="R32" i="12" s="1"/>
  <c r="C343" i="15"/>
  <c r="C343" i="17"/>
  <c r="C31" i="15"/>
  <c r="C31" i="17"/>
  <c r="C393" i="15"/>
  <c r="C393" i="17"/>
  <c r="C23" i="17"/>
  <c r="C23" i="15"/>
  <c r="C9" i="17"/>
  <c r="C9" i="15"/>
  <c r="C43" i="15"/>
  <c r="C43" i="17"/>
  <c r="C46" i="17"/>
  <c r="C46" i="15"/>
  <c r="C247" i="15"/>
  <c r="C247" i="17"/>
  <c r="G51" i="12"/>
  <c r="P51" i="12" s="1"/>
  <c r="Q38" i="21"/>
  <c r="C329" i="15"/>
  <c r="C329" i="17"/>
  <c r="C388" i="17"/>
  <c r="C388" i="15"/>
  <c r="C301" i="17"/>
  <c r="C301" i="15"/>
  <c r="C351" i="15"/>
  <c r="C351" i="17"/>
  <c r="C219" i="17"/>
  <c r="C219" i="15"/>
  <c r="C242" i="17"/>
  <c r="C242" i="15"/>
  <c r="C38" i="15"/>
  <c r="C38" i="17"/>
  <c r="C221" i="17"/>
  <c r="C221" i="15"/>
  <c r="C323" i="17"/>
  <c r="C323" i="15"/>
  <c r="C400" i="15"/>
  <c r="C400" i="17"/>
  <c r="C333" i="17"/>
  <c r="C333" i="15"/>
  <c r="C363" i="17"/>
  <c r="C363" i="15"/>
  <c r="C353" i="15"/>
  <c r="C353" i="17"/>
  <c r="C121" i="15"/>
  <c r="C121" i="17"/>
  <c r="C274" i="15"/>
  <c r="C274" i="17"/>
  <c r="I58" i="12"/>
  <c r="R58" i="12" s="1"/>
  <c r="S42" i="21"/>
  <c r="C354" i="17"/>
  <c r="C354" i="15"/>
  <c r="C137" i="17"/>
  <c r="C137" i="15"/>
  <c r="C241" i="17"/>
  <c r="C241" i="15"/>
  <c r="C289" i="17"/>
  <c r="C289" i="15"/>
  <c r="C408" i="15"/>
  <c r="C408" i="17"/>
  <c r="C300" i="17"/>
  <c r="C300" i="15"/>
  <c r="C268" i="17"/>
  <c r="C268" i="15"/>
  <c r="C313" i="17"/>
  <c r="C313" i="15"/>
  <c r="C36" i="17"/>
  <c r="C36" i="15"/>
  <c r="C337" i="15"/>
  <c r="C337" i="17"/>
  <c r="C15" i="15"/>
  <c r="C15" i="17"/>
  <c r="C240" i="15"/>
  <c r="C240" i="17"/>
  <c r="C218" i="15"/>
  <c r="C218" i="17"/>
  <c r="C47" i="17"/>
  <c r="C47" i="15"/>
  <c r="C261" i="17"/>
  <c r="C261" i="15"/>
  <c r="C390" i="17"/>
  <c r="C390" i="15"/>
  <c r="Q64" i="12"/>
  <c r="C104" i="15"/>
  <c r="C104" i="17"/>
  <c r="C382" i="17"/>
  <c r="C382" i="15"/>
  <c r="C50" i="15"/>
  <c r="C50" i="17"/>
  <c r="C42" i="17"/>
  <c r="C42" i="15"/>
  <c r="C397" i="15"/>
  <c r="C397" i="17"/>
  <c r="C127" i="15"/>
  <c r="C127" i="17"/>
  <c r="C2" i="15"/>
  <c r="C2" i="17"/>
  <c r="C281" i="15"/>
  <c r="C281" i="17"/>
  <c r="C12" i="15"/>
  <c r="C12" i="17"/>
  <c r="C216" i="17"/>
  <c r="C216" i="15"/>
  <c r="C25" i="15"/>
  <c r="C25" i="17"/>
  <c r="C358" i="15"/>
  <c r="C358" i="17"/>
  <c r="C359" i="17"/>
  <c r="C359" i="15"/>
  <c r="C308" i="15"/>
  <c r="C308" i="17"/>
  <c r="C19" i="17"/>
  <c r="C19" i="15"/>
  <c r="C346" i="17"/>
  <c r="C346" i="15"/>
  <c r="C52" i="15"/>
  <c r="C52" i="17"/>
  <c r="G58" i="12"/>
  <c r="P58" i="12" s="1"/>
  <c r="Q42" i="21"/>
  <c r="C48" i="15"/>
  <c r="C48" i="17"/>
  <c r="C252" i="17"/>
  <c r="C252" i="15"/>
  <c r="C303" i="17"/>
  <c r="C303" i="15"/>
  <c r="C243" i="15"/>
  <c r="C243" i="17"/>
  <c r="C13" i="17"/>
  <c r="C13" i="15"/>
  <c r="C262" i="17"/>
  <c r="C262" i="15"/>
  <c r="C133" i="15"/>
  <c r="C133" i="17"/>
  <c r="C349" i="15"/>
  <c r="C349" i="17"/>
  <c r="C362" i="17"/>
  <c r="C362" i="15"/>
  <c r="D33" i="28"/>
  <c r="C211" i="15"/>
  <c r="C211" i="17"/>
  <c r="C345" i="15"/>
  <c r="C345" i="17"/>
  <c r="C396" i="17"/>
  <c r="C396" i="15"/>
  <c r="C352" i="15"/>
  <c r="C352" i="17"/>
  <c r="C340" i="15"/>
  <c r="C340" i="17"/>
  <c r="C344" i="17"/>
  <c r="C344" i="15"/>
  <c r="C135" i="15"/>
  <c r="C135" i="17"/>
  <c r="C237" i="17"/>
  <c r="C237" i="15"/>
  <c r="C115" i="15"/>
  <c r="C115" i="17"/>
  <c r="C288" i="17"/>
  <c r="C288" i="15"/>
  <c r="C318" i="15"/>
  <c r="C318" i="17"/>
  <c r="U42" i="21"/>
  <c r="K58" i="12"/>
  <c r="T58" i="12" s="1"/>
  <c r="V42" i="21"/>
  <c r="L58" i="12"/>
  <c r="U58" i="12" s="1"/>
  <c r="C35" i="17"/>
  <c r="C35" i="15"/>
  <c r="C37" i="15"/>
  <c r="C37" i="17"/>
  <c r="C232" i="17"/>
  <c r="C232" i="15"/>
  <c r="C350" i="17"/>
  <c r="C350" i="15"/>
  <c r="C27" i="17"/>
  <c r="C27" i="15"/>
  <c r="C278" i="15"/>
  <c r="C278" i="17"/>
  <c r="C130" i="15"/>
  <c r="C130" i="17"/>
  <c r="C264" i="15"/>
  <c r="C264" i="17"/>
  <c r="C107" i="15"/>
  <c r="C107" i="17"/>
  <c r="C357" i="15"/>
  <c r="C357" i="17"/>
  <c r="C138" i="17"/>
  <c r="C138" i="15"/>
  <c r="C302" i="17"/>
  <c r="C302" i="15"/>
  <c r="C149" i="17"/>
  <c r="C149" i="15"/>
  <c r="C44" i="15"/>
  <c r="C44" i="17"/>
  <c r="M64" i="12"/>
  <c r="D12" i="28"/>
  <c r="AS5" i="28"/>
  <c r="C325" i="17"/>
  <c r="C325" i="15"/>
  <c r="C277" i="17"/>
  <c r="C277" i="15"/>
  <c r="C307" i="17"/>
  <c r="C307" i="15"/>
  <c r="C256" i="17"/>
  <c r="C256" i="15"/>
  <c r="C331" i="17"/>
  <c r="C331" i="15"/>
  <c r="C110" i="17"/>
  <c r="C110" i="15"/>
  <c r="C263" i="17"/>
  <c r="C263" i="15"/>
  <c r="C332" i="15"/>
  <c r="C332" i="17"/>
  <c r="C229" i="17"/>
  <c r="C229" i="15"/>
  <c r="C206" i="17"/>
  <c r="C206" i="15"/>
  <c r="C383" i="17"/>
  <c r="C383" i="15"/>
  <c r="C253" i="15"/>
  <c r="C253" i="17"/>
  <c r="C376" i="15"/>
  <c r="C376" i="17"/>
  <c r="C114" i="15"/>
  <c r="C114" i="17"/>
  <c r="C154" i="15"/>
  <c r="C154" i="17"/>
  <c r="C405" i="17"/>
  <c r="C405" i="15"/>
  <c r="C239" i="17"/>
  <c r="C239" i="15"/>
  <c r="C292" i="15"/>
  <c r="C292" i="17"/>
  <c r="C298" i="15"/>
  <c r="C298" i="17"/>
  <c r="C125" i="15"/>
  <c r="C125" i="17"/>
  <c r="C51" i="17"/>
  <c r="C51" i="15"/>
  <c r="C5" i="17"/>
  <c r="C5" i="15"/>
  <c r="C366" i="17"/>
  <c r="C366" i="15"/>
  <c r="C282" i="17"/>
  <c r="C282" i="15"/>
  <c r="C306" i="15"/>
  <c r="C306" i="17"/>
  <c r="C235" i="15"/>
  <c r="C235" i="17"/>
  <c r="C213" i="15"/>
  <c r="C213" i="17"/>
  <c r="C129" i="15"/>
  <c r="C129" i="17"/>
  <c r="C209" i="17"/>
  <c r="C209" i="15"/>
  <c r="C291" i="17"/>
  <c r="C291" i="15"/>
  <c r="C153" i="15"/>
  <c r="C153" i="17"/>
  <c r="C140" i="15"/>
  <c r="C140" i="17"/>
  <c r="C108" i="17"/>
  <c r="C108" i="15"/>
  <c r="N64" i="12"/>
  <c r="I53" i="9"/>
  <c r="G53" i="9"/>
  <c r="E53" i="9"/>
  <c r="C53" i="9"/>
  <c r="Q53" i="9"/>
  <c r="O53" i="9"/>
  <c r="M53" i="9"/>
  <c r="K53" i="9"/>
  <c r="F53" i="9"/>
  <c r="H53" i="9"/>
  <c r="B53" i="9"/>
  <c r="D53" i="9"/>
  <c r="P53" i="9"/>
  <c r="N53" i="9"/>
  <c r="L53" i="9"/>
  <c r="J53" i="9"/>
  <c r="N15" i="9"/>
  <c r="D15" i="9"/>
  <c r="C15" i="9"/>
  <c r="F15" i="9"/>
  <c r="I15" i="9"/>
  <c r="L15" i="9"/>
  <c r="J15" i="9"/>
  <c r="O15" i="9"/>
  <c r="H15" i="9"/>
  <c r="M15" i="9"/>
  <c r="Q15" i="9"/>
  <c r="E15" i="9"/>
  <c r="G15" i="9"/>
  <c r="K15" i="9"/>
  <c r="B15" i="9"/>
  <c r="P15" i="9"/>
  <c r="F74" i="12"/>
  <c r="P38" i="28"/>
  <c r="F79" i="12"/>
  <c r="O79" i="12" s="1"/>
  <c r="F28" i="12"/>
  <c r="F69" i="12"/>
  <c r="F60" i="12"/>
  <c r="O60" i="12" s="1"/>
  <c r="F41" i="12"/>
  <c r="F78" i="12"/>
  <c r="F29" i="12"/>
  <c r="O29" i="12" s="1"/>
  <c r="R26" i="28"/>
  <c r="F30" i="12"/>
  <c r="O30" i="12" s="1"/>
  <c r="F33" i="12"/>
  <c r="O33" i="12" s="1"/>
  <c r="Q42" i="28"/>
  <c r="R42" i="28"/>
  <c r="P42" i="28"/>
  <c r="T42" i="28"/>
  <c r="U42" i="28"/>
  <c r="O42" i="28"/>
  <c r="S42" i="28"/>
  <c r="N42" i="28"/>
  <c r="M42" i="28"/>
  <c r="K28" i="9"/>
  <c r="L24" i="8"/>
  <c r="K24" i="8"/>
  <c r="M24" i="8"/>
  <c r="Q28" i="9"/>
  <c r="J28" i="9"/>
  <c r="N28" i="9"/>
  <c r="M28" i="9"/>
  <c r="O28" i="9"/>
  <c r="P28" i="9"/>
  <c r="L28" i="9"/>
  <c r="N24" i="8"/>
  <c r="V7" i="28"/>
  <c r="M3" i="8"/>
  <c r="L3" i="9"/>
  <c r="J3" i="9"/>
  <c r="K3" i="9"/>
  <c r="L3" i="8"/>
  <c r="N3" i="8"/>
  <c r="M3" i="9"/>
  <c r="O3" i="9"/>
  <c r="P3" i="9"/>
  <c r="N3" i="9"/>
  <c r="Q3" i="9"/>
  <c r="K3" i="8"/>
  <c r="J12" i="9"/>
  <c r="M4" i="8"/>
  <c r="K5" i="9"/>
  <c r="M5" i="9"/>
  <c r="O5" i="9"/>
  <c r="L5" i="9"/>
  <c r="N5" i="9"/>
  <c r="K4" i="8"/>
  <c r="P5" i="9"/>
  <c r="Q5" i="9"/>
  <c r="N4" i="8"/>
  <c r="J5" i="9"/>
  <c r="L4" i="8"/>
  <c r="V11" i="28"/>
  <c r="M10" i="8"/>
  <c r="L10" i="8"/>
  <c r="P13" i="9"/>
  <c r="K13" i="9"/>
  <c r="Q13" i="9"/>
  <c r="K10" i="8"/>
  <c r="M13" i="9"/>
  <c r="N13" i="9"/>
  <c r="O13" i="9"/>
  <c r="J13" i="9"/>
  <c r="L13" i="9"/>
  <c r="N10" i="8"/>
  <c r="K18" i="8"/>
  <c r="L22" i="9"/>
  <c r="L18" i="8"/>
  <c r="N22" i="9"/>
  <c r="K22" i="9"/>
  <c r="P22" i="9"/>
  <c r="N18" i="8"/>
  <c r="M18" i="8"/>
  <c r="O22" i="9"/>
  <c r="J22" i="9"/>
  <c r="Q22" i="9"/>
  <c r="M22" i="9"/>
  <c r="N8" i="28"/>
  <c r="T43" i="28"/>
  <c r="Q8" i="28"/>
  <c r="O48" i="28"/>
  <c r="M15" i="28"/>
  <c r="Q21" i="28"/>
  <c r="P43" i="28"/>
  <c r="T38" i="28"/>
  <c r="N41" i="28"/>
  <c r="U37" i="28"/>
  <c r="M26" i="28"/>
  <c r="T17" i="28"/>
  <c r="Q17" i="28"/>
  <c r="T24" i="28"/>
  <c r="R29" i="28"/>
  <c r="N21" i="28"/>
  <c r="Q6" i="28"/>
  <c r="P39" i="28"/>
  <c r="T53" i="28"/>
  <c r="U15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O26" i="28"/>
  <c r="R41" i="28"/>
  <c r="U17" i="28"/>
  <c r="Q26" i="28"/>
  <c r="S29" i="28"/>
  <c r="T21" i="28"/>
  <c r="S39" i="28"/>
  <c r="N38" i="28"/>
  <c r="U26" i="28"/>
  <c r="R43" i="28"/>
  <c r="M41" i="28"/>
  <c r="O43" i="28"/>
  <c r="U48" i="28"/>
  <c r="P37" i="28"/>
  <c r="O21" i="28"/>
  <c r="M29" i="28"/>
  <c r="T29" i="28"/>
  <c r="U6" i="28"/>
  <c r="R53" i="28"/>
  <c r="O38" i="28"/>
  <c r="P53" i="28"/>
  <c r="M19" i="28"/>
  <c r="R39" i="28"/>
  <c r="M51" i="28"/>
  <c r="O8" i="28"/>
  <c r="N26" i="28"/>
  <c r="P8" i="28"/>
  <c r="S41" i="28"/>
  <c r="O41" i="28"/>
  <c r="T26" i="28"/>
  <c r="Q37" i="28"/>
  <c r="R48" i="28"/>
  <c r="S24" i="28"/>
  <c r="P24" i="28"/>
  <c r="U21" i="28"/>
  <c r="M53" i="28"/>
  <c r="S38" i="28"/>
  <c r="T15" i="28"/>
  <c r="R6" i="28"/>
  <c r="M43" i="28"/>
  <c r="R8" i="28"/>
  <c r="U41" i="28"/>
  <c r="N37" i="28"/>
  <c r="U8" i="28"/>
  <c r="R17" i="28"/>
  <c r="O17" i="28"/>
  <c r="Q24" i="28"/>
  <c r="Q29" i="28"/>
  <c r="O6" i="28"/>
  <c r="N29" i="28"/>
  <c r="R15" i="28"/>
  <c r="N39" i="28"/>
  <c r="R19" i="28"/>
  <c r="R51" i="28"/>
  <c r="N48" i="28"/>
  <c r="M48" i="28"/>
  <c r="P15" i="28"/>
  <c r="N6" i="28"/>
  <c r="R38" i="28"/>
  <c r="M37" i="28"/>
  <c r="U43" i="28"/>
  <c r="N17" i="28"/>
  <c r="S26" i="28"/>
  <c r="O24" i="28"/>
  <c r="M24" i="28"/>
  <c r="S6" i="28"/>
  <c r="R21" i="28"/>
  <c r="Q39" i="28"/>
  <c r="U39" i="28"/>
  <c r="Q15" i="28"/>
  <c r="O53" i="28"/>
  <c r="M8" i="28"/>
  <c r="U38" i="28"/>
  <c r="P41" i="28"/>
  <c r="O37" i="28"/>
  <c r="S8" i="28"/>
  <c r="P17" i="28"/>
  <c r="R37" i="28"/>
  <c r="O29" i="28"/>
  <c r="U24" i="28"/>
  <c r="S21" i="28"/>
  <c r="N53" i="28"/>
  <c r="U53" i="28"/>
  <c r="N15" i="28"/>
  <c r="O15" i="28"/>
  <c r="T6" i="28"/>
  <c r="U51" i="28"/>
  <c r="N51" i="28"/>
  <c r="T51" i="28"/>
  <c r="P51" i="28"/>
  <c r="O51" i="28"/>
  <c r="Q51" i="28"/>
  <c r="S51" i="28"/>
  <c r="P31" i="28"/>
  <c r="P35" i="28"/>
  <c r="T35" i="28"/>
  <c r="Q31" i="28"/>
  <c r="S35" i="28"/>
  <c r="U31" i="28"/>
  <c r="R35" i="28"/>
  <c r="T31" i="28"/>
  <c r="Q35" i="28"/>
  <c r="M31" i="28"/>
  <c r="U35" i="28"/>
  <c r="O31" i="28"/>
  <c r="N31" i="28"/>
  <c r="N35" i="28"/>
  <c r="S31" i="28"/>
  <c r="O35" i="28"/>
  <c r="R31" i="28"/>
  <c r="M35" i="28"/>
  <c r="S30" i="28"/>
  <c r="O30" i="28"/>
  <c r="P30" i="28"/>
  <c r="U30" i="28"/>
  <c r="N30" i="28"/>
  <c r="Q30" i="28"/>
  <c r="T30" i="28"/>
  <c r="R30" i="28"/>
  <c r="M14" i="28"/>
  <c r="T14" i="28"/>
  <c r="U14" i="28"/>
  <c r="N14" i="28"/>
  <c r="S14" i="28"/>
  <c r="P14" i="28"/>
  <c r="R14" i="28"/>
  <c r="O14" i="28"/>
  <c r="Q14" i="28"/>
  <c r="N2" i="9"/>
  <c r="J2" i="9"/>
  <c r="L2" i="9"/>
  <c r="M2" i="8"/>
  <c r="L2" i="8"/>
  <c r="K2" i="9"/>
  <c r="Q2" i="9"/>
  <c r="P2" i="9"/>
  <c r="K2" i="8"/>
  <c r="M2" i="9"/>
  <c r="N2" i="8"/>
  <c r="O2" i="9"/>
  <c r="M22" i="8"/>
  <c r="N22" i="8"/>
  <c r="Q26" i="9"/>
  <c r="U19" i="28"/>
  <c r="K52" i="8"/>
  <c r="L52" i="8"/>
  <c r="P21" i="28"/>
  <c r="T19" i="28"/>
  <c r="S19" i="28"/>
  <c r="M30" i="28"/>
  <c r="I50" i="8"/>
  <c r="D50" i="8"/>
  <c r="K50" i="8"/>
  <c r="L50" i="8"/>
  <c r="C50" i="8"/>
  <c r="M50" i="8"/>
  <c r="J50" i="8"/>
  <c r="N50" i="8"/>
  <c r="N19" i="28"/>
  <c r="Q38" i="28"/>
  <c r="P19" i="28"/>
  <c r="L40" i="8"/>
  <c r="K46" i="9"/>
  <c r="F81" i="12"/>
  <c r="O81" i="12" s="1"/>
  <c r="N39" i="9"/>
  <c r="M35" i="8"/>
  <c r="J39" i="9"/>
  <c r="K35" i="8"/>
  <c r="N35" i="8"/>
  <c r="L39" i="9"/>
  <c r="Q39" i="9"/>
  <c r="L35" i="8"/>
  <c r="K39" i="9"/>
  <c r="O39" i="9"/>
  <c r="P39" i="9"/>
  <c r="M39" i="9"/>
  <c r="M30" i="9"/>
  <c r="J30" i="9"/>
  <c r="N30" i="9"/>
  <c r="K30" i="9"/>
  <c r="O30" i="9"/>
  <c r="L26" i="8"/>
  <c r="M26" i="8"/>
  <c r="P30" i="9"/>
  <c r="K26" i="8"/>
  <c r="Q30" i="9"/>
  <c r="N26" i="8"/>
  <c r="L30" i="9"/>
  <c r="F56" i="12"/>
  <c r="F31" i="12"/>
  <c r="O31" i="12" s="1"/>
  <c r="M5" i="8"/>
  <c r="Q6" i="9"/>
  <c r="K6" i="9"/>
  <c r="M6" i="9"/>
  <c r="L6" i="9"/>
  <c r="N6" i="9"/>
  <c r="L5" i="8"/>
  <c r="N5" i="8"/>
  <c r="J6" i="9"/>
  <c r="K5" i="8"/>
  <c r="P6" i="9"/>
  <c r="O6" i="9"/>
  <c r="N43" i="9"/>
  <c r="K43" i="9"/>
  <c r="J43" i="9"/>
  <c r="K38" i="8"/>
  <c r="Q43" i="9"/>
  <c r="L38" i="8"/>
  <c r="P43" i="9"/>
  <c r="L43" i="9"/>
  <c r="M38" i="8"/>
  <c r="M43" i="9"/>
  <c r="N38" i="8"/>
  <c r="O43" i="9"/>
  <c r="Q25" i="9"/>
  <c r="M21" i="8"/>
  <c r="J25" i="9"/>
  <c r="K21" i="8"/>
  <c r="L25" i="9"/>
  <c r="N25" i="9"/>
  <c r="K25" i="9"/>
  <c r="N21" i="8"/>
  <c r="M25" i="9"/>
  <c r="L21" i="8"/>
  <c r="O25" i="9"/>
  <c r="P25" i="9"/>
  <c r="I49" i="8"/>
  <c r="M49" i="8"/>
  <c r="L49" i="8"/>
  <c r="N49" i="8"/>
  <c r="C49" i="8"/>
  <c r="D49" i="8"/>
  <c r="J49" i="8"/>
  <c r="K49" i="8"/>
  <c r="J9" i="9"/>
  <c r="Q9" i="9"/>
  <c r="L8" i="8"/>
  <c r="N9" i="9"/>
  <c r="L9" i="9"/>
  <c r="N8" i="8"/>
  <c r="P9" i="9"/>
  <c r="M9" i="9"/>
  <c r="K9" i="9"/>
  <c r="M8" i="8"/>
  <c r="K8" i="8"/>
  <c r="O9" i="9"/>
  <c r="F61" i="12"/>
  <c r="O61" i="12" s="1"/>
  <c r="K28" i="8"/>
  <c r="P32" i="9"/>
  <c r="N32" i="9"/>
  <c r="K32" i="9"/>
  <c r="L28" i="8"/>
  <c r="Q32" i="9"/>
  <c r="J32" i="9"/>
  <c r="M28" i="8"/>
  <c r="M32" i="9"/>
  <c r="N28" i="8"/>
  <c r="L32" i="9"/>
  <c r="O32" i="9"/>
  <c r="F49" i="12"/>
  <c r="J17" i="9"/>
  <c r="P17" i="9"/>
  <c r="M13" i="8"/>
  <c r="L13" i="8"/>
  <c r="M17" i="9"/>
  <c r="N13" i="8"/>
  <c r="N17" i="9"/>
  <c r="L17" i="9"/>
  <c r="Q17" i="9"/>
  <c r="O17" i="9"/>
  <c r="K17" i="9"/>
  <c r="K13" i="8"/>
  <c r="F70" i="12"/>
  <c r="O70" i="12" s="1"/>
  <c r="P20" i="9"/>
  <c r="J20" i="9"/>
  <c r="N20" i="9"/>
  <c r="K20" i="9"/>
  <c r="M20" i="9"/>
  <c r="M16" i="8"/>
  <c r="L20" i="9"/>
  <c r="K16" i="8"/>
  <c r="L16" i="8"/>
  <c r="Q20" i="9"/>
  <c r="N16" i="8"/>
  <c r="O20" i="9"/>
  <c r="M51" i="9"/>
  <c r="L45" i="8"/>
  <c r="N45" i="8"/>
  <c r="L51" i="9"/>
  <c r="N51" i="9"/>
  <c r="M45" i="8"/>
  <c r="Q51" i="9"/>
  <c r="P51" i="9"/>
  <c r="K51" i="9"/>
  <c r="O51" i="9"/>
  <c r="J51" i="9"/>
  <c r="K45" i="8"/>
  <c r="X28" i="28" l="1"/>
  <c r="Y28" i="28"/>
  <c r="W28" i="28"/>
  <c r="AC28" i="28"/>
  <c r="AB28" i="28"/>
  <c r="Z28" i="28"/>
  <c r="D436" i="15"/>
  <c r="D436" i="17"/>
  <c r="E436" i="17" s="1"/>
  <c r="D414" i="15"/>
  <c r="D414" i="17"/>
  <c r="E414" i="17" s="1"/>
  <c r="D415" i="15"/>
  <c r="D415" i="17"/>
  <c r="E415" i="17" s="1"/>
  <c r="D439" i="15"/>
  <c r="D439" i="17"/>
  <c r="E439" i="17" s="1"/>
  <c r="C428" i="15"/>
  <c r="C428" i="17"/>
  <c r="E59" i="28"/>
  <c r="D3" i="20"/>
  <c r="D3" i="14"/>
  <c r="F59" i="21"/>
  <c r="D452" i="15"/>
  <c r="D452" i="17"/>
  <c r="E452" i="17" s="1"/>
  <c r="D446" i="15"/>
  <c r="D446" i="17"/>
  <c r="E446" i="17" s="1"/>
  <c r="D431" i="15"/>
  <c r="D431" i="17"/>
  <c r="E431" i="17" s="1"/>
  <c r="D447" i="17"/>
  <c r="E447" i="17" s="1"/>
  <c r="D447" i="15"/>
  <c r="C440" i="15"/>
  <c r="C440" i="17"/>
  <c r="C185" i="15"/>
  <c r="C185" i="17"/>
  <c r="D445" i="17"/>
  <c r="E445" i="17" s="1"/>
  <c r="D445" i="15"/>
  <c r="D454" i="17"/>
  <c r="E454" i="17" s="1"/>
  <c r="D454" i="15"/>
  <c r="D435" i="17"/>
  <c r="E435" i="17" s="1"/>
  <c r="D435" i="15"/>
  <c r="C173" i="17"/>
  <c r="C173" i="15"/>
  <c r="D449" i="17"/>
  <c r="E449" i="17" s="1"/>
  <c r="D449" i="15"/>
  <c r="D422" i="15"/>
  <c r="D422" i="17"/>
  <c r="E422" i="17" s="1"/>
  <c r="D421" i="17"/>
  <c r="E421" i="17" s="1"/>
  <c r="D421" i="15"/>
  <c r="D444" i="17"/>
  <c r="E444" i="17" s="1"/>
  <c r="D444" i="15"/>
  <c r="C62" i="15"/>
  <c r="C62" i="17"/>
  <c r="D51" i="9"/>
  <c r="I45" i="8"/>
  <c r="H51" i="9"/>
  <c r="T53" i="21"/>
  <c r="J77" i="12"/>
  <c r="O50" i="21"/>
  <c r="D70" i="12"/>
  <c r="M70" i="12" s="1"/>
  <c r="F51" i="9"/>
  <c r="L70" i="12"/>
  <c r="U70" i="12" s="1"/>
  <c r="V50" i="21"/>
  <c r="P45" i="21"/>
  <c r="E61" i="12"/>
  <c r="N61" i="12" s="1"/>
  <c r="G20" i="9"/>
  <c r="I51" i="9"/>
  <c r="D16" i="8"/>
  <c r="C20" i="9"/>
  <c r="J70" i="12"/>
  <c r="S70" i="12" s="1"/>
  <c r="T50" i="21"/>
  <c r="Q45" i="21"/>
  <c r="G61" i="12"/>
  <c r="P61" i="12" s="1"/>
  <c r="G51" i="9"/>
  <c r="H17" i="9"/>
  <c r="C16" i="8"/>
  <c r="B20" i="9"/>
  <c r="R36" i="21"/>
  <c r="H49" i="12"/>
  <c r="Q49" i="12" s="1"/>
  <c r="G32" i="9"/>
  <c r="C51" i="9"/>
  <c r="D45" i="8"/>
  <c r="J50" i="12"/>
  <c r="S50" i="12" s="1"/>
  <c r="T37" i="21"/>
  <c r="B51" i="9"/>
  <c r="C45" i="8"/>
  <c r="E51" i="9"/>
  <c r="J45" i="8"/>
  <c r="E20" i="9"/>
  <c r="J16" i="8"/>
  <c r="K49" i="12"/>
  <c r="T49" i="12" s="1"/>
  <c r="U36" i="21"/>
  <c r="F20" i="9"/>
  <c r="R50" i="21"/>
  <c r="H70" i="12"/>
  <c r="Q70" i="12" s="1"/>
  <c r="F17" i="9"/>
  <c r="I17" i="9"/>
  <c r="T36" i="21"/>
  <c r="J49" i="12"/>
  <c r="S49" i="12" s="1"/>
  <c r="H32" i="9"/>
  <c r="F32" i="9"/>
  <c r="H61" i="12"/>
  <c r="Q61" i="12" s="1"/>
  <c r="R45" i="21"/>
  <c r="H9" i="9"/>
  <c r="G9" i="9"/>
  <c r="L81" i="12"/>
  <c r="U81" i="12" s="1"/>
  <c r="V57" i="21"/>
  <c r="C25" i="9"/>
  <c r="D21" i="8"/>
  <c r="G6" i="9"/>
  <c r="P24" i="21"/>
  <c r="E30" i="12"/>
  <c r="N30" i="12" s="1"/>
  <c r="V25" i="21"/>
  <c r="L31" i="12"/>
  <c r="U31" i="12" s="1"/>
  <c r="G56" i="12"/>
  <c r="Q40" i="21"/>
  <c r="G39" i="9"/>
  <c r="B39" i="9"/>
  <c r="C35" i="8"/>
  <c r="J40" i="8"/>
  <c r="E46" i="9"/>
  <c r="C52" i="8"/>
  <c r="B12" i="9"/>
  <c r="C2" i="9"/>
  <c r="D2" i="8"/>
  <c r="B32" i="9"/>
  <c r="C28" i="8"/>
  <c r="AU3" i="28"/>
  <c r="AR3" i="28"/>
  <c r="AQ4" i="28"/>
  <c r="H22" i="9"/>
  <c r="D18" i="8"/>
  <c r="C22" i="9"/>
  <c r="H13" i="9"/>
  <c r="I5" i="9"/>
  <c r="D5" i="9"/>
  <c r="I4" i="8"/>
  <c r="I3" i="8"/>
  <c r="D3" i="9"/>
  <c r="I3" i="9"/>
  <c r="D24" i="8"/>
  <c r="C28" i="9"/>
  <c r="G28" i="9"/>
  <c r="C32" i="17"/>
  <c r="C32" i="15"/>
  <c r="D204" i="17"/>
  <c r="E204" i="17" s="1"/>
  <c r="D204" i="15"/>
  <c r="O27" i="21"/>
  <c r="D33" i="12"/>
  <c r="M33" i="12" s="1"/>
  <c r="R23" i="21"/>
  <c r="H29" i="12"/>
  <c r="Q29" i="12" s="1"/>
  <c r="I78" i="12"/>
  <c r="R78" i="12" s="1"/>
  <c r="S54" i="21"/>
  <c r="D41" i="12"/>
  <c r="M41" i="12" s="1"/>
  <c r="O31" i="21"/>
  <c r="C113" i="15"/>
  <c r="C113" i="17"/>
  <c r="C11" i="17"/>
  <c r="C11" i="15"/>
  <c r="O44" i="21"/>
  <c r="D60" i="12"/>
  <c r="M60" i="12" s="1"/>
  <c r="Q49" i="21"/>
  <c r="G69" i="12"/>
  <c r="J28" i="12"/>
  <c r="T22" i="21"/>
  <c r="S55" i="21"/>
  <c r="I79" i="12"/>
  <c r="R79" i="12" s="1"/>
  <c r="Q52" i="21"/>
  <c r="G74" i="12"/>
  <c r="P74" i="12" s="1"/>
  <c r="G65" i="12"/>
  <c r="Q47" i="21"/>
  <c r="J81" i="12"/>
  <c r="S81" i="12" s="1"/>
  <c r="T57" i="21"/>
  <c r="H6" i="9"/>
  <c r="E31" i="12"/>
  <c r="N31" i="12" s="1"/>
  <c r="P25" i="21"/>
  <c r="O56" i="12"/>
  <c r="F55" i="12"/>
  <c r="I30" i="9"/>
  <c r="B30" i="9"/>
  <c r="C26" i="8"/>
  <c r="C39" i="9"/>
  <c r="D35" i="8"/>
  <c r="G46" i="9"/>
  <c r="B2" i="9"/>
  <c r="C2" i="8"/>
  <c r="G2" i="9"/>
  <c r="AS3" i="28"/>
  <c r="AR4" i="28"/>
  <c r="AU4" i="28"/>
  <c r="I22" i="9"/>
  <c r="F13" i="9"/>
  <c r="C13" i="9"/>
  <c r="D10" i="8"/>
  <c r="F3" i="9"/>
  <c r="G3" i="9"/>
  <c r="D92" i="17"/>
  <c r="E92" i="17" s="1"/>
  <c r="D92" i="15"/>
  <c r="C224" i="17"/>
  <c r="C224" i="15"/>
  <c r="C389" i="15"/>
  <c r="C389" i="17"/>
  <c r="C377" i="17"/>
  <c r="C377" i="15"/>
  <c r="C20" i="17"/>
  <c r="C20" i="15"/>
  <c r="L33" i="12"/>
  <c r="U33" i="12" s="1"/>
  <c r="V27" i="21"/>
  <c r="G30" i="12"/>
  <c r="P30" i="12" s="1"/>
  <c r="Q24" i="21"/>
  <c r="U23" i="21"/>
  <c r="K29" i="12"/>
  <c r="T29" i="12" s="1"/>
  <c r="S23" i="21"/>
  <c r="I29" i="12"/>
  <c r="R29" i="12" s="1"/>
  <c r="U54" i="21"/>
  <c r="K78" i="12"/>
  <c r="T78" i="12" s="1"/>
  <c r="H78" i="12"/>
  <c r="Q78" i="12" s="1"/>
  <c r="R54" i="21"/>
  <c r="I41" i="12"/>
  <c r="R41" i="12" s="1"/>
  <c r="S31" i="21"/>
  <c r="L60" i="12"/>
  <c r="U60" i="12" s="1"/>
  <c r="V44" i="21"/>
  <c r="C215" i="15"/>
  <c r="C215" i="17"/>
  <c r="O49" i="21"/>
  <c r="D69" i="12"/>
  <c r="I28" i="12"/>
  <c r="S22" i="21"/>
  <c r="K28" i="12"/>
  <c r="U22" i="21"/>
  <c r="K79" i="12"/>
  <c r="T79" i="12" s="1"/>
  <c r="U55" i="21"/>
  <c r="I74" i="12"/>
  <c r="R74" i="12" s="1"/>
  <c r="S52" i="21"/>
  <c r="H20" i="9"/>
  <c r="S50" i="21"/>
  <c r="I70" i="12"/>
  <c r="R70" i="12" s="1"/>
  <c r="G17" i="9"/>
  <c r="Q36" i="21"/>
  <c r="G49" i="12"/>
  <c r="P49" i="12" s="1"/>
  <c r="T45" i="21"/>
  <c r="J61" i="12"/>
  <c r="S61" i="12" s="1"/>
  <c r="H81" i="12"/>
  <c r="Q81" i="12" s="1"/>
  <c r="R57" i="21"/>
  <c r="F25" i="9"/>
  <c r="G43" i="9"/>
  <c r="J5" i="8"/>
  <c r="E6" i="9"/>
  <c r="S25" i="21"/>
  <c r="I31" i="12"/>
  <c r="R31" i="12" s="1"/>
  <c r="O40" i="21"/>
  <c r="D56" i="12"/>
  <c r="L56" i="12"/>
  <c r="V40" i="21"/>
  <c r="J26" i="8"/>
  <c r="E30" i="9"/>
  <c r="E39" i="9"/>
  <c r="J35" i="8"/>
  <c r="I2" i="9"/>
  <c r="J2" i="8"/>
  <c r="E2" i="9"/>
  <c r="AS4" i="28"/>
  <c r="AO4" i="28"/>
  <c r="AR8" i="28"/>
  <c r="F22" i="9"/>
  <c r="I13" i="9"/>
  <c r="B13" i="9"/>
  <c r="C10" i="8"/>
  <c r="H5" i="9"/>
  <c r="I28" i="9"/>
  <c r="C338" i="15"/>
  <c r="C338" i="17"/>
  <c r="P23" i="21"/>
  <c r="E29" i="12"/>
  <c r="N29" i="12" s="1"/>
  <c r="D78" i="12"/>
  <c r="M78" i="12" s="1"/>
  <c r="O54" i="21"/>
  <c r="O41" i="12"/>
  <c r="F37" i="12"/>
  <c r="H66" i="12"/>
  <c r="Q66" i="12" s="1"/>
  <c r="R48" i="21"/>
  <c r="H60" i="12"/>
  <c r="Q60" i="12" s="1"/>
  <c r="R44" i="21"/>
  <c r="C317" i="15"/>
  <c r="C317" i="17"/>
  <c r="O69" i="12"/>
  <c r="F68" i="12"/>
  <c r="F27" i="12"/>
  <c r="O28" i="12"/>
  <c r="E79" i="12"/>
  <c r="N79" i="12" s="1"/>
  <c r="P55" i="21"/>
  <c r="L79" i="12"/>
  <c r="U79" i="12" s="1"/>
  <c r="V55" i="21"/>
  <c r="O74" i="12"/>
  <c r="F72" i="12"/>
  <c r="G81" i="12"/>
  <c r="P81" i="12" s="1"/>
  <c r="Q57" i="21"/>
  <c r="G25" i="9"/>
  <c r="D43" i="9"/>
  <c r="I38" i="8"/>
  <c r="D6" i="9"/>
  <c r="I5" i="8"/>
  <c r="U40" i="21"/>
  <c r="K56" i="12"/>
  <c r="I39" i="9"/>
  <c r="B43" i="9"/>
  <c r="C38" i="8"/>
  <c r="H2" i="9"/>
  <c r="AT8" i="28"/>
  <c r="AN8" i="28"/>
  <c r="AP6" i="28"/>
  <c r="AS6" i="28"/>
  <c r="AQ8" i="28"/>
  <c r="E22" i="9"/>
  <c r="J18" i="8"/>
  <c r="D13" i="9"/>
  <c r="I10" i="8"/>
  <c r="F5" i="9"/>
  <c r="E5" i="9"/>
  <c r="J4" i="8"/>
  <c r="I24" i="8"/>
  <c r="D28" i="9"/>
  <c r="C9" i="9"/>
  <c r="D8" i="8"/>
  <c r="D347" i="15"/>
  <c r="D347" i="17"/>
  <c r="E347" i="17" s="1"/>
  <c r="D194" i="15"/>
  <c r="D194" i="17"/>
  <c r="E194" i="17" s="1"/>
  <c r="C122" i="15"/>
  <c r="C122" i="17"/>
  <c r="C326" i="17"/>
  <c r="C326" i="15"/>
  <c r="H33" i="12"/>
  <c r="Q33" i="12" s="1"/>
  <c r="R27" i="21"/>
  <c r="R24" i="21"/>
  <c r="H30" i="12"/>
  <c r="Q30" i="12" s="1"/>
  <c r="L78" i="12"/>
  <c r="U78" i="12" s="1"/>
  <c r="V54" i="21"/>
  <c r="Q31" i="21"/>
  <c r="G41" i="12"/>
  <c r="P41" i="12" s="1"/>
  <c r="L41" i="12"/>
  <c r="U41" i="12" s="1"/>
  <c r="V31" i="21"/>
  <c r="S44" i="21"/>
  <c r="I60" i="12"/>
  <c r="R60" i="12" s="1"/>
  <c r="P49" i="21"/>
  <c r="E69" i="12"/>
  <c r="L28" i="12"/>
  <c r="V22" i="21"/>
  <c r="R55" i="21"/>
  <c r="H79" i="12"/>
  <c r="Q79" i="12" s="1"/>
  <c r="T52" i="21"/>
  <c r="J74" i="12"/>
  <c r="S74" i="12" s="1"/>
  <c r="I20" i="9"/>
  <c r="D20" i="9"/>
  <c r="I16" i="8"/>
  <c r="G70" i="12"/>
  <c r="P70" i="12" s="1"/>
  <c r="Q50" i="21"/>
  <c r="K70" i="12"/>
  <c r="T70" i="12" s="1"/>
  <c r="U50" i="21"/>
  <c r="O36" i="21"/>
  <c r="D49" i="12"/>
  <c r="M49" i="12" s="1"/>
  <c r="V36" i="21"/>
  <c r="L49" i="12"/>
  <c r="U49" i="12" s="1"/>
  <c r="O45" i="21"/>
  <c r="D61" i="12"/>
  <c r="M61" i="12" s="1"/>
  <c r="I9" i="9"/>
  <c r="I81" i="12"/>
  <c r="R81" i="12" s="1"/>
  <c r="S57" i="21"/>
  <c r="I21" i="8"/>
  <c r="D25" i="9"/>
  <c r="J21" i="8"/>
  <c r="E25" i="9"/>
  <c r="I43" i="9"/>
  <c r="F43" i="9"/>
  <c r="C5" i="8"/>
  <c r="B6" i="9"/>
  <c r="T25" i="21"/>
  <c r="J31" i="12"/>
  <c r="S31" i="12" s="1"/>
  <c r="H56" i="12"/>
  <c r="R40" i="21"/>
  <c r="F30" i="9"/>
  <c r="F39" i="9"/>
  <c r="C43" i="9"/>
  <c r="D38" i="8"/>
  <c r="J52" i="8"/>
  <c r="E12" i="9"/>
  <c r="D22" i="8"/>
  <c r="C26" i="9"/>
  <c r="F2" i="9"/>
  <c r="AT6" i="28"/>
  <c r="AT4" i="28"/>
  <c r="AT3" i="28"/>
  <c r="D4" i="8"/>
  <c r="C5" i="9"/>
  <c r="D398" i="17"/>
  <c r="E398" i="17" s="1"/>
  <c r="D398" i="15"/>
  <c r="D143" i="15"/>
  <c r="D143" i="17"/>
  <c r="E143" i="17" s="1"/>
  <c r="C236" i="17"/>
  <c r="C236" i="15"/>
  <c r="C287" i="15"/>
  <c r="C287" i="17"/>
  <c r="I33" i="12"/>
  <c r="R33" i="12" s="1"/>
  <c r="S27" i="21"/>
  <c r="Q27" i="21"/>
  <c r="G33" i="12"/>
  <c r="P33" i="12" s="1"/>
  <c r="L29" i="12"/>
  <c r="U29" i="12" s="1"/>
  <c r="V23" i="21"/>
  <c r="E78" i="12"/>
  <c r="N78" i="12" s="1"/>
  <c r="P54" i="21"/>
  <c r="J41" i="12"/>
  <c r="S41" i="12" s="1"/>
  <c r="T31" i="21"/>
  <c r="Q44" i="21"/>
  <c r="G60" i="12"/>
  <c r="P60" i="12" s="1"/>
  <c r="J69" i="12"/>
  <c r="T49" i="21"/>
  <c r="E28" i="12"/>
  <c r="P22" i="21"/>
  <c r="C368" i="17"/>
  <c r="C368" i="15"/>
  <c r="R52" i="21"/>
  <c r="H74" i="12"/>
  <c r="Q74" i="12" s="1"/>
  <c r="U29" i="28"/>
  <c r="V32" i="21"/>
  <c r="L38" i="12"/>
  <c r="P50" i="21"/>
  <c r="E70" i="12"/>
  <c r="N70" i="12" s="1"/>
  <c r="I13" i="8"/>
  <c r="D17" i="9"/>
  <c r="C17" i="9"/>
  <c r="D13" i="8"/>
  <c r="P36" i="21"/>
  <c r="E49" i="12"/>
  <c r="N49" i="12" s="1"/>
  <c r="I32" i="9"/>
  <c r="K61" i="12"/>
  <c r="T61" i="12" s="1"/>
  <c r="U45" i="21"/>
  <c r="J8" i="8"/>
  <c r="E9" i="9"/>
  <c r="D9" i="9"/>
  <c r="I8" i="8"/>
  <c r="D81" i="12"/>
  <c r="M81" i="12" s="1"/>
  <c r="O57" i="21"/>
  <c r="H25" i="9"/>
  <c r="F6" i="9"/>
  <c r="H31" i="12"/>
  <c r="Q31" i="12" s="1"/>
  <c r="R25" i="21"/>
  <c r="G31" i="12"/>
  <c r="P31" i="12" s="1"/>
  <c r="Q25" i="21"/>
  <c r="J56" i="12"/>
  <c r="T40" i="21"/>
  <c r="D30" i="9"/>
  <c r="I26" i="8"/>
  <c r="D39" i="9"/>
  <c r="I35" i="8"/>
  <c r="I30" i="12"/>
  <c r="R30" i="12" s="1"/>
  <c r="S24" i="21"/>
  <c r="G12" i="9"/>
  <c r="AU6" i="28"/>
  <c r="AO6" i="28"/>
  <c r="AN4" i="28"/>
  <c r="AP3" i="28"/>
  <c r="I18" i="8"/>
  <c r="D22" i="9"/>
  <c r="G5" i="9"/>
  <c r="E3" i="9"/>
  <c r="J3" i="8"/>
  <c r="C3" i="9"/>
  <c r="D3" i="8"/>
  <c r="E28" i="9"/>
  <c r="J24" i="8"/>
  <c r="C275" i="17"/>
  <c r="C275" i="15"/>
  <c r="P27" i="21"/>
  <c r="E33" i="12"/>
  <c r="N33" i="12" s="1"/>
  <c r="O24" i="21"/>
  <c r="D30" i="12"/>
  <c r="M30" i="12" s="1"/>
  <c r="D29" i="12"/>
  <c r="M29" i="12" s="1"/>
  <c r="O23" i="21"/>
  <c r="O78" i="12"/>
  <c r="U31" i="21"/>
  <c r="K41" i="12"/>
  <c r="T41" i="12" s="1"/>
  <c r="P44" i="21"/>
  <c r="E60" i="12"/>
  <c r="N60" i="12" s="1"/>
  <c r="I69" i="12"/>
  <c r="S49" i="21"/>
  <c r="G28" i="12"/>
  <c r="Q22" i="21"/>
  <c r="T55" i="21"/>
  <c r="J79" i="12"/>
  <c r="S79" i="12" s="1"/>
  <c r="U52" i="21"/>
  <c r="K74" i="12"/>
  <c r="T74" i="12" s="1"/>
  <c r="S36" i="21"/>
  <c r="I49" i="12"/>
  <c r="R49" i="12" s="1"/>
  <c r="D32" i="9"/>
  <c r="I28" i="8"/>
  <c r="P57" i="21"/>
  <c r="E81" i="12"/>
  <c r="N81" i="12" s="1"/>
  <c r="I25" i="9"/>
  <c r="C21" i="8"/>
  <c r="B25" i="9"/>
  <c r="H43" i="9"/>
  <c r="K31" i="12"/>
  <c r="T31" i="12" s="1"/>
  <c r="U25" i="21"/>
  <c r="S40" i="21"/>
  <c r="I56" i="12"/>
  <c r="H30" i="9"/>
  <c r="H39" i="9"/>
  <c r="E23" i="9"/>
  <c r="J19" i="8"/>
  <c r="F12" i="9"/>
  <c r="I26" i="9"/>
  <c r="AO3" i="28"/>
  <c r="AO8" i="28"/>
  <c r="B22" i="9"/>
  <c r="C18" i="8"/>
  <c r="J10" i="8"/>
  <c r="E13" i="9"/>
  <c r="H3" i="9"/>
  <c r="C24" i="8"/>
  <c r="B28" i="9"/>
  <c r="H28" i="9"/>
  <c r="D41" i="17"/>
  <c r="E41" i="17" s="1"/>
  <c r="D41" i="15"/>
  <c r="C134" i="17"/>
  <c r="C134" i="15"/>
  <c r="D296" i="17"/>
  <c r="E296" i="17" s="1"/>
  <c r="D296" i="15"/>
  <c r="D245" i="15"/>
  <c r="D245" i="17"/>
  <c r="E245" i="17" s="1"/>
  <c r="K33" i="12"/>
  <c r="T33" i="12" s="1"/>
  <c r="U27" i="21"/>
  <c r="K30" i="12"/>
  <c r="T30" i="12" s="1"/>
  <c r="U24" i="21"/>
  <c r="G29" i="12"/>
  <c r="P29" i="12" s="1"/>
  <c r="Q23" i="21"/>
  <c r="C266" i="17"/>
  <c r="C266" i="15"/>
  <c r="Q54" i="21"/>
  <c r="G78" i="12"/>
  <c r="P78" i="12" s="1"/>
  <c r="E41" i="12"/>
  <c r="N41" i="12" s="1"/>
  <c r="P31" i="21"/>
  <c r="U44" i="21"/>
  <c r="K60" i="12"/>
  <c r="T60" i="12" s="1"/>
  <c r="K69" i="12"/>
  <c r="U49" i="21"/>
  <c r="V49" i="21"/>
  <c r="L69" i="12"/>
  <c r="H28" i="12"/>
  <c r="R22" i="21"/>
  <c r="Q55" i="21"/>
  <c r="G79" i="12"/>
  <c r="P79" i="12" s="1"/>
  <c r="P52" i="21"/>
  <c r="E74" i="12"/>
  <c r="N74" i="12" s="1"/>
  <c r="V52" i="21"/>
  <c r="L74" i="12"/>
  <c r="U74" i="12" s="1"/>
  <c r="B17" i="9"/>
  <c r="C13" i="8"/>
  <c r="E17" i="9"/>
  <c r="J13" i="8"/>
  <c r="O49" i="12"/>
  <c r="F47" i="12"/>
  <c r="E32" i="9"/>
  <c r="J28" i="8"/>
  <c r="S45" i="21"/>
  <c r="I61" i="12"/>
  <c r="R61" i="12" s="1"/>
  <c r="V45" i="21"/>
  <c r="L61" i="12"/>
  <c r="U61" i="12" s="1"/>
  <c r="F9" i="9"/>
  <c r="U57" i="21"/>
  <c r="K81" i="12"/>
  <c r="T81" i="12" s="1"/>
  <c r="J38" i="8"/>
  <c r="E43" i="9"/>
  <c r="I6" i="9"/>
  <c r="D5" i="8"/>
  <c r="C6" i="9"/>
  <c r="O25" i="21"/>
  <c r="D31" i="12"/>
  <c r="M31" i="12" s="1"/>
  <c r="E56" i="12"/>
  <c r="P40" i="21"/>
  <c r="G30" i="9"/>
  <c r="D26" i="8"/>
  <c r="C30" i="9"/>
  <c r="D52" i="8"/>
  <c r="C12" i="9"/>
  <c r="H26" i="9"/>
  <c r="I2" i="8"/>
  <c r="D2" i="9"/>
  <c r="C32" i="9"/>
  <c r="D28" i="8"/>
  <c r="AS8" i="28"/>
  <c r="AP8" i="28"/>
  <c r="AN3" i="28"/>
  <c r="AR6" i="28"/>
  <c r="G22" i="9"/>
  <c r="G13" i="9"/>
  <c r="B5" i="9"/>
  <c r="C4" i="8"/>
  <c r="C3" i="8"/>
  <c r="B3" i="9"/>
  <c r="F28" i="9"/>
  <c r="D131" i="15"/>
  <c r="D131" i="17"/>
  <c r="E131" i="17" s="1"/>
  <c r="J33" i="12"/>
  <c r="S33" i="12" s="1"/>
  <c r="T27" i="21"/>
  <c r="J30" i="12"/>
  <c r="S30" i="12" s="1"/>
  <c r="T24" i="21"/>
  <c r="L30" i="12"/>
  <c r="U30" i="12" s="1"/>
  <c r="V24" i="21"/>
  <c r="T23" i="21"/>
  <c r="J29" i="12"/>
  <c r="S29" i="12" s="1"/>
  <c r="J78" i="12"/>
  <c r="S78" i="12" s="1"/>
  <c r="T54" i="21"/>
  <c r="R31" i="21"/>
  <c r="H41" i="12"/>
  <c r="Q41" i="12" s="1"/>
  <c r="J60" i="12"/>
  <c r="S60" i="12" s="1"/>
  <c r="T44" i="21"/>
  <c r="R49" i="21"/>
  <c r="H69" i="12"/>
  <c r="D28" i="12"/>
  <c r="O22" i="21"/>
  <c r="O55" i="21"/>
  <c r="D79" i="12"/>
  <c r="M79" i="12" s="1"/>
  <c r="D74" i="12"/>
  <c r="M74" i="12" s="1"/>
  <c r="O52" i="21"/>
  <c r="R43" i="21"/>
  <c r="H59" i="12"/>
  <c r="Q59" i="12" s="1"/>
  <c r="N48" i="12"/>
  <c r="R38" i="12"/>
  <c r="I37" i="12"/>
  <c r="M48" i="12"/>
  <c r="S53" i="12"/>
  <c r="P53" i="12"/>
  <c r="T38" i="12"/>
  <c r="K37" i="12"/>
  <c r="N53" i="12"/>
  <c r="Q48" i="12"/>
  <c r="R73" i="12"/>
  <c r="Q38" i="12"/>
  <c r="T53" i="12"/>
  <c r="S73" i="12"/>
  <c r="J72" i="12"/>
  <c r="U48" i="12"/>
  <c r="L47" i="12"/>
  <c r="S48" i="12"/>
  <c r="J47" i="12"/>
  <c r="R53" i="12"/>
  <c r="U77" i="12"/>
  <c r="S38" i="12"/>
  <c r="J37" i="12"/>
  <c r="P73" i="12"/>
  <c r="G72" i="12"/>
  <c r="U73" i="12"/>
  <c r="L72" i="12"/>
  <c r="N73" i="12"/>
  <c r="E72" i="12"/>
  <c r="N77" i="12"/>
  <c r="M73" i="12"/>
  <c r="D72" i="12"/>
  <c r="U53" i="12"/>
  <c r="T48" i="12"/>
  <c r="Q73" i="12"/>
  <c r="R77" i="12"/>
  <c r="Q77" i="12"/>
  <c r="M53" i="12"/>
  <c r="Q53" i="12"/>
  <c r="M77" i="12"/>
  <c r="R48" i="12"/>
  <c r="I47" i="12"/>
  <c r="P48" i="12"/>
  <c r="G37" i="12"/>
  <c r="P38" i="12"/>
  <c r="M38" i="12"/>
  <c r="D37" i="12"/>
  <c r="T73" i="12"/>
  <c r="T77" i="12"/>
  <c r="N38" i="12"/>
  <c r="P77" i="12"/>
  <c r="AA28" i="28"/>
  <c r="K23" i="9"/>
  <c r="K12" i="9"/>
  <c r="L53" i="8"/>
  <c r="K45" i="9"/>
  <c r="N53" i="8"/>
  <c r="Q45" i="9"/>
  <c r="P45" i="9"/>
  <c r="M45" i="9"/>
  <c r="J45" i="9"/>
  <c r="N45" i="9"/>
  <c r="K53" i="8"/>
  <c r="O45" i="9"/>
  <c r="M53" i="8"/>
  <c r="L45" i="9"/>
  <c r="AB46" i="28"/>
  <c r="Z46" i="28"/>
  <c r="W46" i="28"/>
  <c r="AC46" i="28"/>
  <c r="X46" i="28"/>
  <c r="Y46" i="28"/>
  <c r="M40" i="8"/>
  <c r="F65" i="12"/>
  <c r="O23" i="9"/>
  <c r="M19" i="8"/>
  <c r="M26" i="9"/>
  <c r="N26" i="9"/>
  <c r="Q12" i="9"/>
  <c r="O46" i="9"/>
  <c r="P23" i="9"/>
  <c r="M23" i="9"/>
  <c r="N19" i="8"/>
  <c r="L46" i="9"/>
  <c r="N52" i="8"/>
  <c r="K26" i="9"/>
  <c r="K19" i="8"/>
  <c r="N23" i="9"/>
  <c r="Q46" i="9"/>
  <c r="K40" i="8"/>
  <c r="M52" i="8"/>
  <c r="L26" i="9"/>
  <c r="J23" i="9"/>
  <c r="J46" i="9"/>
  <c r="K22" i="8"/>
  <c r="J26" i="9"/>
  <c r="L23" i="9"/>
  <c r="P46" i="9"/>
  <c r="N46" i="9"/>
  <c r="P26" i="9"/>
  <c r="O26" i="9"/>
  <c r="Q23" i="9"/>
  <c r="M46" i="9"/>
  <c r="L22" i="8"/>
  <c r="L19" i="8"/>
  <c r="N40" i="8"/>
  <c r="P16" i="9"/>
  <c r="O12" i="9"/>
  <c r="Q43" i="28"/>
  <c r="P37" i="9"/>
  <c r="K37" i="9"/>
  <c r="J37" i="9"/>
  <c r="N37" i="9"/>
  <c r="O37" i="9"/>
  <c r="N33" i="8"/>
  <c r="M33" i="8"/>
  <c r="L33" i="8"/>
  <c r="K33" i="8"/>
  <c r="Q37" i="9"/>
  <c r="L37" i="9"/>
  <c r="M37" i="9"/>
  <c r="M12" i="9"/>
  <c r="L12" i="9"/>
  <c r="P12" i="9"/>
  <c r="U9" i="28"/>
  <c r="M9" i="28"/>
  <c r="T9" i="28"/>
  <c r="P47" i="28"/>
  <c r="Q9" i="28"/>
  <c r="S9" i="28"/>
  <c r="L6" i="8"/>
  <c r="N6" i="8"/>
  <c r="P7" i="9"/>
  <c r="M7" i="9"/>
  <c r="O7" i="9"/>
  <c r="M6" i="8"/>
  <c r="J7" i="9"/>
  <c r="N7" i="9"/>
  <c r="K6" i="8"/>
  <c r="L7" i="9"/>
  <c r="Q7" i="9"/>
  <c r="K7" i="9"/>
  <c r="R9" i="28"/>
  <c r="P9" i="28"/>
  <c r="O9" i="28"/>
  <c r="J21" i="9"/>
  <c r="P21" i="9"/>
  <c r="K17" i="8"/>
  <c r="O21" i="9"/>
  <c r="N21" i="9"/>
  <c r="L21" i="9"/>
  <c r="M17" i="8"/>
  <c r="M21" i="9"/>
  <c r="K21" i="9"/>
  <c r="Q21" i="9"/>
  <c r="N17" i="8"/>
  <c r="L17" i="8"/>
  <c r="N9" i="28"/>
  <c r="P52" i="28"/>
  <c r="U44" i="28"/>
  <c r="R52" i="28"/>
  <c r="U55" i="28"/>
  <c r="O52" i="28"/>
  <c r="U54" i="28"/>
  <c r="U32" i="28"/>
  <c r="U22" i="28"/>
  <c r="S52" i="28"/>
  <c r="U23" i="28"/>
  <c r="Q52" i="28"/>
  <c r="U10" i="28"/>
  <c r="U18" i="28"/>
  <c r="U20" i="28"/>
  <c r="T52" i="28"/>
  <c r="U49" i="28"/>
  <c r="N52" i="28"/>
  <c r="U52" i="28"/>
  <c r="M52" i="28"/>
  <c r="M21" i="28"/>
  <c r="K47" i="8"/>
  <c r="D47" i="8"/>
  <c r="J47" i="8"/>
  <c r="M47" i="8"/>
  <c r="L47" i="8"/>
  <c r="I47" i="8"/>
  <c r="N47" i="8"/>
  <c r="C47" i="8"/>
  <c r="T8" i="28"/>
  <c r="S15" i="28"/>
  <c r="M23" i="28"/>
  <c r="O54" i="28"/>
  <c r="T32" i="28"/>
  <c r="N44" i="28"/>
  <c r="P23" i="28"/>
  <c r="P54" i="28"/>
  <c r="S23" i="28"/>
  <c r="S54" i="28"/>
  <c r="Q23" i="28"/>
  <c r="R54" i="28"/>
  <c r="T23" i="28"/>
  <c r="R23" i="28"/>
  <c r="T54" i="28"/>
  <c r="Q54" i="28"/>
  <c r="N23" i="28"/>
  <c r="M54" i="28"/>
  <c r="O23" i="28"/>
  <c r="P32" i="28"/>
  <c r="L10" i="9"/>
  <c r="K9" i="8"/>
  <c r="J10" i="9"/>
  <c r="P10" i="9"/>
  <c r="N9" i="8"/>
  <c r="M10" i="9"/>
  <c r="O10" i="9"/>
  <c r="L9" i="8"/>
  <c r="Q10" i="9"/>
  <c r="K10" i="9"/>
  <c r="M9" i="8"/>
  <c r="N10" i="9"/>
  <c r="R44" i="28"/>
  <c r="L38" i="9"/>
  <c r="N34" i="8"/>
  <c r="M34" i="8"/>
  <c r="L34" i="8"/>
  <c r="M38" i="9"/>
  <c r="Q38" i="9"/>
  <c r="O38" i="9"/>
  <c r="P38" i="9"/>
  <c r="J38" i="9"/>
  <c r="K38" i="9"/>
  <c r="N38" i="9"/>
  <c r="K34" i="8"/>
  <c r="T10" i="28"/>
  <c r="S10" i="28"/>
  <c r="N54" i="28"/>
  <c r="R49" i="28"/>
  <c r="P22" i="28"/>
  <c r="S55" i="28"/>
  <c r="N32" i="28"/>
  <c r="O44" i="28"/>
  <c r="T44" i="28"/>
  <c r="K31" i="9"/>
  <c r="Q31" i="9"/>
  <c r="N27" i="8"/>
  <c r="N31" i="9"/>
  <c r="M31" i="9"/>
  <c r="M27" i="8"/>
  <c r="J31" i="9"/>
  <c r="P31" i="9"/>
  <c r="L31" i="9"/>
  <c r="L27" i="8"/>
  <c r="K27" i="8"/>
  <c r="O31" i="9"/>
  <c r="Q10" i="28"/>
  <c r="T49" i="28"/>
  <c r="Q22" i="28"/>
  <c r="P55" i="28"/>
  <c r="P18" i="28"/>
  <c r="R20" i="28"/>
  <c r="Q32" i="28"/>
  <c r="S44" i="28"/>
  <c r="N10" i="28"/>
  <c r="Q49" i="28"/>
  <c r="M22" i="28"/>
  <c r="M55" i="28"/>
  <c r="R18" i="28"/>
  <c r="P20" i="28"/>
  <c r="M32" i="28"/>
  <c r="Q41" i="9"/>
  <c r="P41" i="9"/>
  <c r="O41" i="9"/>
  <c r="K41" i="9"/>
  <c r="N41" i="9"/>
  <c r="J41" i="9"/>
  <c r="L41" i="9"/>
  <c r="M36" i="8"/>
  <c r="N36" i="8"/>
  <c r="K36" i="8"/>
  <c r="M41" i="9"/>
  <c r="L36" i="8"/>
  <c r="M44" i="28"/>
  <c r="P10" i="28"/>
  <c r="O27" i="9"/>
  <c r="M27" i="9"/>
  <c r="N23" i="8"/>
  <c r="J27" i="9"/>
  <c r="M23" i="8"/>
  <c r="L27" i="9"/>
  <c r="K27" i="9"/>
  <c r="Q27" i="9"/>
  <c r="N27" i="9"/>
  <c r="L23" i="8"/>
  <c r="P27" i="9"/>
  <c r="K23" i="8"/>
  <c r="P49" i="28"/>
  <c r="S22" i="28"/>
  <c r="R55" i="28"/>
  <c r="S18" i="28"/>
  <c r="M20" i="28"/>
  <c r="R32" i="28"/>
  <c r="S17" i="28"/>
  <c r="M10" i="28"/>
  <c r="M49" i="28"/>
  <c r="R22" i="28"/>
  <c r="AU21" i="28"/>
  <c r="T22" i="28"/>
  <c r="T55" i="28"/>
  <c r="Q18" i="28"/>
  <c r="S20" i="28"/>
  <c r="O20" i="28"/>
  <c r="D51" i="8"/>
  <c r="L51" i="8"/>
  <c r="J51" i="8"/>
  <c r="K51" i="8"/>
  <c r="C51" i="8"/>
  <c r="I51" i="8"/>
  <c r="N51" i="8"/>
  <c r="M51" i="8"/>
  <c r="O32" i="28"/>
  <c r="Q48" i="28"/>
  <c r="K39" i="8"/>
  <c r="Q44" i="9"/>
  <c r="L39" i="8"/>
  <c r="O44" i="9"/>
  <c r="N44" i="9"/>
  <c r="L44" i="9"/>
  <c r="K44" i="9"/>
  <c r="J44" i="9"/>
  <c r="M44" i="9"/>
  <c r="M39" i="8"/>
  <c r="P44" i="9"/>
  <c r="N39" i="8"/>
  <c r="Q19" i="28"/>
  <c r="Q44" i="28"/>
  <c r="F43" i="12"/>
  <c r="O43" i="12" s="1"/>
  <c r="R10" i="28"/>
  <c r="N7" i="8"/>
  <c r="M7" i="8"/>
  <c r="P8" i="9"/>
  <c r="Q8" i="9"/>
  <c r="M8" i="9"/>
  <c r="L8" i="9"/>
  <c r="J8" i="9"/>
  <c r="L7" i="8"/>
  <c r="O8" i="9"/>
  <c r="K7" i="8"/>
  <c r="N8" i="9"/>
  <c r="K8" i="9"/>
  <c r="O49" i="28"/>
  <c r="O22" i="28"/>
  <c r="N55" i="28"/>
  <c r="T18" i="28"/>
  <c r="Q20" i="28"/>
  <c r="K44" i="8"/>
  <c r="Q50" i="9"/>
  <c r="M44" i="8"/>
  <c r="J50" i="9"/>
  <c r="K50" i="9"/>
  <c r="N44" i="8"/>
  <c r="P50" i="9"/>
  <c r="L50" i="9"/>
  <c r="M50" i="9"/>
  <c r="O50" i="9"/>
  <c r="L44" i="8"/>
  <c r="N50" i="9"/>
  <c r="N49" i="28"/>
  <c r="L31" i="8"/>
  <c r="K35" i="9"/>
  <c r="O35" i="9"/>
  <c r="M31" i="8"/>
  <c r="L35" i="9"/>
  <c r="P35" i="9"/>
  <c r="N31" i="8"/>
  <c r="Q35" i="9"/>
  <c r="M35" i="9"/>
  <c r="K31" i="8"/>
  <c r="J35" i="9"/>
  <c r="N35" i="9"/>
  <c r="Q55" i="28"/>
  <c r="M18" i="28"/>
  <c r="T20" i="28"/>
  <c r="S32" i="28"/>
  <c r="L43" i="8"/>
  <c r="M43" i="8"/>
  <c r="N43" i="8"/>
  <c r="N49" i="9"/>
  <c r="Q49" i="9"/>
  <c r="L49" i="9"/>
  <c r="K49" i="9"/>
  <c r="M49" i="9"/>
  <c r="K43" i="8"/>
  <c r="P49" i="9"/>
  <c r="J49" i="9"/>
  <c r="O49" i="9"/>
  <c r="P44" i="28"/>
  <c r="O10" i="28"/>
  <c r="S49" i="28"/>
  <c r="N22" i="28"/>
  <c r="O55" i="28"/>
  <c r="N18" i="28"/>
  <c r="O18" i="28"/>
  <c r="M15" i="8"/>
  <c r="N19" i="9"/>
  <c r="K15" i="8"/>
  <c r="L15" i="8"/>
  <c r="K19" i="9"/>
  <c r="M19" i="9"/>
  <c r="L19" i="9"/>
  <c r="P19" i="9"/>
  <c r="N15" i="8"/>
  <c r="O19" i="9"/>
  <c r="Q19" i="9"/>
  <c r="J19" i="9"/>
  <c r="N20" i="28"/>
  <c r="S16" i="28"/>
  <c r="N16" i="28"/>
  <c r="U16" i="28"/>
  <c r="R16" i="28"/>
  <c r="Q16" i="28"/>
  <c r="T16" i="28"/>
  <c r="M16" i="28"/>
  <c r="O16" i="28"/>
  <c r="P16" i="28"/>
  <c r="P42" i="9"/>
  <c r="O42" i="9"/>
  <c r="Q42" i="9"/>
  <c r="K42" i="9"/>
  <c r="M37" i="8"/>
  <c r="L37" i="8"/>
  <c r="N42" i="9"/>
  <c r="J42" i="9"/>
  <c r="N37" i="8"/>
  <c r="K37" i="8"/>
  <c r="M42" i="9"/>
  <c r="L42" i="9"/>
  <c r="O16" i="9"/>
  <c r="L12" i="8"/>
  <c r="N16" i="9"/>
  <c r="L16" i="9"/>
  <c r="J16" i="9"/>
  <c r="M12" i="8"/>
  <c r="N12" i="9"/>
  <c r="Q16" i="9"/>
  <c r="K16" i="9"/>
  <c r="M16" i="9"/>
  <c r="N12" i="8"/>
  <c r="K12" i="8"/>
  <c r="Q27" i="28"/>
  <c r="R27" i="28"/>
  <c r="P27" i="28"/>
  <c r="N27" i="28"/>
  <c r="T27" i="28"/>
  <c r="S27" i="28"/>
  <c r="M27" i="28"/>
  <c r="D48" i="8"/>
  <c r="N48" i="8"/>
  <c r="C48" i="8"/>
  <c r="K48" i="8"/>
  <c r="I48" i="8"/>
  <c r="L48" i="8"/>
  <c r="M48" i="8"/>
  <c r="J48" i="8"/>
  <c r="U27" i="28"/>
  <c r="O27" i="28"/>
  <c r="W42" i="28"/>
  <c r="X42" i="28"/>
  <c r="Z42" i="28"/>
  <c r="AC42" i="28"/>
  <c r="Y42" i="28"/>
  <c r="AB42" i="28"/>
  <c r="L42" i="8"/>
  <c r="O48" i="9"/>
  <c r="M42" i="8"/>
  <c r="P48" i="9"/>
  <c r="N42" i="8"/>
  <c r="Q48" i="9"/>
  <c r="J48" i="9"/>
  <c r="K48" i="9"/>
  <c r="L48" i="9"/>
  <c r="M48" i="9"/>
  <c r="K42" i="8"/>
  <c r="N48" i="9"/>
  <c r="L25" i="8"/>
  <c r="N25" i="8"/>
  <c r="P29" i="9"/>
  <c r="M29" i="9"/>
  <c r="L29" i="9"/>
  <c r="N29" i="9"/>
  <c r="O29" i="9"/>
  <c r="K29" i="9"/>
  <c r="Q29" i="9"/>
  <c r="J29" i="9"/>
  <c r="M25" i="8"/>
  <c r="K25" i="8"/>
  <c r="S37" i="28"/>
  <c r="O50" i="28"/>
  <c r="Q36" i="28"/>
  <c r="Z31" i="28"/>
  <c r="N45" i="28"/>
  <c r="M57" i="28"/>
  <c r="P50" i="28"/>
  <c r="T50" i="28"/>
  <c r="P36" i="28"/>
  <c r="Y31" i="28"/>
  <c r="S45" i="28"/>
  <c r="N57" i="28"/>
  <c r="N50" i="28"/>
  <c r="T36" i="28"/>
  <c r="X31" i="28"/>
  <c r="P45" i="28"/>
  <c r="T57" i="28"/>
  <c r="S53" i="28"/>
  <c r="M6" i="28"/>
  <c r="M50" i="28"/>
  <c r="M36" i="28"/>
  <c r="U36" i="28"/>
  <c r="W31" i="28"/>
  <c r="M45" i="28"/>
  <c r="U57" i="28"/>
  <c r="U50" i="28"/>
  <c r="N36" i="28"/>
  <c r="T45" i="28"/>
  <c r="S57" i="28"/>
  <c r="Q50" i="28"/>
  <c r="R36" i="28"/>
  <c r="O45" i="28"/>
  <c r="Q57" i="28"/>
  <c r="S50" i="28"/>
  <c r="O36" i="28"/>
  <c r="AB31" i="28"/>
  <c r="R45" i="28"/>
  <c r="U45" i="28"/>
  <c r="P57" i="28"/>
  <c r="R50" i="28"/>
  <c r="S36" i="28"/>
  <c r="AC31" i="28"/>
  <c r="Q45" i="28"/>
  <c r="R57" i="28"/>
  <c r="T13" i="28"/>
  <c r="P13" i="28"/>
  <c r="N25" i="28"/>
  <c r="Q40" i="28"/>
  <c r="O57" i="28"/>
  <c r="O13" i="28"/>
  <c r="R25" i="28"/>
  <c r="S40" i="28"/>
  <c r="R24" i="28"/>
  <c r="Q13" i="28"/>
  <c r="N13" i="28"/>
  <c r="O25" i="28"/>
  <c r="R40" i="28"/>
  <c r="P6" i="28"/>
  <c r="R13" i="28"/>
  <c r="S25" i="28"/>
  <c r="N40" i="28"/>
  <c r="U13" i="28"/>
  <c r="Q25" i="28"/>
  <c r="P25" i="28"/>
  <c r="P40" i="28"/>
  <c r="S13" i="28"/>
  <c r="T25" i="28"/>
  <c r="O40" i="28"/>
  <c r="N24" i="28"/>
  <c r="M25" i="28"/>
  <c r="M40" i="28"/>
  <c r="U40" i="28"/>
  <c r="M13" i="28"/>
  <c r="U25" i="28"/>
  <c r="T40" i="28"/>
  <c r="K18" i="9"/>
  <c r="N18" i="9"/>
  <c r="L18" i="9"/>
  <c r="J18" i="9"/>
  <c r="O18" i="9"/>
  <c r="M14" i="8"/>
  <c r="P18" i="9"/>
  <c r="K14" i="8"/>
  <c r="Q18" i="9"/>
  <c r="M18" i="9"/>
  <c r="N14" i="8"/>
  <c r="L14" i="8"/>
  <c r="M52" i="9"/>
  <c r="L46" i="8"/>
  <c r="O52" i="9"/>
  <c r="N52" i="9"/>
  <c r="Q52" i="9"/>
  <c r="M46" i="8"/>
  <c r="K52" i="9"/>
  <c r="P52" i="9"/>
  <c r="N46" i="8"/>
  <c r="J52" i="9"/>
  <c r="L52" i="9"/>
  <c r="K46" i="8"/>
  <c r="E47" i="12" l="1"/>
  <c r="H37" i="12"/>
  <c r="H72" i="12"/>
  <c r="H47" i="12"/>
  <c r="K72" i="12"/>
  <c r="I72" i="12"/>
  <c r="E37" i="12"/>
  <c r="L59" i="21"/>
  <c r="G47" i="12"/>
  <c r="K47" i="12"/>
  <c r="X30" i="28"/>
  <c r="Z30" i="28"/>
  <c r="AB30" i="28"/>
  <c r="W30" i="28"/>
  <c r="AC30" i="28"/>
  <c r="Y30" i="28"/>
  <c r="D47" i="12"/>
  <c r="D459" i="17"/>
  <c r="E459" i="17" s="1"/>
  <c r="D459" i="15"/>
  <c r="D453" i="17"/>
  <c r="E453" i="17" s="1"/>
  <c r="D453" i="15"/>
  <c r="D413" i="15"/>
  <c r="D413" i="17"/>
  <c r="E413" i="17" s="1"/>
  <c r="D411" i="17"/>
  <c r="E411" i="17" s="1"/>
  <c r="D411" i="15"/>
  <c r="D412" i="15"/>
  <c r="D412" i="17"/>
  <c r="E412" i="17" s="1"/>
  <c r="D425" i="17"/>
  <c r="E425" i="17" s="1"/>
  <c r="D425" i="15"/>
  <c r="D433" i="15"/>
  <c r="D433" i="17"/>
  <c r="E433" i="17" s="1"/>
  <c r="D410" i="17"/>
  <c r="E410" i="17" s="1"/>
  <c r="D410" i="15"/>
  <c r="D423" i="15"/>
  <c r="D423" i="17"/>
  <c r="E423" i="17" s="1"/>
  <c r="D418" i="17"/>
  <c r="E418" i="17" s="1"/>
  <c r="D418" i="15"/>
  <c r="D437" i="15"/>
  <c r="D437" i="17"/>
  <c r="E437" i="17" s="1"/>
  <c r="D460" i="15"/>
  <c r="D460" i="17"/>
  <c r="E460" i="17" s="1"/>
  <c r="D417" i="17"/>
  <c r="E417" i="17" s="1"/>
  <c r="D417" i="15"/>
  <c r="D429" i="17"/>
  <c r="E429" i="17" s="1"/>
  <c r="D429" i="15"/>
  <c r="D427" i="17"/>
  <c r="E427" i="17" s="1"/>
  <c r="D427" i="15"/>
  <c r="D455" i="17"/>
  <c r="E455" i="17" s="1"/>
  <c r="D455" i="15"/>
  <c r="D419" i="15"/>
  <c r="D419" i="17"/>
  <c r="E419" i="17" s="1"/>
  <c r="D441" i="15"/>
  <c r="D441" i="17"/>
  <c r="E441" i="17" s="1"/>
  <c r="D458" i="15"/>
  <c r="D458" i="17"/>
  <c r="E458" i="17" s="1"/>
  <c r="D426" i="15"/>
  <c r="D426" i="17"/>
  <c r="E426" i="17" s="1"/>
  <c r="D438" i="15"/>
  <c r="D438" i="17"/>
  <c r="E438" i="17" s="1"/>
  <c r="D442" i="17"/>
  <c r="E442" i="17" s="1"/>
  <c r="D442" i="15"/>
  <c r="D443" i="17"/>
  <c r="E443" i="17" s="1"/>
  <c r="D443" i="15"/>
  <c r="D432" i="15"/>
  <c r="D432" i="17"/>
  <c r="E432" i="17" s="1"/>
  <c r="D451" i="15"/>
  <c r="D451" i="17"/>
  <c r="E451" i="17" s="1"/>
  <c r="G59" i="21"/>
  <c r="D4" i="14"/>
  <c r="D4" i="20"/>
  <c r="P56" i="21"/>
  <c r="E80" i="12"/>
  <c r="E52" i="9"/>
  <c r="J46" i="8"/>
  <c r="AN6" i="28"/>
  <c r="J25" i="8"/>
  <c r="E29" i="9"/>
  <c r="C29" i="9"/>
  <c r="D25" i="8"/>
  <c r="D48" i="9"/>
  <c r="I42" i="8"/>
  <c r="H48" i="9"/>
  <c r="D251" i="15"/>
  <c r="D251" i="17"/>
  <c r="E251" i="17" s="1"/>
  <c r="D311" i="15"/>
  <c r="D311" i="17"/>
  <c r="E311" i="17" s="1"/>
  <c r="D255" i="17"/>
  <c r="E255" i="17" s="1"/>
  <c r="D255" i="15"/>
  <c r="D84" i="17"/>
  <c r="E84" i="17" s="1"/>
  <c r="D84" i="15"/>
  <c r="D149" i="17"/>
  <c r="E149" i="17" s="1"/>
  <c r="D149" i="15"/>
  <c r="D112" i="15"/>
  <c r="D112" i="17"/>
  <c r="E112" i="17" s="1"/>
  <c r="D270" i="15"/>
  <c r="D270" i="17"/>
  <c r="E270" i="17" s="1"/>
  <c r="D336" i="15"/>
  <c r="D336" i="17"/>
  <c r="E336" i="17" s="1"/>
  <c r="D339" i="15"/>
  <c r="D339" i="17"/>
  <c r="E339" i="17" s="1"/>
  <c r="D305" i="17"/>
  <c r="E305" i="17" s="1"/>
  <c r="D305" i="15"/>
  <c r="D229" i="17"/>
  <c r="E229" i="17" s="1"/>
  <c r="D229" i="15"/>
  <c r="D162" i="17"/>
  <c r="E162" i="17" s="1"/>
  <c r="D162" i="15"/>
  <c r="D381" i="17"/>
  <c r="E381" i="17" s="1"/>
  <c r="D381" i="15"/>
  <c r="D203" i="17"/>
  <c r="E203" i="17" s="1"/>
  <c r="D203" i="15"/>
  <c r="D288" i="17"/>
  <c r="E288" i="17" s="1"/>
  <c r="D288" i="15"/>
  <c r="D157" i="15"/>
  <c r="D157" i="17"/>
  <c r="E157" i="17" s="1"/>
  <c r="D178" i="17"/>
  <c r="E178" i="17" s="1"/>
  <c r="D178" i="15"/>
  <c r="D19" i="15"/>
  <c r="D19" i="17"/>
  <c r="E19" i="17" s="1"/>
  <c r="D69" i="15"/>
  <c r="D69" i="17"/>
  <c r="E69" i="17" s="1"/>
  <c r="D98" i="17"/>
  <c r="E98" i="17" s="1"/>
  <c r="D98" i="15"/>
  <c r="D102" i="17"/>
  <c r="E102" i="17" s="1"/>
  <c r="D102" i="15"/>
  <c r="D55" i="17"/>
  <c r="E55" i="17" s="1"/>
  <c r="D55" i="15"/>
  <c r="AT2" i="28"/>
  <c r="H59" i="21"/>
  <c r="D5" i="14"/>
  <c r="D5" i="20"/>
  <c r="D378" i="17"/>
  <c r="E378" i="17" s="1"/>
  <c r="D378" i="15"/>
  <c r="D37" i="8"/>
  <c r="C42" i="9"/>
  <c r="C19" i="9"/>
  <c r="D15" i="8"/>
  <c r="D50" i="9"/>
  <c r="I44" i="8"/>
  <c r="G8" i="9"/>
  <c r="H8" i="9"/>
  <c r="J43" i="12"/>
  <c r="S43" i="12" s="1"/>
  <c r="T33" i="21"/>
  <c r="H44" i="9"/>
  <c r="G44" i="9"/>
  <c r="AT21" i="28"/>
  <c r="I27" i="9"/>
  <c r="F41" i="9"/>
  <c r="AN21" i="28"/>
  <c r="F31" i="9"/>
  <c r="D38" i="9"/>
  <c r="I34" i="8"/>
  <c r="E10" i="9"/>
  <c r="J9" i="8"/>
  <c r="J17" i="8"/>
  <c r="E21" i="9"/>
  <c r="I6" i="8"/>
  <c r="D7" i="9"/>
  <c r="D33" i="8"/>
  <c r="C37" i="9"/>
  <c r="D290" i="15"/>
  <c r="D290" i="17"/>
  <c r="E290" i="17" s="1"/>
  <c r="I46" i="9"/>
  <c r="D23" i="9"/>
  <c r="I19" i="8"/>
  <c r="H12" i="9"/>
  <c r="J22" i="8"/>
  <c r="E26" i="9"/>
  <c r="U47" i="28"/>
  <c r="V47" i="21"/>
  <c r="L65" i="12"/>
  <c r="D45" i="9"/>
  <c r="I53" i="8"/>
  <c r="M37" i="12"/>
  <c r="M47" i="12"/>
  <c r="H68" i="12"/>
  <c r="Q69" i="12"/>
  <c r="I55" i="12"/>
  <c r="R56" i="12"/>
  <c r="S69" i="12"/>
  <c r="J68" i="12"/>
  <c r="L55" i="12"/>
  <c r="U56" i="12"/>
  <c r="I52" i="9"/>
  <c r="F18" i="9"/>
  <c r="D107" i="17"/>
  <c r="E107" i="17" s="1"/>
  <c r="D107" i="15"/>
  <c r="D101" i="17"/>
  <c r="E101" i="17" s="1"/>
  <c r="D101" i="15"/>
  <c r="D138" i="17"/>
  <c r="E138" i="17" s="1"/>
  <c r="D138" i="15"/>
  <c r="D43" i="17"/>
  <c r="E43" i="17" s="1"/>
  <c r="D43" i="15"/>
  <c r="D351" i="15"/>
  <c r="D351" i="17"/>
  <c r="E351" i="17" s="1"/>
  <c r="D52" i="17"/>
  <c r="E52" i="17" s="1"/>
  <c r="D52" i="15"/>
  <c r="D53" i="15"/>
  <c r="D53" i="17"/>
  <c r="E53" i="17" s="1"/>
  <c r="D85" i="17"/>
  <c r="E85" i="17" s="1"/>
  <c r="D85" i="15"/>
  <c r="D321" i="15"/>
  <c r="D321" i="17"/>
  <c r="E321" i="17" s="1"/>
  <c r="D207" i="15"/>
  <c r="D207" i="17"/>
  <c r="E207" i="17" s="1"/>
  <c r="D117" i="17"/>
  <c r="E117" i="17" s="1"/>
  <c r="D117" i="15"/>
  <c r="D87" i="15"/>
  <c r="D87" i="17"/>
  <c r="E87" i="17" s="1"/>
  <c r="D274" i="17"/>
  <c r="E274" i="17" s="1"/>
  <c r="D274" i="15"/>
  <c r="D228" i="15"/>
  <c r="D228" i="17"/>
  <c r="E228" i="17" s="1"/>
  <c r="D213" i="15"/>
  <c r="D213" i="17"/>
  <c r="E213" i="17" s="1"/>
  <c r="D24" i="17"/>
  <c r="E24" i="17" s="1"/>
  <c r="D24" i="15"/>
  <c r="D391" i="17"/>
  <c r="E391" i="17" s="1"/>
  <c r="D391" i="15"/>
  <c r="D127" i="17"/>
  <c r="E127" i="17" s="1"/>
  <c r="D127" i="15"/>
  <c r="D409" i="15"/>
  <c r="D409" i="17"/>
  <c r="E409" i="17" s="1"/>
  <c r="D30" i="15"/>
  <c r="D30" i="17"/>
  <c r="E30" i="17" s="1"/>
  <c r="D208" i="15"/>
  <c r="D208" i="17"/>
  <c r="E208" i="17" s="1"/>
  <c r="AU2" i="28"/>
  <c r="AP2" i="28"/>
  <c r="J59" i="21"/>
  <c r="D7" i="20"/>
  <c r="G16" i="9"/>
  <c r="G42" i="9"/>
  <c r="E42" i="9"/>
  <c r="J37" i="8"/>
  <c r="G19" i="9"/>
  <c r="C49" i="9"/>
  <c r="D43" i="8"/>
  <c r="D44" i="8"/>
  <c r="C50" i="9"/>
  <c r="H50" i="9"/>
  <c r="I8" i="9"/>
  <c r="L43" i="12"/>
  <c r="U43" i="12" s="1"/>
  <c r="V33" i="21"/>
  <c r="E44" i="9"/>
  <c r="J39" i="8"/>
  <c r="D44" i="9"/>
  <c r="I39" i="8"/>
  <c r="I41" i="9"/>
  <c r="AO10" i="28"/>
  <c r="G31" i="9"/>
  <c r="I31" i="9"/>
  <c r="AQ21" i="28"/>
  <c r="C38" i="9"/>
  <c r="D34" i="8"/>
  <c r="H21" i="9"/>
  <c r="AN9" i="28"/>
  <c r="G37" i="9"/>
  <c r="G23" i="9"/>
  <c r="F26" i="9"/>
  <c r="F46" i="9"/>
  <c r="I23" i="9"/>
  <c r="T47" i="21"/>
  <c r="J65" i="12"/>
  <c r="D26" i="9"/>
  <c r="I22" i="8"/>
  <c r="F45" i="9"/>
  <c r="I45" i="9"/>
  <c r="T47" i="12"/>
  <c r="N72" i="12"/>
  <c r="O47" i="12"/>
  <c r="T69" i="12"/>
  <c r="K68" i="12"/>
  <c r="R69" i="12"/>
  <c r="I68" i="12"/>
  <c r="M56" i="12"/>
  <c r="D55" i="12"/>
  <c r="S28" i="12"/>
  <c r="J27" i="12"/>
  <c r="G52" i="9"/>
  <c r="C18" i="9"/>
  <c r="D14" i="8"/>
  <c r="C48" i="9"/>
  <c r="D42" i="8"/>
  <c r="G48" i="9"/>
  <c r="D234" i="15"/>
  <c r="D234" i="17"/>
  <c r="E234" i="17" s="1"/>
  <c r="D182" i="15"/>
  <c r="D182" i="17"/>
  <c r="E182" i="17" s="1"/>
  <c r="D256" i="17"/>
  <c r="E256" i="17" s="1"/>
  <c r="D256" i="15"/>
  <c r="D45" i="17"/>
  <c r="E45" i="17" s="1"/>
  <c r="D45" i="15"/>
  <c r="D257" i="17"/>
  <c r="E257" i="17" s="1"/>
  <c r="D257" i="15"/>
  <c r="D285" i="15"/>
  <c r="D285" i="17"/>
  <c r="E285" i="17" s="1"/>
  <c r="D324" i="15"/>
  <c r="D324" i="17"/>
  <c r="E324" i="17" s="1"/>
  <c r="D407" i="15"/>
  <c r="D407" i="17"/>
  <c r="E407" i="17" s="1"/>
  <c r="D61" i="17"/>
  <c r="E61" i="17" s="1"/>
  <c r="D61" i="15"/>
  <c r="D158" i="15"/>
  <c r="D158" i="17"/>
  <c r="E158" i="17" s="1"/>
  <c r="D66" i="15"/>
  <c r="D66" i="17"/>
  <c r="E66" i="17" s="1"/>
  <c r="D353" i="15"/>
  <c r="D353" i="17"/>
  <c r="E353" i="17" s="1"/>
  <c r="D198" i="17"/>
  <c r="E198" i="17" s="1"/>
  <c r="D198" i="15"/>
  <c r="D81" i="15"/>
  <c r="D81" i="17"/>
  <c r="E81" i="17" s="1"/>
  <c r="D36" i="17"/>
  <c r="E36" i="17" s="1"/>
  <c r="D36" i="15"/>
  <c r="D200" i="15"/>
  <c r="D200" i="17"/>
  <c r="E200" i="17" s="1"/>
  <c r="D302" i="15"/>
  <c r="D302" i="17"/>
  <c r="E302" i="17" s="1"/>
  <c r="D279" i="15"/>
  <c r="D279" i="17"/>
  <c r="E279" i="17" s="1"/>
  <c r="D188" i="15"/>
  <c r="D188" i="17"/>
  <c r="E188" i="17" s="1"/>
  <c r="D172" i="15"/>
  <c r="D172" i="17"/>
  <c r="E172" i="17" s="1"/>
  <c r="D361" i="15"/>
  <c r="D361" i="17"/>
  <c r="E361" i="17" s="1"/>
  <c r="AO2" i="28"/>
  <c r="D276" i="17"/>
  <c r="E276" i="17" s="1"/>
  <c r="D276" i="15"/>
  <c r="D225" i="17"/>
  <c r="E225" i="17" s="1"/>
  <c r="D225" i="15"/>
  <c r="D123" i="15"/>
  <c r="D123" i="17"/>
  <c r="E123" i="17" s="1"/>
  <c r="D21" i="15"/>
  <c r="D21" i="17"/>
  <c r="E21" i="17" s="1"/>
  <c r="F16" i="9"/>
  <c r="C12" i="8"/>
  <c r="B16" i="9"/>
  <c r="H42" i="9"/>
  <c r="C15" i="8"/>
  <c r="B19" i="9"/>
  <c r="F35" i="9"/>
  <c r="H35" i="9"/>
  <c r="B50" i="9"/>
  <c r="C44" i="8"/>
  <c r="U33" i="21"/>
  <c r="K43" i="12"/>
  <c r="T43" i="12" s="1"/>
  <c r="AN10" i="28"/>
  <c r="H41" i="9"/>
  <c r="D36" i="8"/>
  <c r="C41" i="9"/>
  <c r="E38" i="9"/>
  <c r="J34" i="8"/>
  <c r="F10" i="9"/>
  <c r="C17" i="8"/>
  <c r="B21" i="9"/>
  <c r="AQ9" i="28"/>
  <c r="H37" i="9"/>
  <c r="B46" i="9"/>
  <c r="C40" i="8"/>
  <c r="S47" i="21"/>
  <c r="I65" i="12"/>
  <c r="C53" i="8"/>
  <c r="B45" i="9"/>
  <c r="N37" i="12"/>
  <c r="P72" i="12"/>
  <c r="S47" i="12"/>
  <c r="Q37" i="12"/>
  <c r="T37" i="12"/>
  <c r="T28" i="12"/>
  <c r="K27" i="12"/>
  <c r="G68" i="12"/>
  <c r="P69" i="12"/>
  <c r="S77" i="12"/>
  <c r="C46" i="8"/>
  <c r="B52" i="9"/>
  <c r="D18" i="9"/>
  <c r="I14" i="8"/>
  <c r="D29" i="9"/>
  <c r="I25" i="8"/>
  <c r="D223" i="17"/>
  <c r="E223" i="17" s="1"/>
  <c r="D223" i="15"/>
  <c r="D187" i="15"/>
  <c r="D187" i="17"/>
  <c r="E187" i="17" s="1"/>
  <c r="D375" i="17"/>
  <c r="E375" i="17" s="1"/>
  <c r="D375" i="15"/>
  <c r="D152" i="15"/>
  <c r="D152" i="17"/>
  <c r="E152" i="17" s="1"/>
  <c r="D222" i="17"/>
  <c r="E222" i="17" s="1"/>
  <c r="D222" i="15"/>
  <c r="D233" i="15"/>
  <c r="D233" i="17"/>
  <c r="E233" i="17" s="1"/>
  <c r="D94" i="15"/>
  <c r="D94" i="17"/>
  <c r="E94" i="17" s="1"/>
  <c r="D156" i="15"/>
  <c r="D156" i="17"/>
  <c r="E156" i="17" s="1"/>
  <c r="D264" i="17"/>
  <c r="E264" i="17" s="1"/>
  <c r="D264" i="15"/>
  <c r="D54" i="15"/>
  <c r="D54" i="17"/>
  <c r="E54" i="17" s="1"/>
  <c r="D29" i="17"/>
  <c r="E29" i="17" s="1"/>
  <c r="D29" i="15"/>
  <c r="D387" i="15"/>
  <c r="D387" i="17"/>
  <c r="E387" i="17" s="1"/>
  <c r="D136" i="15"/>
  <c r="D136" i="17"/>
  <c r="E136" i="17" s="1"/>
  <c r="D376" i="17"/>
  <c r="E376" i="17" s="1"/>
  <c r="D376" i="15"/>
  <c r="D153" i="17"/>
  <c r="E153" i="17" s="1"/>
  <c r="D153" i="15"/>
  <c r="D298" i="15"/>
  <c r="D298" i="17"/>
  <c r="E298" i="17" s="1"/>
  <c r="D154" i="17"/>
  <c r="E154" i="17" s="1"/>
  <c r="D154" i="15"/>
  <c r="D366" i="17"/>
  <c r="E366" i="17" s="1"/>
  <c r="D366" i="15"/>
  <c r="D393" i="17"/>
  <c r="E393" i="17" s="1"/>
  <c r="D393" i="15"/>
  <c r="D259" i="17"/>
  <c r="E259" i="17" s="1"/>
  <c r="D259" i="15"/>
  <c r="D72" i="17"/>
  <c r="E72" i="17" s="1"/>
  <c r="D72" i="15"/>
  <c r="K59" i="21"/>
  <c r="D7" i="14"/>
  <c r="D8" i="20"/>
  <c r="E16" i="9"/>
  <c r="J12" i="8"/>
  <c r="F19" i="9"/>
  <c r="F49" i="9"/>
  <c r="B49" i="9"/>
  <c r="C43" i="8"/>
  <c r="B35" i="9"/>
  <c r="C31" i="8"/>
  <c r="I31" i="8"/>
  <c r="D35" i="9"/>
  <c r="F50" i="9"/>
  <c r="AP21" i="28"/>
  <c r="D8" i="9"/>
  <c r="I7" i="8"/>
  <c r="D43" i="12"/>
  <c r="M43" i="12" s="1"/>
  <c r="O33" i="21"/>
  <c r="F44" i="9"/>
  <c r="I23" i="8"/>
  <c r="D27" i="9"/>
  <c r="B27" i="9"/>
  <c r="C23" i="8"/>
  <c r="AR21" i="28"/>
  <c r="B31" i="9"/>
  <c r="C27" i="8"/>
  <c r="AT10" i="28"/>
  <c r="G38" i="9"/>
  <c r="G10" i="9"/>
  <c r="G21" i="9"/>
  <c r="D21" i="9"/>
  <c r="I17" i="8"/>
  <c r="F7" i="9"/>
  <c r="C6" i="8"/>
  <c r="B7" i="9"/>
  <c r="AR9" i="28"/>
  <c r="J33" i="8"/>
  <c r="E37" i="9"/>
  <c r="I37" i="9"/>
  <c r="C22" i="8"/>
  <c r="B26" i="9"/>
  <c r="R47" i="21"/>
  <c r="H65" i="12"/>
  <c r="P37" i="12"/>
  <c r="U72" i="12"/>
  <c r="R37" i="12"/>
  <c r="J55" i="12"/>
  <c r="S56" i="12"/>
  <c r="Q56" i="12"/>
  <c r="H55" i="12"/>
  <c r="P65" i="12"/>
  <c r="G63" i="12"/>
  <c r="P56" i="12"/>
  <c r="G55" i="12"/>
  <c r="D46" i="8"/>
  <c r="C52" i="9"/>
  <c r="G18" i="9"/>
  <c r="H18" i="9"/>
  <c r="I29" i="9"/>
  <c r="F48" i="9"/>
  <c r="B48" i="9"/>
  <c r="C42" i="8"/>
  <c r="D306" i="17"/>
  <c r="E306" i="17" s="1"/>
  <c r="D306" i="15"/>
  <c r="D214" i="15"/>
  <c r="D214" i="17"/>
  <c r="E214" i="17" s="1"/>
  <c r="D382" i="17"/>
  <c r="E382" i="17" s="1"/>
  <c r="D382" i="15"/>
  <c r="D137" i="15"/>
  <c r="D137" i="17"/>
  <c r="E137" i="17" s="1"/>
  <c r="D309" i="15"/>
  <c r="D309" i="17"/>
  <c r="E309" i="17" s="1"/>
  <c r="D70" i="17"/>
  <c r="E70" i="17" s="1"/>
  <c r="D70" i="15"/>
  <c r="D25" i="17"/>
  <c r="E25" i="17" s="1"/>
  <c r="D25" i="15"/>
  <c r="D265" i="17"/>
  <c r="E265" i="17" s="1"/>
  <c r="D265" i="15"/>
  <c r="D408" i="17"/>
  <c r="E408" i="17" s="1"/>
  <c r="D408" i="15"/>
  <c r="D404" i="17"/>
  <c r="E404" i="17" s="1"/>
  <c r="D404" i="15"/>
  <c r="D105" i="15"/>
  <c r="D105" i="17"/>
  <c r="E105" i="17" s="1"/>
  <c r="D331" i="17"/>
  <c r="E331" i="17" s="1"/>
  <c r="D331" i="15"/>
  <c r="D341" i="15"/>
  <c r="D341" i="17"/>
  <c r="E341" i="17" s="1"/>
  <c r="D372" i="17"/>
  <c r="E372" i="17" s="1"/>
  <c r="D372" i="15"/>
  <c r="D18" i="17"/>
  <c r="E18" i="17" s="1"/>
  <c r="D18" i="15"/>
  <c r="D56" i="15"/>
  <c r="D56" i="17"/>
  <c r="E56" i="17" s="1"/>
  <c r="D240" i="15"/>
  <c r="D240" i="17"/>
  <c r="E240" i="17" s="1"/>
  <c r="D284" i="15"/>
  <c r="D284" i="17"/>
  <c r="E284" i="17" s="1"/>
  <c r="D168" i="17"/>
  <c r="E168" i="17" s="1"/>
  <c r="D168" i="15"/>
  <c r="D205" i="15"/>
  <c r="D205" i="17"/>
  <c r="E205" i="17" s="1"/>
  <c r="D126" i="17"/>
  <c r="E126" i="17" s="1"/>
  <c r="D126" i="15"/>
  <c r="D174" i="15"/>
  <c r="D174" i="17"/>
  <c r="E174" i="17" s="1"/>
  <c r="D327" i="15"/>
  <c r="D327" i="17"/>
  <c r="E327" i="17" s="1"/>
  <c r="H16" i="9"/>
  <c r="D16" i="9"/>
  <c r="I12" i="8"/>
  <c r="F42" i="9"/>
  <c r="B42" i="9"/>
  <c r="C37" i="8"/>
  <c r="I19" i="9"/>
  <c r="AO21" i="28"/>
  <c r="AP10" i="28"/>
  <c r="I49" i="9"/>
  <c r="C8" i="9"/>
  <c r="D7" i="8"/>
  <c r="AS10" i="28"/>
  <c r="G43" i="12"/>
  <c r="P43" i="12" s="1"/>
  <c r="Q33" i="21"/>
  <c r="C39" i="8"/>
  <c r="B44" i="9"/>
  <c r="F27" i="9"/>
  <c r="H27" i="9"/>
  <c r="AQ10" i="28"/>
  <c r="I36" i="8"/>
  <c r="D41" i="9"/>
  <c r="AR10" i="28"/>
  <c r="J27" i="8"/>
  <c r="E31" i="9"/>
  <c r="H38" i="9"/>
  <c r="C9" i="8"/>
  <c r="B10" i="9"/>
  <c r="I21" i="9"/>
  <c r="AP9" i="28"/>
  <c r="AS9" i="28"/>
  <c r="D6" i="8"/>
  <c r="C7" i="9"/>
  <c r="AT9" i="28"/>
  <c r="AU9" i="28"/>
  <c r="G26" i="9"/>
  <c r="I52" i="8"/>
  <c r="D12" i="9"/>
  <c r="C23" i="9"/>
  <c r="D19" i="8"/>
  <c r="F23" i="9"/>
  <c r="D65" i="12"/>
  <c r="O47" i="21"/>
  <c r="H46" i="9"/>
  <c r="D53" i="8"/>
  <c r="C45" i="9"/>
  <c r="G45" i="9"/>
  <c r="P47" i="12"/>
  <c r="S37" i="12"/>
  <c r="U47" i="12"/>
  <c r="R72" i="12"/>
  <c r="U28" i="12"/>
  <c r="L27" i="12"/>
  <c r="R28" i="12"/>
  <c r="I27" i="12"/>
  <c r="F52" i="9"/>
  <c r="H52" i="9"/>
  <c r="I18" i="9"/>
  <c r="G29" i="9"/>
  <c r="D33" i="17"/>
  <c r="E33" i="17" s="1"/>
  <c r="D33" i="15"/>
  <c r="D3" i="17"/>
  <c r="E3" i="17" s="1"/>
  <c r="D3" i="15"/>
  <c r="D206" i="15"/>
  <c r="D206" i="17"/>
  <c r="E206" i="17" s="1"/>
  <c r="D342" i="15"/>
  <c r="D342" i="17"/>
  <c r="E342" i="17" s="1"/>
  <c r="D258" i="17"/>
  <c r="E258" i="17" s="1"/>
  <c r="D258" i="15"/>
  <c r="D209" i="17"/>
  <c r="E209" i="17" s="1"/>
  <c r="D209" i="15"/>
  <c r="D104" i="17"/>
  <c r="E104" i="17" s="1"/>
  <c r="D104" i="15"/>
  <c r="D106" i="15"/>
  <c r="D106" i="17"/>
  <c r="E106" i="17" s="1"/>
  <c r="D35" i="15"/>
  <c r="D35" i="17"/>
  <c r="E35" i="17" s="1"/>
  <c r="D80" i="15"/>
  <c r="D80" i="17"/>
  <c r="E80" i="17" s="1"/>
  <c r="D357" i="15"/>
  <c r="D357" i="17"/>
  <c r="E357" i="17" s="1"/>
  <c r="D308" i="15"/>
  <c r="D308" i="17"/>
  <c r="E308" i="17" s="1"/>
  <c r="D163" i="17"/>
  <c r="E163" i="17" s="1"/>
  <c r="D163" i="15"/>
  <c r="D50" i="15"/>
  <c r="D50" i="17"/>
  <c r="E50" i="17" s="1"/>
  <c r="D34" i="15"/>
  <c r="D34" i="17"/>
  <c r="E34" i="17" s="1"/>
  <c r="D289" i="17"/>
  <c r="E289" i="17" s="1"/>
  <c r="D289" i="15"/>
  <c r="D121" i="15"/>
  <c r="D121" i="17"/>
  <c r="E121" i="17" s="1"/>
  <c r="D186" i="17"/>
  <c r="E186" i="17" s="1"/>
  <c r="D186" i="15"/>
  <c r="D189" i="15"/>
  <c r="D189" i="17"/>
  <c r="E189" i="17" s="1"/>
  <c r="D120" i="15"/>
  <c r="D120" i="17"/>
  <c r="E120" i="17" s="1"/>
  <c r="D402" i="17"/>
  <c r="E402" i="17" s="1"/>
  <c r="D402" i="15"/>
  <c r="I42" i="9"/>
  <c r="H19" i="9"/>
  <c r="H49" i="9"/>
  <c r="G50" i="9"/>
  <c r="I50" i="9"/>
  <c r="F8" i="9"/>
  <c r="P33" i="21"/>
  <c r="E43" i="12"/>
  <c r="N43" i="12" s="1"/>
  <c r="D39" i="8"/>
  <c r="C44" i="9"/>
  <c r="AS21" i="28"/>
  <c r="C27" i="9"/>
  <c r="D23" i="8"/>
  <c r="E41" i="9"/>
  <c r="J36" i="8"/>
  <c r="C31" i="9"/>
  <c r="D27" i="8"/>
  <c r="AU10" i="28"/>
  <c r="I38" i="9"/>
  <c r="AU8" i="28"/>
  <c r="AO9" i="28"/>
  <c r="I7" i="9"/>
  <c r="D37" i="9"/>
  <c r="I33" i="8"/>
  <c r="C46" i="9"/>
  <c r="D40" i="8"/>
  <c r="O65" i="12"/>
  <c r="F63" i="12"/>
  <c r="J53" i="8"/>
  <c r="E45" i="9"/>
  <c r="M72" i="12"/>
  <c r="N47" i="12"/>
  <c r="H27" i="12"/>
  <c r="Q28" i="12"/>
  <c r="N69" i="12"/>
  <c r="E68" i="12"/>
  <c r="M69" i="12"/>
  <c r="D68" i="12"/>
  <c r="D52" i="9"/>
  <c r="I46" i="8"/>
  <c r="B18" i="9"/>
  <c r="C14" i="8"/>
  <c r="AQ6" i="28"/>
  <c r="F29" i="9"/>
  <c r="E48" i="9"/>
  <c r="J42" i="8"/>
  <c r="I48" i="9"/>
  <c r="D254" i="15"/>
  <c r="D254" i="17"/>
  <c r="E254" i="17" s="1"/>
  <c r="D75" i="17"/>
  <c r="E75" i="17" s="1"/>
  <c r="D75" i="15"/>
  <c r="D367" i="17"/>
  <c r="E367" i="17" s="1"/>
  <c r="D367" i="15"/>
  <c r="D86" i="17"/>
  <c r="E86" i="17" s="1"/>
  <c r="D86" i="15"/>
  <c r="D300" i="15"/>
  <c r="D300" i="17"/>
  <c r="E300" i="17" s="1"/>
  <c r="D183" i="15"/>
  <c r="D183" i="17"/>
  <c r="E183" i="17" s="1"/>
  <c r="D330" i="15"/>
  <c r="D330" i="17"/>
  <c r="E330" i="17" s="1"/>
  <c r="D291" i="17"/>
  <c r="E291" i="17" s="1"/>
  <c r="D291" i="15"/>
  <c r="D135" i="15"/>
  <c r="D135" i="17"/>
  <c r="E135" i="17" s="1"/>
  <c r="D260" i="17"/>
  <c r="E260" i="17" s="1"/>
  <c r="D260" i="15"/>
  <c r="D238" i="17"/>
  <c r="E238" i="17" s="1"/>
  <c r="D238" i="15"/>
  <c r="D360" i="17"/>
  <c r="E360" i="17" s="1"/>
  <c r="D360" i="15"/>
  <c r="D132" i="15"/>
  <c r="D132" i="17"/>
  <c r="E132" i="17" s="1"/>
  <c r="D171" i="17"/>
  <c r="E171" i="17" s="1"/>
  <c r="D171" i="15"/>
  <c r="D315" i="15"/>
  <c r="D315" i="17"/>
  <c r="E315" i="17" s="1"/>
  <c r="D15" i="17"/>
  <c r="E15" i="17" s="1"/>
  <c r="D15" i="15"/>
  <c r="D103" i="15"/>
  <c r="D103" i="17"/>
  <c r="E103" i="17" s="1"/>
  <c r="D60" i="15"/>
  <c r="D60" i="17"/>
  <c r="E60" i="17" s="1"/>
  <c r="D147" i="15"/>
  <c r="D147" i="17"/>
  <c r="E147" i="17" s="1"/>
  <c r="D310" i="17"/>
  <c r="E310" i="17" s="1"/>
  <c r="D310" i="15"/>
  <c r="E59" i="21"/>
  <c r="D2" i="14"/>
  <c r="D2" i="20"/>
  <c r="D12" i="8"/>
  <c r="C16" i="9"/>
  <c r="D19" i="9"/>
  <c r="I15" i="8"/>
  <c r="G49" i="9"/>
  <c r="E35" i="9"/>
  <c r="J31" i="8"/>
  <c r="G35" i="9"/>
  <c r="E50" i="9"/>
  <c r="J44" i="8"/>
  <c r="H43" i="12"/>
  <c r="Q43" i="12" s="1"/>
  <c r="R33" i="21"/>
  <c r="I44" i="9"/>
  <c r="G27" i="9"/>
  <c r="E27" i="9"/>
  <c r="J23" i="8"/>
  <c r="G41" i="9"/>
  <c r="C36" i="8"/>
  <c r="B41" i="9"/>
  <c r="H31" i="9"/>
  <c r="D10" i="9"/>
  <c r="I9" i="8"/>
  <c r="I10" i="9"/>
  <c r="H7" i="9"/>
  <c r="E7" i="9"/>
  <c r="J6" i="8"/>
  <c r="I12" i="9"/>
  <c r="B9" i="9"/>
  <c r="C8" i="8"/>
  <c r="K65" i="12"/>
  <c r="U47" i="21"/>
  <c r="T72" i="12"/>
  <c r="R47" i="12"/>
  <c r="S72" i="12"/>
  <c r="Q47" i="12"/>
  <c r="N56" i="12"/>
  <c r="E55" i="12"/>
  <c r="L68" i="12"/>
  <c r="U69" i="12"/>
  <c r="U38" i="12"/>
  <c r="L37" i="12"/>
  <c r="E27" i="12"/>
  <c r="N28" i="12"/>
  <c r="O27" i="12"/>
  <c r="F34" i="12"/>
  <c r="J14" i="8"/>
  <c r="E18" i="9"/>
  <c r="H29" i="9"/>
  <c r="B29" i="9"/>
  <c r="C25" i="8"/>
  <c r="D390" i="15"/>
  <c r="D390" i="17"/>
  <c r="E390" i="17" s="1"/>
  <c r="D145" i="15"/>
  <c r="D145" i="17"/>
  <c r="E145" i="17" s="1"/>
  <c r="D177" i="15"/>
  <c r="D177" i="17"/>
  <c r="E177" i="17" s="1"/>
  <c r="D386" i="17"/>
  <c r="E386" i="17" s="1"/>
  <c r="D386" i="15"/>
  <c r="D9" i="17"/>
  <c r="E9" i="17" s="1"/>
  <c r="D9" i="15"/>
  <c r="D10" i="17"/>
  <c r="E10" i="17" s="1"/>
  <c r="D10" i="15"/>
  <c r="D111" i="17"/>
  <c r="E111" i="17" s="1"/>
  <c r="D111" i="15"/>
  <c r="D273" i="17"/>
  <c r="E273" i="17" s="1"/>
  <c r="D273" i="15"/>
  <c r="D196" i="17"/>
  <c r="E196" i="17" s="1"/>
  <c r="D196" i="15"/>
  <c r="D51" i="15"/>
  <c r="D51" i="17"/>
  <c r="E51" i="17" s="1"/>
  <c r="D307" i="15"/>
  <c r="D307" i="17"/>
  <c r="E307" i="17" s="1"/>
  <c r="D4" i="17"/>
  <c r="E4" i="17" s="1"/>
  <c r="D4" i="15"/>
  <c r="D5" i="15"/>
  <c r="D5" i="17"/>
  <c r="E5" i="17" s="1"/>
  <c r="D316" i="15"/>
  <c r="D316" i="17"/>
  <c r="E316" i="17" s="1"/>
  <c r="D400" i="15"/>
  <c r="D400" i="17"/>
  <c r="E400" i="17" s="1"/>
  <c r="D356" i="17"/>
  <c r="E356" i="17" s="1"/>
  <c r="D356" i="15"/>
  <c r="D392" i="15"/>
  <c r="D392" i="17"/>
  <c r="E392" i="17" s="1"/>
  <c r="D335" i="17"/>
  <c r="E335" i="17" s="1"/>
  <c r="D335" i="15"/>
  <c r="D359" i="15"/>
  <c r="D359" i="17"/>
  <c r="E359" i="17" s="1"/>
  <c r="D247" i="15"/>
  <c r="D247" i="17"/>
  <c r="E247" i="17" s="1"/>
  <c r="D239" i="17"/>
  <c r="E239" i="17" s="1"/>
  <c r="D239" i="15"/>
  <c r="D96" i="15"/>
  <c r="D96" i="17"/>
  <c r="E96" i="17" s="1"/>
  <c r="D6" i="20"/>
  <c r="I59" i="21"/>
  <c r="D6" i="14"/>
  <c r="I16" i="9"/>
  <c r="I37" i="8"/>
  <c r="D42" i="9"/>
  <c r="E19" i="9"/>
  <c r="J15" i="8"/>
  <c r="I43" i="8"/>
  <c r="D49" i="9"/>
  <c r="E49" i="9"/>
  <c r="J43" i="8"/>
  <c r="I35" i="9"/>
  <c r="C35" i="9"/>
  <c r="D31" i="8"/>
  <c r="C7" i="8"/>
  <c r="B8" i="9"/>
  <c r="E8" i="9"/>
  <c r="J7" i="8"/>
  <c r="S33" i="21"/>
  <c r="I43" i="12"/>
  <c r="R43" i="12" s="1"/>
  <c r="D31" i="9"/>
  <c r="I27" i="8"/>
  <c r="F38" i="9"/>
  <c r="C34" i="8"/>
  <c r="B38" i="9"/>
  <c r="H10" i="9"/>
  <c r="C10" i="9"/>
  <c r="D9" i="8"/>
  <c r="D17" i="8"/>
  <c r="C21" i="9"/>
  <c r="F21" i="9"/>
  <c r="G7" i="9"/>
  <c r="F37" i="9"/>
  <c r="B37" i="9"/>
  <c r="C33" i="8"/>
  <c r="C19" i="8"/>
  <c r="B23" i="9"/>
  <c r="I40" i="8"/>
  <c r="D46" i="9"/>
  <c r="H23" i="9"/>
  <c r="P47" i="21"/>
  <c r="E65" i="12"/>
  <c r="H45" i="9"/>
  <c r="Q72" i="12"/>
  <c r="M28" i="12"/>
  <c r="D27" i="12"/>
  <c r="G27" i="12"/>
  <c r="P28" i="12"/>
  <c r="T56" i="12"/>
  <c r="K55" i="12"/>
  <c r="O72" i="12"/>
  <c r="O68" i="12"/>
  <c r="O37" i="12"/>
  <c r="O55" i="12"/>
  <c r="AA46" i="28"/>
  <c r="AA42" i="28"/>
  <c r="V28" i="28"/>
  <c r="AA31" i="28"/>
  <c r="Y58" i="28"/>
  <c r="W58" i="28"/>
  <c r="Z58" i="28"/>
  <c r="AB58" i="28"/>
  <c r="AC58" i="28"/>
  <c r="R47" i="28"/>
  <c r="Q47" i="28"/>
  <c r="M47" i="28"/>
  <c r="O47" i="28"/>
  <c r="T47" i="28"/>
  <c r="N47" i="28"/>
  <c r="S47" i="28"/>
  <c r="X43" i="28"/>
  <c r="Y43" i="28"/>
  <c r="Z43" i="28"/>
  <c r="AB43" i="28"/>
  <c r="AC43" i="28"/>
  <c r="W43" i="28"/>
  <c r="Z47" i="28"/>
  <c r="AC47" i="28"/>
  <c r="AB47" i="28"/>
  <c r="W47" i="28"/>
  <c r="Y47" i="28"/>
  <c r="X47" i="28"/>
  <c r="U33" i="28"/>
  <c r="M33" i="28"/>
  <c r="P33" i="28"/>
  <c r="N33" i="28"/>
  <c r="M11" i="8"/>
  <c r="K11" i="8"/>
  <c r="K14" i="9"/>
  <c r="L11" i="8"/>
  <c r="Q14" i="9"/>
  <c r="O14" i="9"/>
  <c r="M14" i="9"/>
  <c r="N11" i="8"/>
  <c r="L14" i="9"/>
  <c r="P14" i="9"/>
  <c r="N14" i="9"/>
  <c r="J14" i="9"/>
  <c r="O33" i="28"/>
  <c r="Q33" i="28"/>
  <c r="R33" i="28"/>
  <c r="S33" i="28"/>
  <c r="X32" i="28"/>
  <c r="Z32" i="28"/>
  <c r="AB32" i="28"/>
  <c r="W32" i="28"/>
  <c r="AC32" i="28"/>
  <c r="Y32" i="28"/>
  <c r="W22" i="28"/>
  <c r="X22" i="28"/>
  <c r="Y22" i="28"/>
  <c r="Z22" i="28"/>
  <c r="AB22" i="28"/>
  <c r="AC22" i="28"/>
  <c r="W23" i="28"/>
  <c r="Y23" i="28"/>
  <c r="Z23" i="28"/>
  <c r="AC23" i="28"/>
  <c r="AB23" i="28"/>
  <c r="X23" i="28"/>
  <c r="T33" i="28"/>
  <c r="F59" i="28"/>
  <c r="F80" i="12"/>
  <c r="W26" i="28"/>
  <c r="Y26" i="28"/>
  <c r="Z26" i="28"/>
  <c r="X26" i="28"/>
  <c r="AB26" i="28"/>
  <c r="AC26" i="28"/>
  <c r="J59" i="28"/>
  <c r="AC27" i="28"/>
  <c r="AB27" i="28"/>
  <c r="W27" i="28"/>
  <c r="X27" i="28"/>
  <c r="Z27" i="28"/>
  <c r="Y27" i="28"/>
  <c r="H59" i="28"/>
  <c r="Y54" i="28"/>
  <c r="AC54" i="28"/>
  <c r="L24" i="9"/>
  <c r="N20" i="8"/>
  <c r="M20" i="8"/>
  <c r="K20" i="8"/>
  <c r="O24" i="9"/>
  <c r="J24" i="9"/>
  <c r="N24" i="9"/>
  <c r="M24" i="9"/>
  <c r="Q24" i="9"/>
  <c r="K24" i="9"/>
  <c r="L20" i="8"/>
  <c r="P24" i="9"/>
  <c r="M32" i="8"/>
  <c r="P36" i="9"/>
  <c r="N32" i="8"/>
  <c r="Q36" i="9"/>
  <c r="J36" i="9"/>
  <c r="K36" i="9"/>
  <c r="L36" i="9"/>
  <c r="M36" i="9"/>
  <c r="K32" i="8"/>
  <c r="N36" i="9"/>
  <c r="L32" i="8"/>
  <c r="O36" i="9"/>
  <c r="AB41" i="28"/>
  <c r="Y29" i="28"/>
  <c r="Z48" i="28"/>
  <c r="X54" i="28"/>
  <c r="X41" i="28"/>
  <c r="Z29" i="28"/>
  <c r="Y48" i="28"/>
  <c r="W41" i="28"/>
  <c r="AC29" i="28"/>
  <c r="W54" i="28"/>
  <c r="Y41" i="28"/>
  <c r="W29" i="28"/>
  <c r="AB48" i="28"/>
  <c r="Z41" i="28"/>
  <c r="X29" i="28"/>
  <c r="W48" i="28"/>
  <c r="Z54" i="28"/>
  <c r="X48" i="28"/>
  <c r="AB54" i="28"/>
  <c r="AC41" i="28"/>
  <c r="AB29" i="28"/>
  <c r="AC48" i="28"/>
  <c r="AB38" i="28"/>
  <c r="X49" i="28"/>
  <c r="AB39" i="28"/>
  <c r="X44" i="28"/>
  <c r="Z44" i="28"/>
  <c r="AB24" i="28"/>
  <c r="Z25" i="28"/>
  <c r="AB36" i="28"/>
  <c r="Z35" i="28"/>
  <c r="N56" i="28"/>
  <c r="Y39" i="28"/>
  <c r="AC25" i="28"/>
  <c r="Y35" i="28"/>
  <c r="X38" i="28"/>
  <c r="Z49" i="28"/>
  <c r="Z38" i="28"/>
  <c r="Y49" i="28"/>
  <c r="AC39" i="28"/>
  <c r="W44" i="28"/>
  <c r="W24" i="28"/>
  <c r="AC36" i="28"/>
  <c r="P12" i="28"/>
  <c r="W35" i="28"/>
  <c r="O56" i="28"/>
  <c r="W38" i="28"/>
  <c r="W49" i="28"/>
  <c r="X39" i="28"/>
  <c r="AB44" i="28"/>
  <c r="X24" i="28"/>
  <c r="Z36" i="28"/>
  <c r="AB52" i="28"/>
  <c r="AB49" i="28"/>
  <c r="W39" i="28"/>
  <c r="Q56" i="28"/>
  <c r="AC24" i="28"/>
  <c r="V14" i="28"/>
  <c r="Y25" i="28"/>
  <c r="Y36" i="28"/>
  <c r="AB35" i="28"/>
  <c r="Z52" i="28"/>
  <c r="Z39" i="28"/>
  <c r="Z24" i="28"/>
  <c r="AB25" i="28"/>
  <c r="W36" i="28"/>
  <c r="X36" i="28"/>
  <c r="AC35" i="28"/>
  <c r="N12" i="28"/>
  <c r="Y52" i="28"/>
  <c r="AC38" i="28"/>
  <c r="AC44" i="28"/>
  <c r="R56" i="28"/>
  <c r="X25" i="28"/>
  <c r="X35" i="28"/>
  <c r="AC52" i="28"/>
  <c r="Y38" i="28"/>
  <c r="AC49" i="28"/>
  <c r="Y44" i="28"/>
  <c r="Y24" i="28"/>
  <c r="W25" i="28"/>
  <c r="O12" i="28"/>
  <c r="W52" i="28"/>
  <c r="X52" i="28"/>
  <c r="T56" i="28"/>
  <c r="P59" i="21"/>
  <c r="AA30" i="28" l="1"/>
  <c r="V30" i="28"/>
  <c r="D434" i="17"/>
  <c r="E434" i="17" s="1"/>
  <c r="D434" i="15"/>
  <c r="D430" i="17"/>
  <c r="E430" i="17" s="1"/>
  <c r="D430" i="15"/>
  <c r="D420" i="17"/>
  <c r="E420" i="17" s="1"/>
  <c r="D420" i="15"/>
  <c r="D424" i="15"/>
  <c r="D424" i="17"/>
  <c r="E424" i="17" s="1"/>
  <c r="D450" i="15"/>
  <c r="D450" i="17"/>
  <c r="E450" i="17" s="1"/>
  <c r="D448" i="17"/>
  <c r="E448" i="17" s="1"/>
  <c r="D448" i="15"/>
  <c r="D457" i="17"/>
  <c r="E457" i="17" s="1"/>
  <c r="D457" i="15"/>
  <c r="D416" i="15"/>
  <c r="D416" i="17"/>
  <c r="E416" i="17" s="1"/>
  <c r="G59" i="28"/>
  <c r="D456" i="15"/>
  <c r="D456" i="17"/>
  <c r="E456" i="17" s="1"/>
  <c r="I32" i="8"/>
  <c r="D36" i="9"/>
  <c r="H36" i="9"/>
  <c r="D144" i="15"/>
  <c r="D144" i="17"/>
  <c r="E144" i="17" s="1"/>
  <c r="D348" i="17"/>
  <c r="E348" i="17" s="1"/>
  <c r="D348" i="15"/>
  <c r="D124" i="17"/>
  <c r="E124" i="17" s="1"/>
  <c r="D124" i="15"/>
  <c r="D267" i="15"/>
  <c r="D267" i="17"/>
  <c r="E267" i="17" s="1"/>
  <c r="D406" i="15"/>
  <c r="D406" i="17"/>
  <c r="E406" i="17" s="1"/>
  <c r="D369" i="17"/>
  <c r="E369" i="17" s="1"/>
  <c r="D369" i="15"/>
  <c r="D383" i="17"/>
  <c r="E383" i="17" s="1"/>
  <c r="D383" i="15"/>
  <c r="D227" i="15"/>
  <c r="D227" i="17"/>
  <c r="E227" i="17" s="1"/>
  <c r="D278" i="15"/>
  <c r="D278" i="17"/>
  <c r="E278" i="17" s="1"/>
  <c r="D301" i="17"/>
  <c r="E301" i="17" s="1"/>
  <c r="D301" i="15"/>
  <c r="D299" i="17"/>
  <c r="E299" i="17" s="1"/>
  <c r="D299" i="15"/>
  <c r="D248" i="15"/>
  <c r="D248" i="17"/>
  <c r="E248" i="17" s="1"/>
  <c r="D329" i="17"/>
  <c r="E329" i="17" s="1"/>
  <c r="D329" i="15"/>
  <c r="D286" i="17"/>
  <c r="E286" i="17" s="1"/>
  <c r="D286" i="15"/>
  <c r="D370" i="17"/>
  <c r="E370" i="17" s="1"/>
  <c r="D370" i="15"/>
  <c r="D13" i="17"/>
  <c r="E13" i="17" s="1"/>
  <c r="D13" i="15"/>
  <c r="D350" i="17"/>
  <c r="E350" i="17" s="1"/>
  <c r="D350" i="15"/>
  <c r="D217" i="15"/>
  <c r="D217" i="17"/>
  <c r="E217" i="17" s="1"/>
  <c r="D219" i="17"/>
  <c r="E219" i="17" s="1"/>
  <c r="D219" i="15"/>
  <c r="D109" i="15"/>
  <c r="D109" i="17"/>
  <c r="E109" i="17" s="1"/>
  <c r="D78" i="15"/>
  <c r="D78" i="17"/>
  <c r="E78" i="17" s="1"/>
  <c r="D74" i="15"/>
  <c r="D74" i="17"/>
  <c r="E74" i="17" s="1"/>
  <c r="D184" i="17"/>
  <c r="E184" i="17" s="1"/>
  <c r="D184" i="15"/>
  <c r="D319" i="15"/>
  <c r="D319" i="17"/>
  <c r="E319" i="17" s="1"/>
  <c r="D293" i="15"/>
  <c r="D293" i="17"/>
  <c r="E293" i="17" s="1"/>
  <c r="D395" i="15"/>
  <c r="D395" i="17"/>
  <c r="E395" i="17" s="1"/>
  <c r="D170" i="15"/>
  <c r="D170" i="17"/>
  <c r="E170" i="17" s="1"/>
  <c r="T27" i="12"/>
  <c r="K34" i="12"/>
  <c r="M55" i="12"/>
  <c r="V56" i="21"/>
  <c r="L80" i="12"/>
  <c r="C24" i="9"/>
  <c r="D20" i="8"/>
  <c r="I20" i="8"/>
  <c r="D24" i="9"/>
  <c r="D314" i="15"/>
  <c r="D314" i="17"/>
  <c r="E314" i="17" s="1"/>
  <c r="D42" i="15"/>
  <c r="D42" i="17"/>
  <c r="E42" i="17" s="1"/>
  <c r="D355" i="17"/>
  <c r="E355" i="17" s="1"/>
  <c r="D355" i="15"/>
  <c r="D281" i="17"/>
  <c r="E281" i="17" s="1"/>
  <c r="D281" i="15"/>
  <c r="D142" i="15"/>
  <c r="D142" i="17"/>
  <c r="E142" i="17" s="1"/>
  <c r="D216" i="15"/>
  <c r="D216" i="17"/>
  <c r="E216" i="17" s="1"/>
  <c r="D397" i="17"/>
  <c r="E397" i="17" s="1"/>
  <c r="D397" i="15"/>
  <c r="D358" i="17"/>
  <c r="E358" i="17" s="1"/>
  <c r="D358" i="15"/>
  <c r="D63" i="17"/>
  <c r="E63" i="17" s="1"/>
  <c r="D63" i="15"/>
  <c r="D12" i="17"/>
  <c r="E12" i="17" s="1"/>
  <c r="D12" i="15"/>
  <c r="D304" i="17"/>
  <c r="E304" i="17" s="1"/>
  <c r="D304" i="15"/>
  <c r="I59" i="28"/>
  <c r="K80" i="12"/>
  <c r="U56" i="21"/>
  <c r="D241" i="15"/>
  <c r="D241" i="17"/>
  <c r="E241" i="17" s="1"/>
  <c r="D129" i="17"/>
  <c r="E129" i="17" s="1"/>
  <c r="D129" i="15"/>
  <c r="D146" i="17"/>
  <c r="E146" i="17" s="1"/>
  <c r="D146" i="15"/>
  <c r="D192" i="15"/>
  <c r="D192" i="17"/>
  <c r="E192" i="17" s="1"/>
  <c r="D64" i="17"/>
  <c r="E64" i="17" s="1"/>
  <c r="D64" i="15"/>
  <c r="D211" i="15"/>
  <c r="D211" i="17"/>
  <c r="E211" i="17" s="1"/>
  <c r="D14" i="17"/>
  <c r="E14" i="17" s="1"/>
  <c r="D14" i="15"/>
  <c r="G14" i="9"/>
  <c r="D39" i="15"/>
  <c r="D39" i="17"/>
  <c r="E39" i="17" s="1"/>
  <c r="D250" i="17"/>
  <c r="E250" i="17" s="1"/>
  <c r="D250" i="15"/>
  <c r="D58" i="15"/>
  <c r="D58" i="17"/>
  <c r="E58" i="17" s="1"/>
  <c r="D340" i="15"/>
  <c r="D340" i="17"/>
  <c r="E340" i="17" s="1"/>
  <c r="D242" i="17"/>
  <c r="E242" i="17" s="1"/>
  <c r="D242" i="15"/>
  <c r="D108" i="17"/>
  <c r="E108" i="17" s="1"/>
  <c r="D108" i="15"/>
  <c r="D57" i="15"/>
  <c r="D57" i="17"/>
  <c r="E57" i="17" s="1"/>
  <c r="D363" i="15"/>
  <c r="D363" i="17"/>
  <c r="E363" i="17" s="1"/>
  <c r="N65" i="12"/>
  <c r="E63" i="12"/>
  <c r="N27" i="12"/>
  <c r="E34" i="12"/>
  <c r="T65" i="12"/>
  <c r="K63" i="12"/>
  <c r="M68" i="12"/>
  <c r="R27" i="12"/>
  <c r="I34" i="12"/>
  <c r="S55" i="12"/>
  <c r="Q56" i="21"/>
  <c r="G80" i="12"/>
  <c r="G36" i="9"/>
  <c r="D32" i="8"/>
  <c r="C36" i="9"/>
  <c r="J20" i="8"/>
  <c r="E24" i="9"/>
  <c r="D280" i="17"/>
  <c r="E280" i="17" s="1"/>
  <c r="D280" i="15"/>
  <c r="D202" i="15"/>
  <c r="D202" i="17"/>
  <c r="E202" i="17" s="1"/>
  <c r="D59" i="15"/>
  <c r="D59" i="17"/>
  <c r="E59" i="17" s="1"/>
  <c r="D195" i="17"/>
  <c r="E195" i="17" s="1"/>
  <c r="D195" i="15"/>
  <c r="D100" i="17"/>
  <c r="E100" i="17" s="1"/>
  <c r="D100" i="15"/>
  <c r="D244" i="17"/>
  <c r="E244" i="17" s="1"/>
  <c r="D244" i="15"/>
  <c r="D246" i="15"/>
  <c r="D246" i="17"/>
  <c r="E246" i="17" s="1"/>
  <c r="D161" i="17"/>
  <c r="E161" i="17" s="1"/>
  <c r="D161" i="15"/>
  <c r="D295" i="17"/>
  <c r="E295" i="17" s="1"/>
  <c r="D295" i="15"/>
  <c r="D365" i="17"/>
  <c r="E365" i="17" s="1"/>
  <c r="D365" i="15"/>
  <c r="D297" i="17"/>
  <c r="E297" i="17" s="1"/>
  <c r="D297" i="15"/>
  <c r="D201" i="17"/>
  <c r="E201" i="17" s="1"/>
  <c r="D201" i="15"/>
  <c r="D150" i="15"/>
  <c r="D150" i="17"/>
  <c r="E150" i="17" s="1"/>
  <c r="K59" i="28"/>
  <c r="D59" i="28"/>
  <c r="R56" i="21"/>
  <c r="H80" i="12"/>
  <c r="D176" i="17"/>
  <c r="E176" i="17" s="1"/>
  <c r="D176" i="15"/>
  <c r="D320" i="17"/>
  <c r="E320" i="17" s="1"/>
  <c r="D320" i="15"/>
  <c r="D125" i="17"/>
  <c r="E125" i="17" s="1"/>
  <c r="D125" i="15"/>
  <c r="D166" i="15"/>
  <c r="D166" i="17"/>
  <c r="E166" i="17" s="1"/>
  <c r="D352" i="15"/>
  <c r="D352" i="17"/>
  <c r="E352" i="17" s="1"/>
  <c r="D337" i="15"/>
  <c r="D337" i="17"/>
  <c r="E337" i="17" s="1"/>
  <c r="D345" i="15"/>
  <c r="D345" i="17"/>
  <c r="E345" i="17" s="1"/>
  <c r="D384" i="17"/>
  <c r="E384" i="17" s="1"/>
  <c r="D384" i="15"/>
  <c r="D380" i="17"/>
  <c r="E380" i="17" s="1"/>
  <c r="D380" i="15"/>
  <c r="D116" i="17"/>
  <c r="E116" i="17" s="1"/>
  <c r="D116" i="15"/>
  <c r="D262" i="15"/>
  <c r="D262" i="17"/>
  <c r="E262" i="17" s="1"/>
  <c r="D333" i="15"/>
  <c r="D333" i="17"/>
  <c r="E333" i="17" s="1"/>
  <c r="D46" i="17"/>
  <c r="E46" i="17" s="1"/>
  <c r="D46" i="15"/>
  <c r="D249" i="17"/>
  <c r="E249" i="17" s="1"/>
  <c r="D249" i="15"/>
  <c r="D243" i="15"/>
  <c r="D243" i="17"/>
  <c r="E243" i="17" s="1"/>
  <c r="D344" i="15"/>
  <c r="D344" i="17"/>
  <c r="E344" i="17" s="1"/>
  <c r="D261" i="17"/>
  <c r="E261" i="17" s="1"/>
  <c r="D261" i="15"/>
  <c r="T55" i="12"/>
  <c r="U37" i="12"/>
  <c r="P55" i="12"/>
  <c r="R68" i="12"/>
  <c r="R55" i="12"/>
  <c r="U65" i="12"/>
  <c r="L63" i="12"/>
  <c r="C20" i="8"/>
  <c r="B24" i="9"/>
  <c r="D322" i="15"/>
  <c r="D322" i="17"/>
  <c r="E322" i="17" s="1"/>
  <c r="D346" i="15"/>
  <c r="D346" i="17"/>
  <c r="E346" i="17" s="1"/>
  <c r="D193" i="17"/>
  <c r="E193" i="17" s="1"/>
  <c r="D193" i="15"/>
  <c r="D151" i="15"/>
  <c r="D151" i="17"/>
  <c r="E151" i="17" s="1"/>
  <c r="D77" i="17"/>
  <c r="E77" i="17" s="1"/>
  <c r="D77" i="15"/>
  <c r="D76" i="17"/>
  <c r="E76" i="17" s="1"/>
  <c r="D76" i="15"/>
  <c r="D175" i="15"/>
  <c r="D175" i="17"/>
  <c r="E175" i="17" s="1"/>
  <c r="D212" i="15"/>
  <c r="D212" i="17"/>
  <c r="E212" i="17" s="1"/>
  <c r="D405" i="15"/>
  <c r="D405" i="17"/>
  <c r="E405" i="17" s="1"/>
  <c r="D48" i="17"/>
  <c r="E48" i="17" s="1"/>
  <c r="D48" i="15"/>
  <c r="I80" i="12"/>
  <c r="S56" i="21"/>
  <c r="D343" i="15"/>
  <c r="D343" i="17"/>
  <c r="E343" i="17" s="1"/>
  <c r="D396" i="17"/>
  <c r="E396" i="17" s="1"/>
  <c r="D396" i="15"/>
  <c r="D334" i="17"/>
  <c r="E334" i="17" s="1"/>
  <c r="D334" i="15"/>
  <c r="I14" i="9"/>
  <c r="F14" i="9"/>
  <c r="D160" i="15"/>
  <c r="D160" i="17"/>
  <c r="E160" i="17" s="1"/>
  <c r="D141" i="17"/>
  <c r="E141" i="17" s="1"/>
  <c r="D141" i="15"/>
  <c r="D362" i="15"/>
  <c r="D362" i="17"/>
  <c r="E362" i="17" s="1"/>
  <c r="D237" i="15"/>
  <c r="D237" i="17"/>
  <c r="E237" i="17" s="1"/>
  <c r="N68" i="12"/>
  <c r="U27" i="12"/>
  <c r="L34" i="12"/>
  <c r="Q65" i="12"/>
  <c r="H63" i="12"/>
  <c r="R65" i="12"/>
  <c r="I63" i="12"/>
  <c r="F36" i="9"/>
  <c r="B36" i="9"/>
  <c r="C32" i="8"/>
  <c r="D40" i="17"/>
  <c r="E40" i="17" s="1"/>
  <c r="D40" i="15"/>
  <c r="D73" i="17"/>
  <c r="E73" i="17" s="1"/>
  <c r="D73" i="15"/>
  <c r="D399" i="17"/>
  <c r="E399" i="17" s="1"/>
  <c r="D399" i="15"/>
  <c r="D91" i="15"/>
  <c r="D91" i="17"/>
  <c r="E91" i="17" s="1"/>
  <c r="D22" i="17"/>
  <c r="E22" i="17" s="1"/>
  <c r="D22" i="15"/>
  <c r="D253" i="17"/>
  <c r="E253" i="17" s="1"/>
  <c r="D253" i="15"/>
  <c r="D226" i="15"/>
  <c r="D226" i="17"/>
  <c r="E226" i="17" s="1"/>
  <c r="D263" i="15"/>
  <c r="D263" i="17"/>
  <c r="E263" i="17" s="1"/>
  <c r="D128" i="17"/>
  <c r="E128" i="17" s="1"/>
  <c r="D128" i="15"/>
  <c r="D252" i="15"/>
  <c r="D252" i="17"/>
  <c r="E252" i="17" s="1"/>
  <c r="O80" i="12"/>
  <c r="F76" i="12"/>
  <c r="D292" i="15"/>
  <c r="D292" i="17"/>
  <c r="E292" i="17" s="1"/>
  <c r="D37" i="17"/>
  <c r="E37" i="17" s="1"/>
  <c r="D37" i="15"/>
  <c r="D88" i="15"/>
  <c r="D88" i="17"/>
  <c r="E88" i="17" s="1"/>
  <c r="D97" i="15"/>
  <c r="D97" i="17"/>
  <c r="E97" i="17" s="1"/>
  <c r="D268" i="17"/>
  <c r="E268" i="17" s="1"/>
  <c r="D268" i="15"/>
  <c r="D235" i="17"/>
  <c r="E235" i="17" s="1"/>
  <c r="D235" i="15"/>
  <c r="D79" i="15"/>
  <c r="D79" i="17"/>
  <c r="E79" i="17" s="1"/>
  <c r="D133" i="17"/>
  <c r="E133" i="17" s="1"/>
  <c r="D133" i="15"/>
  <c r="D371" i="17"/>
  <c r="E371" i="17" s="1"/>
  <c r="D371" i="15"/>
  <c r="H14" i="9"/>
  <c r="D7" i="17"/>
  <c r="E7" i="17" s="1"/>
  <c r="D7" i="15"/>
  <c r="D47" i="15"/>
  <c r="D47" i="17"/>
  <c r="E47" i="17" s="1"/>
  <c r="D38" i="17"/>
  <c r="E38" i="17" s="1"/>
  <c r="D38" i="15"/>
  <c r="M65" i="12"/>
  <c r="D63" i="12"/>
  <c r="P63" i="12"/>
  <c r="T68" i="12"/>
  <c r="Q68" i="12"/>
  <c r="J80" i="12"/>
  <c r="T56" i="21"/>
  <c r="G24" i="9"/>
  <c r="F24" i="9"/>
  <c r="D67" i="15"/>
  <c r="D67" i="17"/>
  <c r="E67" i="17" s="1"/>
  <c r="D179" i="15"/>
  <c r="D179" i="17"/>
  <c r="E179" i="17" s="1"/>
  <c r="D93" i="17"/>
  <c r="E93" i="17" s="1"/>
  <c r="D93" i="15"/>
  <c r="D230" i="17"/>
  <c r="E230" i="17" s="1"/>
  <c r="D230" i="15"/>
  <c r="D165" i="15"/>
  <c r="D165" i="17"/>
  <c r="E165" i="17" s="1"/>
  <c r="D155" i="15"/>
  <c r="D155" i="17"/>
  <c r="E155" i="17" s="1"/>
  <c r="D99" i="15"/>
  <c r="D99" i="17"/>
  <c r="E99" i="17" s="1"/>
  <c r="D303" i="15"/>
  <c r="D303" i="17"/>
  <c r="E303" i="17" s="1"/>
  <c r="D139" i="15"/>
  <c r="D139" i="17"/>
  <c r="E139" i="17" s="1"/>
  <c r="D394" i="17"/>
  <c r="E394" i="17" s="1"/>
  <c r="D394" i="15"/>
  <c r="D269" i="17"/>
  <c r="E269" i="17" s="1"/>
  <c r="D269" i="15"/>
  <c r="D27" i="17"/>
  <c r="E27" i="17" s="1"/>
  <c r="D27" i="15"/>
  <c r="D115" i="15"/>
  <c r="D115" i="17"/>
  <c r="E115" i="17" s="1"/>
  <c r="D385" i="15"/>
  <c r="D385" i="17"/>
  <c r="E385" i="17" s="1"/>
  <c r="D181" i="15"/>
  <c r="D181" i="17"/>
  <c r="E181" i="17" s="1"/>
  <c r="D82" i="17"/>
  <c r="E82" i="17" s="1"/>
  <c r="D82" i="15"/>
  <c r="D313" i="17"/>
  <c r="E313" i="17" s="1"/>
  <c r="D313" i="15"/>
  <c r="D167" i="15"/>
  <c r="D167" i="17"/>
  <c r="E167" i="17" s="1"/>
  <c r="D14" i="9"/>
  <c r="I11" i="8"/>
  <c r="J11" i="8"/>
  <c r="E14" i="9"/>
  <c r="D31" i="15"/>
  <c r="D31" i="17"/>
  <c r="E31" i="17" s="1"/>
  <c r="D28" i="17"/>
  <c r="E28" i="17" s="1"/>
  <c r="D28" i="15"/>
  <c r="D130" i="15"/>
  <c r="D130" i="17"/>
  <c r="E130" i="17" s="1"/>
  <c r="D95" i="17"/>
  <c r="E95" i="17" s="1"/>
  <c r="D95" i="15"/>
  <c r="D349" i="15"/>
  <c r="D349" i="17"/>
  <c r="E349" i="17" s="1"/>
  <c r="D403" i="15"/>
  <c r="D403" i="17"/>
  <c r="E403" i="17" s="1"/>
  <c r="P27" i="12"/>
  <c r="G34" i="12"/>
  <c r="U68" i="12"/>
  <c r="O63" i="12"/>
  <c r="E36" i="9"/>
  <c r="J32" i="8"/>
  <c r="I36" i="9"/>
  <c r="H24" i="9"/>
  <c r="D8" i="15"/>
  <c r="D8" i="17"/>
  <c r="E8" i="17" s="1"/>
  <c r="D328" i="17"/>
  <c r="E328" i="17" s="1"/>
  <c r="D328" i="15"/>
  <c r="D318" i="17"/>
  <c r="E318" i="17" s="1"/>
  <c r="D318" i="15"/>
  <c r="D332" i="17"/>
  <c r="E332" i="17" s="1"/>
  <c r="D332" i="15"/>
  <c r="D26" i="15"/>
  <c r="D26" i="17"/>
  <c r="E26" i="17" s="1"/>
  <c r="D49" i="15"/>
  <c r="D49" i="17"/>
  <c r="E49" i="17" s="1"/>
  <c r="D354" i="15"/>
  <c r="D354" i="17"/>
  <c r="E354" i="17" s="1"/>
  <c r="D197" i="17"/>
  <c r="E197" i="17" s="1"/>
  <c r="D197" i="15"/>
  <c r="D180" i="15"/>
  <c r="D180" i="17"/>
  <c r="E180" i="17" s="1"/>
  <c r="D364" i="15"/>
  <c r="D364" i="17"/>
  <c r="E364" i="17" s="1"/>
  <c r="D282" i="17"/>
  <c r="E282" i="17" s="1"/>
  <c r="D282" i="15"/>
  <c r="D218" i="15"/>
  <c r="D218" i="17"/>
  <c r="E218" i="17" s="1"/>
  <c r="B14" i="9"/>
  <c r="C11" i="8"/>
  <c r="D232" i="15"/>
  <c r="D232" i="17"/>
  <c r="E232" i="17" s="1"/>
  <c r="D388" i="17"/>
  <c r="E388" i="17" s="1"/>
  <c r="D388" i="15"/>
  <c r="D312" i="15"/>
  <c r="D312" i="17"/>
  <c r="E312" i="17" s="1"/>
  <c r="D210" i="15"/>
  <c r="D210" i="17"/>
  <c r="E210" i="17" s="1"/>
  <c r="D159" i="15"/>
  <c r="D159" i="17"/>
  <c r="E159" i="17" s="1"/>
  <c r="D6" i="15"/>
  <c r="D6" i="17"/>
  <c r="E6" i="17" s="1"/>
  <c r="M27" i="12"/>
  <c r="D34" i="12"/>
  <c r="F36" i="12"/>
  <c r="O34" i="12"/>
  <c r="N55" i="12"/>
  <c r="Q27" i="12"/>
  <c r="H34" i="12"/>
  <c r="Q55" i="12"/>
  <c r="S27" i="12"/>
  <c r="J34" i="12"/>
  <c r="S65" i="12"/>
  <c r="J63" i="12"/>
  <c r="U55" i="12"/>
  <c r="N80" i="12"/>
  <c r="E76" i="12"/>
  <c r="I24" i="9"/>
  <c r="D373" i="15"/>
  <c r="D373" i="17"/>
  <c r="E373" i="17" s="1"/>
  <c r="D118" i="17"/>
  <c r="E118" i="17" s="1"/>
  <c r="D118" i="15"/>
  <c r="D114" i="15"/>
  <c r="D114" i="17"/>
  <c r="E114" i="17" s="1"/>
  <c r="D2" i="15"/>
  <c r="D2" i="17"/>
  <c r="E2" i="17" s="1"/>
  <c r="D379" i="17"/>
  <c r="E379" i="17" s="1"/>
  <c r="D379" i="15"/>
  <c r="D110" i="17"/>
  <c r="E110" i="17" s="1"/>
  <c r="D110" i="15"/>
  <c r="D325" i="17"/>
  <c r="E325" i="17" s="1"/>
  <c r="D325" i="15"/>
  <c r="D277" i="15"/>
  <c r="D277" i="17"/>
  <c r="E277" i="17" s="1"/>
  <c r="D190" i="17"/>
  <c r="E190" i="17" s="1"/>
  <c r="D190" i="15"/>
  <c r="D23" i="15"/>
  <c r="D23" i="17"/>
  <c r="E23" i="17" s="1"/>
  <c r="D65" i="17"/>
  <c r="E65" i="17" s="1"/>
  <c r="D65" i="15"/>
  <c r="D283" i="17"/>
  <c r="E283" i="17" s="1"/>
  <c r="D283" i="15"/>
  <c r="D44" i="15"/>
  <c r="D44" i="17"/>
  <c r="E44" i="17" s="1"/>
  <c r="C14" i="9"/>
  <c r="D11" i="8"/>
  <c r="D199" i="15"/>
  <c r="D199" i="17"/>
  <c r="E199" i="17" s="1"/>
  <c r="D148" i="15"/>
  <c r="D148" i="17"/>
  <c r="E148" i="17" s="1"/>
  <c r="D401" i="17"/>
  <c r="E401" i="17" s="1"/>
  <c r="D401" i="15"/>
  <c r="D90" i="17"/>
  <c r="E90" i="17" s="1"/>
  <c r="D90" i="15"/>
  <c r="D294" i="17"/>
  <c r="E294" i="17" s="1"/>
  <c r="D294" i="15"/>
  <c r="D231" i="15"/>
  <c r="D231" i="17"/>
  <c r="E231" i="17" s="1"/>
  <c r="D140" i="17"/>
  <c r="E140" i="17" s="1"/>
  <c r="D140" i="15"/>
  <c r="D191" i="15"/>
  <c r="D191" i="17"/>
  <c r="E191" i="17" s="1"/>
  <c r="D89" i="15"/>
  <c r="D89" i="17"/>
  <c r="E89" i="17" s="1"/>
  <c r="P68" i="12"/>
  <c r="S68" i="12"/>
  <c r="AA49" i="28"/>
  <c r="AA52" i="28"/>
  <c r="AA41" i="28"/>
  <c r="AA29" i="28"/>
  <c r="AA23" i="28"/>
  <c r="AA27" i="28"/>
  <c r="AA32" i="28"/>
  <c r="AA35" i="28"/>
  <c r="AA38" i="28"/>
  <c r="AA36" i="28"/>
  <c r="V42" i="28"/>
  <c r="AA43" i="28"/>
  <c r="AA48" i="28"/>
  <c r="AA25" i="28"/>
  <c r="AA44" i="28"/>
  <c r="AA24" i="28"/>
  <c r="AA22" i="28"/>
  <c r="AA58" i="28"/>
  <c r="V46" i="28"/>
  <c r="V31" i="28"/>
  <c r="AA39" i="28"/>
  <c r="AA54" i="28"/>
  <c r="AA26" i="28"/>
  <c r="AA47" i="28"/>
  <c r="AC34" i="28"/>
  <c r="Z34" i="28"/>
  <c r="X34" i="28"/>
  <c r="Y34" i="28"/>
  <c r="W34" i="28"/>
  <c r="AB34" i="28"/>
  <c r="R59" i="21"/>
  <c r="V21" i="28"/>
  <c r="V8" i="28"/>
  <c r="V19" i="28"/>
  <c r="V20" i="28"/>
  <c r="V15" i="28"/>
  <c r="V17" i="28"/>
  <c r="V10" i="28"/>
  <c r="V18" i="28"/>
  <c r="AB33" i="28"/>
  <c r="X33" i="28"/>
  <c r="W33" i="28"/>
  <c r="Y33" i="28"/>
  <c r="Z33" i="28"/>
  <c r="AC33" i="28"/>
  <c r="V16" i="28"/>
  <c r="J3" i="13"/>
  <c r="F3" i="13"/>
  <c r="H3" i="13"/>
  <c r="I3" i="13"/>
  <c r="G3" i="13"/>
  <c r="V9" i="28"/>
  <c r="AC51" i="28"/>
  <c r="AB51" i="28"/>
  <c r="Y51" i="28"/>
  <c r="W51" i="28"/>
  <c r="Z51" i="28"/>
  <c r="X51" i="28"/>
  <c r="S12" i="28"/>
  <c r="S56" i="28"/>
  <c r="V13" i="28"/>
  <c r="U56" i="28"/>
  <c r="T12" i="28"/>
  <c r="AC55" i="28"/>
  <c r="Q12" i="28"/>
  <c r="AB55" i="28"/>
  <c r="X55" i="28"/>
  <c r="W55" i="28"/>
  <c r="U12" i="28"/>
  <c r="P56" i="28"/>
  <c r="Z55" i="28"/>
  <c r="Y55" i="28"/>
  <c r="S59" i="21"/>
  <c r="R12" i="28"/>
  <c r="T59" i="21"/>
  <c r="V59" i="21"/>
  <c r="Q59" i="21"/>
  <c r="C3" i="13"/>
  <c r="D3" i="13"/>
  <c r="B3" i="13"/>
  <c r="E3" i="13"/>
  <c r="U59" i="21"/>
  <c r="D71" i="15" l="1"/>
  <c r="D71" i="17"/>
  <c r="E71" i="17" s="1"/>
  <c r="D266" i="15"/>
  <c r="D266" i="17"/>
  <c r="E266" i="17" s="1"/>
  <c r="D368" i="15"/>
  <c r="D368" i="17"/>
  <c r="E368" i="17" s="1"/>
  <c r="D68" i="17"/>
  <c r="E68" i="17" s="1"/>
  <c r="D68" i="15"/>
  <c r="C5" i="20"/>
  <c r="C5" i="14"/>
  <c r="O36" i="12"/>
  <c r="F42" i="12"/>
  <c r="M63" i="12"/>
  <c r="D317" i="15"/>
  <c r="D317" i="17"/>
  <c r="E317" i="17" s="1"/>
  <c r="D272" i="15"/>
  <c r="D272" i="17"/>
  <c r="E272" i="17" s="1"/>
  <c r="N76" i="12"/>
  <c r="D36" i="12"/>
  <c r="M34" i="12"/>
  <c r="S80" i="12"/>
  <c r="J76" i="12"/>
  <c r="Q63" i="12"/>
  <c r="D113" i="15"/>
  <c r="D113" i="17"/>
  <c r="E113" i="17" s="1"/>
  <c r="D62" i="17"/>
  <c r="E62" i="17" s="1"/>
  <c r="D62" i="15"/>
  <c r="U80" i="12"/>
  <c r="L76" i="12"/>
  <c r="D83" i="17"/>
  <c r="E83" i="17" s="1"/>
  <c r="D83" i="15"/>
  <c r="D173" i="15"/>
  <c r="D173" i="17"/>
  <c r="E173" i="17" s="1"/>
  <c r="D11" i="15"/>
  <c r="D11" i="17"/>
  <c r="E11" i="17" s="1"/>
  <c r="D119" i="15"/>
  <c r="D119" i="17"/>
  <c r="E119" i="17" s="1"/>
  <c r="H36" i="12"/>
  <c r="Q34" i="12"/>
  <c r="U34" i="12"/>
  <c r="L36" i="12"/>
  <c r="P80" i="12"/>
  <c r="G76" i="12"/>
  <c r="T63" i="12"/>
  <c r="D389" i="15"/>
  <c r="D389" i="17"/>
  <c r="E389" i="17" s="1"/>
  <c r="D236" i="15"/>
  <c r="D236" i="17"/>
  <c r="E236" i="17" s="1"/>
  <c r="D215" i="17"/>
  <c r="E215" i="17" s="1"/>
  <c r="D215" i="15"/>
  <c r="D17" i="15"/>
  <c r="D17" i="17"/>
  <c r="E17" i="17" s="1"/>
  <c r="C6" i="14"/>
  <c r="C6" i="20"/>
  <c r="O56" i="21"/>
  <c r="D80" i="12"/>
  <c r="D287" i="17"/>
  <c r="E287" i="17" s="1"/>
  <c r="D287" i="15"/>
  <c r="D374" i="17"/>
  <c r="E374" i="17" s="1"/>
  <c r="D374" i="15"/>
  <c r="D323" i="15"/>
  <c r="D323" i="17"/>
  <c r="E323" i="17" s="1"/>
  <c r="S63" i="12"/>
  <c r="O76" i="12"/>
  <c r="Q80" i="12"/>
  <c r="H76" i="12"/>
  <c r="E36" i="12"/>
  <c r="N34" i="12"/>
  <c r="T80" i="12"/>
  <c r="K76" i="12"/>
  <c r="D164" i="15"/>
  <c r="D164" i="17"/>
  <c r="E164" i="17" s="1"/>
  <c r="G36" i="12"/>
  <c r="P34" i="12"/>
  <c r="U63" i="12"/>
  <c r="D134" i="17"/>
  <c r="E134" i="17" s="1"/>
  <c r="D134" i="15"/>
  <c r="D122" i="17"/>
  <c r="E122" i="17" s="1"/>
  <c r="D122" i="15"/>
  <c r="D221" i="17"/>
  <c r="E221" i="17" s="1"/>
  <c r="D221" i="15"/>
  <c r="C8" i="20"/>
  <c r="C7" i="14"/>
  <c r="S34" i="12"/>
  <c r="J36" i="12"/>
  <c r="R63" i="12"/>
  <c r="R80" i="12"/>
  <c r="I76" i="12"/>
  <c r="R34" i="12"/>
  <c r="I36" i="12"/>
  <c r="N63" i="12"/>
  <c r="T34" i="12"/>
  <c r="K36" i="12"/>
  <c r="V44" i="28"/>
  <c r="V39" i="28"/>
  <c r="AA33" i="28"/>
  <c r="V32" i="28"/>
  <c r="V24" i="28"/>
  <c r="V41" i="28"/>
  <c r="AA51" i="28"/>
  <c r="V27" i="28"/>
  <c r="V26" i="28"/>
  <c r="V43" i="28"/>
  <c r="AA34" i="28"/>
  <c r="V52" i="28"/>
  <c r="V35" i="28"/>
  <c r="AA55" i="28"/>
  <c r="V54" i="28"/>
  <c r="V47" i="28"/>
  <c r="V38" i="28"/>
  <c r="V22" i="28"/>
  <c r="V49" i="28"/>
  <c r="V29" i="28"/>
  <c r="V36" i="28"/>
  <c r="V25" i="28"/>
  <c r="V58" i="28"/>
  <c r="V48" i="28"/>
  <c r="V23" i="28"/>
  <c r="I4" i="13"/>
  <c r="F4" i="13"/>
  <c r="H4" i="13"/>
  <c r="J4" i="13"/>
  <c r="G4" i="13"/>
  <c r="M12" i="28"/>
  <c r="X57" i="28"/>
  <c r="Z37" i="28"/>
  <c r="AC53" i="28"/>
  <c r="X40" i="28"/>
  <c r="Y45" i="28"/>
  <c r="W40" i="28"/>
  <c r="W45" i="28"/>
  <c r="AC57" i="28"/>
  <c r="W37" i="28"/>
  <c r="Y53" i="28"/>
  <c r="W50" i="28"/>
  <c r="AC50" i="28"/>
  <c r="AC40" i="28"/>
  <c r="AB45" i="28"/>
  <c r="Y57" i="28"/>
  <c r="AB57" i="28"/>
  <c r="AC37" i="28"/>
  <c r="Y37" i="28"/>
  <c r="Z50" i="28"/>
  <c r="AB40" i="28"/>
  <c r="AC45" i="28"/>
  <c r="W53" i="28"/>
  <c r="AB50" i="28"/>
  <c r="Z57" i="28"/>
  <c r="AB37" i="28"/>
  <c r="AB53" i="28"/>
  <c r="Y50" i="28"/>
  <c r="Z40" i="28"/>
  <c r="Z45" i="28"/>
  <c r="X45" i="28"/>
  <c r="W57" i="28"/>
  <c r="Z53" i="28"/>
  <c r="Y40" i="28"/>
  <c r="X37" i="28"/>
  <c r="X53" i="28"/>
  <c r="X50" i="28"/>
  <c r="V12" i="28"/>
  <c r="M56" i="28"/>
  <c r="V6" i="28"/>
  <c r="E4" i="13"/>
  <c r="B4" i="13"/>
  <c r="O59" i="21"/>
  <c r="C4" i="13"/>
  <c r="D4" i="13"/>
  <c r="D428" i="15" l="1"/>
  <c r="D428" i="17"/>
  <c r="E428" i="17" s="1"/>
  <c r="D440" i="17"/>
  <c r="E440" i="17" s="1"/>
  <c r="D440" i="15"/>
  <c r="D377" i="15"/>
  <c r="D377" i="17"/>
  <c r="E377" i="17" s="1"/>
  <c r="C4" i="20"/>
  <c r="C4" i="14"/>
  <c r="R36" i="12"/>
  <c r="I42" i="12"/>
  <c r="P76" i="12"/>
  <c r="D338" i="15"/>
  <c r="D338" i="17"/>
  <c r="E338" i="17" s="1"/>
  <c r="D185" i="15"/>
  <c r="D185" i="17"/>
  <c r="E185" i="17" s="1"/>
  <c r="P36" i="12"/>
  <c r="G42" i="12"/>
  <c r="U76" i="12"/>
  <c r="D224" i="17"/>
  <c r="E224" i="17" s="1"/>
  <c r="D224" i="15"/>
  <c r="D326" i="15"/>
  <c r="D326" i="17"/>
  <c r="E326" i="17" s="1"/>
  <c r="R76" i="12"/>
  <c r="T76" i="12"/>
  <c r="U36" i="12"/>
  <c r="L42" i="12"/>
  <c r="M36" i="12"/>
  <c r="D42" i="12"/>
  <c r="M80" i="12"/>
  <c r="D76" i="12"/>
  <c r="T36" i="12"/>
  <c r="K42" i="12"/>
  <c r="N36" i="12"/>
  <c r="E42" i="12"/>
  <c r="Q36" i="12"/>
  <c r="H42" i="12"/>
  <c r="D275" i="17"/>
  <c r="E275" i="17" s="1"/>
  <c r="D275" i="15"/>
  <c r="C7" i="20"/>
  <c r="S36" i="12"/>
  <c r="J42" i="12"/>
  <c r="Q76" i="12"/>
  <c r="C3" i="14"/>
  <c r="C3" i="20"/>
  <c r="S76" i="12"/>
  <c r="O42" i="12"/>
  <c r="F44" i="12"/>
  <c r="V34" i="28"/>
  <c r="AA37" i="28"/>
  <c r="AA50" i="28"/>
  <c r="AA45" i="28"/>
  <c r="V51" i="28"/>
  <c r="V55" i="28"/>
  <c r="AA57" i="28"/>
  <c r="V33" i="28"/>
  <c r="AA40" i="28"/>
  <c r="AA53" i="28"/>
  <c r="G5" i="13"/>
  <c r="H5" i="13"/>
  <c r="F5" i="13"/>
  <c r="I5" i="13"/>
  <c r="J5" i="13"/>
  <c r="O59" i="28"/>
  <c r="S59" i="28"/>
  <c r="P59" i="28"/>
  <c r="Q59" i="28"/>
  <c r="T59" i="28"/>
  <c r="U59" i="28"/>
  <c r="R59" i="28"/>
  <c r="N59" i="28"/>
  <c r="AB56" i="28"/>
  <c r="Z56" i="28"/>
  <c r="W56" i="28"/>
  <c r="X56" i="28"/>
  <c r="Y56" i="28"/>
  <c r="AC56" i="28"/>
  <c r="B5" i="13"/>
  <c r="C5" i="13"/>
  <c r="E5" i="13"/>
  <c r="D5" i="13"/>
  <c r="T42" i="12" l="1"/>
  <c r="K44" i="12"/>
  <c r="C2" i="20"/>
  <c r="C2" i="14"/>
  <c r="D32" i="17"/>
  <c r="E32" i="17" s="1"/>
  <c r="D32" i="15"/>
  <c r="M76" i="12"/>
  <c r="G44" i="12"/>
  <c r="P42" i="12"/>
  <c r="I44" i="12"/>
  <c r="R42" i="12"/>
  <c r="D20" i="17"/>
  <c r="E20" i="17" s="1"/>
  <c r="D20" i="15"/>
  <c r="Q42" i="12"/>
  <c r="H44" i="12"/>
  <c r="M42" i="12"/>
  <c r="D44" i="12"/>
  <c r="O44" i="12"/>
  <c r="F46" i="12"/>
  <c r="S42" i="12"/>
  <c r="J44" i="12"/>
  <c r="N42" i="12"/>
  <c r="E44" i="12"/>
  <c r="U42" i="12"/>
  <c r="L44" i="12"/>
  <c r="V57" i="28"/>
  <c r="V37" i="28"/>
  <c r="V40" i="28"/>
  <c r="AA56" i="28"/>
  <c r="V53" i="28"/>
  <c r="V50" i="28"/>
  <c r="V45" i="28"/>
  <c r="D2" i="27"/>
  <c r="J6" i="13"/>
  <c r="F6" i="13"/>
  <c r="G6" i="13"/>
  <c r="I6" i="13"/>
  <c r="H6" i="13"/>
  <c r="M59" i="28"/>
  <c r="E6" i="13"/>
  <c r="D6" i="13"/>
  <c r="C6" i="13"/>
  <c r="B6" i="13"/>
  <c r="N44" i="12" l="1"/>
  <c r="E46" i="12"/>
  <c r="Q44" i="12"/>
  <c r="H46" i="12"/>
  <c r="S44" i="12"/>
  <c r="J46" i="12"/>
  <c r="O46" i="12"/>
  <c r="F52" i="12"/>
  <c r="R44" i="12"/>
  <c r="I46" i="12"/>
  <c r="U44" i="12"/>
  <c r="L46" i="12"/>
  <c r="M44" i="12"/>
  <c r="D46" i="12"/>
  <c r="T44" i="12"/>
  <c r="K46" i="12"/>
  <c r="P44" i="12"/>
  <c r="G46" i="12"/>
  <c r="V56" i="28"/>
  <c r="D3" i="27"/>
  <c r="F7" i="13"/>
  <c r="H7" i="13"/>
  <c r="J7" i="13"/>
  <c r="G7" i="13"/>
  <c r="I7" i="13"/>
  <c r="H2" i="27"/>
  <c r="B7" i="13"/>
  <c r="E7" i="13"/>
  <c r="C7" i="13"/>
  <c r="D7" i="13"/>
  <c r="T46" i="12" l="1"/>
  <c r="K52" i="12"/>
  <c r="O52" i="12"/>
  <c r="F54" i="12"/>
  <c r="M46" i="12"/>
  <c r="D52" i="12"/>
  <c r="S46" i="12"/>
  <c r="J52" i="12"/>
  <c r="U46" i="12"/>
  <c r="L52" i="12"/>
  <c r="Q46" i="12"/>
  <c r="H52" i="12"/>
  <c r="P46" i="12"/>
  <c r="G52" i="12"/>
  <c r="R46" i="12"/>
  <c r="I52" i="12"/>
  <c r="N46" i="12"/>
  <c r="E52" i="12"/>
  <c r="C3" i="27"/>
  <c r="C2" i="27"/>
  <c r="D4" i="27"/>
  <c r="F2" i="27"/>
  <c r="E2" i="27"/>
  <c r="G2" i="27"/>
  <c r="I8" i="13"/>
  <c r="J8" i="13"/>
  <c r="H8" i="13"/>
  <c r="G8" i="13"/>
  <c r="F8" i="13"/>
  <c r="H3" i="27"/>
  <c r="X58" i="28"/>
  <c r="B8" i="13"/>
  <c r="C8" i="13"/>
  <c r="E8" i="13"/>
  <c r="D8" i="13"/>
  <c r="P52" i="12" l="1"/>
  <c r="G54" i="12"/>
  <c r="M52" i="12"/>
  <c r="D54" i="12"/>
  <c r="Q52" i="12"/>
  <c r="H54" i="12"/>
  <c r="O54" i="12"/>
  <c r="F62" i="12"/>
  <c r="R52" i="12"/>
  <c r="I54" i="12"/>
  <c r="N52" i="12"/>
  <c r="E54" i="12"/>
  <c r="U52" i="12"/>
  <c r="L54" i="12"/>
  <c r="T52" i="12"/>
  <c r="K54" i="12"/>
  <c r="S52" i="12"/>
  <c r="J54" i="12"/>
  <c r="C4" i="27"/>
  <c r="F3" i="27"/>
  <c r="G3" i="27"/>
  <c r="D5" i="27"/>
  <c r="G9" i="13"/>
  <c r="H9" i="13"/>
  <c r="H4" i="27"/>
  <c r="J9" i="13"/>
  <c r="F9" i="13"/>
  <c r="I9" i="13"/>
  <c r="C9" i="13"/>
  <c r="D9" i="13"/>
  <c r="B9" i="13"/>
  <c r="E9" i="13"/>
  <c r="T54" i="12" l="1"/>
  <c r="K62" i="12"/>
  <c r="O62" i="12"/>
  <c r="F67" i="12"/>
  <c r="U54" i="12"/>
  <c r="L62" i="12"/>
  <c r="Q54" i="12"/>
  <c r="H62" i="12"/>
  <c r="N54" i="12"/>
  <c r="E62" i="12"/>
  <c r="M54" i="12"/>
  <c r="D62" i="12"/>
  <c r="S54" i="12"/>
  <c r="J62" i="12"/>
  <c r="R54" i="12"/>
  <c r="I62" i="12"/>
  <c r="P54" i="12"/>
  <c r="G62" i="12"/>
  <c r="E4" i="27"/>
  <c r="E3" i="27"/>
  <c r="C5" i="27"/>
  <c r="F4" i="27"/>
  <c r="G4" i="27"/>
  <c r="D6" i="27"/>
  <c r="H10" i="13"/>
  <c r="G10" i="13"/>
  <c r="I10" i="13"/>
  <c r="F10" i="13"/>
  <c r="J10" i="13"/>
  <c r="H5" i="27"/>
  <c r="D10" i="13"/>
  <c r="E10" i="13"/>
  <c r="B10" i="13"/>
  <c r="C10" i="13"/>
  <c r="C6" i="27" l="1"/>
  <c r="R62" i="12"/>
  <c r="I67" i="12"/>
  <c r="Q62" i="12"/>
  <c r="H67" i="12"/>
  <c r="O67" i="12"/>
  <c r="F71" i="12"/>
  <c r="S62" i="12"/>
  <c r="J67" i="12"/>
  <c r="U62" i="12"/>
  <c r="L67" i="12"/>
  <c r="M62" i="12"/>
  <c r="D67" i="12"/>
  <c r="P62" i="12"/>
  <c r="G67" i="12"/>
  <c r="N62" i="12"/>
  <c r="E67" i="12"/>
  <c r="T62" i="12"/>
  <c r="K67" i="12"/>
  <c r="E5" i="27"/>
  <c r="G5" i="27"/>
  <c r="F5" i="27"/>
  <c r="D7" i="27"/>
  <c r="H6" i="27"/>
  <c r="J11" i="13"/>
  <c r="F11" i="13"/>
  <c r="I11" i="13"/>
  <c r="G11" i="13"/>
  <c r="H11" i="13"/>
  <c r="B11" i="13"/>
  <c r="D11" i="13"/>
  <c r="C11" i="13"/>
  <c r="E11" i="13"/>
  <c r="C7" i="27" l="1"/>
  <c r="P67" i="12"/>
  <c r="G71" i="12"/>
  <c r="O71" i="12"/>
  <c r="F75" i="12"/>
  <c r="M67" i="12"/>
  <c r="D71" i="12"/>
  <c r="T67" i="12"/>
  <c r="K71" i="12"/>
  <c r="U67" i="12"/>
  <c r="L71" i="12"/>
  <c r="R67" i="12"/>
  <c r="I71" i="12"/>
  <c r="Q67" i="12"/>
  <c r="H71" i="12"/>
  <c r="N67" i="12"/>
  <c r="E71" i="12"/>
  <c r="S67" i="12"/>
  <c r="J71" i="12"/>
  <c r="E6" i="27"/>
  <c r="G6" i="27"/>
  <c r="F6" i="27"/>
  <c r="D8" i="27"/>
  <c r="G12" i="13"/>
  <c r="J12" i="13"/>
  <c r="H7" i="27"/>
  <c r="H12" i="13"/>
  <c r="I12" i="13"/>
  <c r="F12" i="13"/>
  <c r="C12" i="13"/>
  <c r="D12" i="13"/>
  <c r="B12" i="13"/>
  <c r="E12" i="13"/>
  <c r="C8" i="27" l="1"/>
  <c r="T71" i="12"/>
  <c r="K75" i="12"/>
  <c r="O75" i="12"/>
  <c r="F82" i="12"/>
  <c r="N71" i="12"/>
  <c r="E75" i="12"/>
  <c r="Q71" i="12"/>
  <c r="H75" i="12"/>
  <c r="M71" i="12"/>
  <c r="D75" i="12"/>
  <c r="R71" i="12"/>
  <c r="I75" i="12"/>
  <c r="S71" i="12"/>
  <c r="J75" i="12"/>
  <c r="U71" i="12"/>
  <c r="L75" i="12"/>
  <c r="P71" i="12"/>
  <c r="G75" i="12"/>
  <c r="E7" i="27"/>
  <c r="G7" i="27"/>
  <c r="F7" i="27"/>
  <c r="D9" i="27"/>
  <c r="G13" i="13"/>
  <c r="I13" i="13"/>
  <c r="H8" i="27"/>
  <c r="F13" i="13"/>
  <c r="H13" i="13"/>
  <c r="J13" i="13"/>
  <c r="B13" i="13"/>
  <c r="D13" i="13"/>
  <c r="C13" i="13"/>
  <c r="E13" i="13"/>
  <c r="C9" i="27" l="1"/>
  <c r="U75" i="12"/>
  <c r="L82" i="12"/>
  <c r="Q75" i="12"/>
  <c r="H82" i="12"/>
  <c r="S75" i="12"/>
  <c r="J82" i="12"/>
  <c r="N75" i="12"/>
  <c r="E82" i="12"/>
  <c r="R75" i="12"/>
  <c r="I82" i="12"/>
  <c r="O82" i="12"/>
  <c r="F84" i="12"/>
  <c r="O84" i="12" s="1"/>
  <c r="P75" i="12"/>
  <c r="G82" i="12"/>
  <c r="M75" i="12"/>
  <c r="D82" i="12"/>
  <c r="T75" i="12"/>
  <c r="K82" i="12"/>
  <c r="E8" i="27"/>
  <c r="G8" i="27"/>
  <c r="F8" i="27"/>
  <c r="D10" i="27"/>
  <c r="I14" i="13"/>
  <c r="F14" i="13"/>
  <c r="H9" i="27"/>
  <c r="J14" i="13"/>
  <c r="G14" i="13"/>
  <c r="H14" i="13"/>
  <c r="E14" i="13"/>
  <c r="B14" i="13"/>
  <c r="D14" i="13"/>
  <c r="C14" i="13"/>
  <c r="C10" i="27" l="1"/>
  <c r="P82" i="12"/>
  <c r="G84" i="12"/>
  <c r="P84" i="12" s="1"/>
  <c r="S82" i="12"/>
  <c r="J84" i="12"/>
  <c r="S84" i="12" s="1"/>
  <c r="Q82" i="12"/>
  <c r="H84" i="12"/>
  <c r="Q84" i="12" s="1"/>
  <c r="M82" i="12"/>
  <c r="D84" i="12"/>
  <c r="M84" i="12" s="1"/>
  <c r="N82" i="12"/>
  <c r="E84" i="12"/>
  <c r="N84" i="12" s="1"/>
  <c r="T82" i="12"/>
  <c r="K84" i="12"/>
  <c r="T84" i="12" s="1"/>
  <c r="R82" i="12"/>
  <c r="I84" i="12"/>
  <c r="R84" i="12" s="1"/>
  <c r="U82" i="12"/>
  <c r="L84" i="12"/>
  <c r="U84" i="12" s="1"/>
  <c r="E9" i="27"/>
  <c r="G9" i="27"/>
  <c r="F9" i="27"/>
  <c r="D11" i="27"/>
  <c r="F15" i="13"/>
  <c r="I15" i="13"/>
  <c r="H10" i="27"/>
  <c r="G15" i="13"/>
  <c r="H15" i="13"/>
  <c r="J15" i="13"/>
  <c r="E15" i="13"/>
  <c r="C15" i="13"/>
  <c r="B15" i="13"/>
  <c r="D15" i="13"/>
  <c r="C11" i="27" l="1"/>
  <c r="E10" i="27"/>
  <c r="F10" i="27"/>
  <c r="D12" i="27"/>
  <c r="F16" i="13"/>
  <c r="I16" i="13"/>
  <c r="H11" i="27"/>
  <c r="H16" i="13"/>
  <c r="G16" i="13"/>
  <c r="J16" i="13"/>
  <c r="B16" i="13"/>
  <c r="E16" i="13"/>
  <c r="D16" i="13"/>
  <c r="C16" i="13"/>
  <c r="C12" i="27" l="1"/>
  <c r="G11" i="27"/>
  <c r="G10" i="27"/>
  <c r="E11" i="27"/>
  <c r="F11" i="27"/>
  <c r="D13" i="27"/>
  <c r="G17" i="13"/>
  <c r="F17" i="13"/>
  <c r="I17" i="13"/>
  <c r="H17" i="13"/>
  <c r="H12" i="27"/>
  <c r="J17" i="13"/>
  <c r="D17" i="13"/>
  <c r="E17" i="13"/>
  <c r="C17" i="13"/>
  <c r="B17" i="13"/>
  <c r="C13" i="27" l="1"/>
  <c r="E12" i="27"/>
  <c r="G12" i="27"/>
  <c r="F12" i="27"/>
  <c r="D14" i="27"/>
  <c r="H18" i="13"/>
  <c r="G18" i="13"/>
  <c r="J18" i="13"/>
  <c r="I18" i="13"/>
  <c r="F18" i="13"/>
  <c r="H13" i="27"/>
  <c r="C18" i="13"/>
  <c r="E18" i="13"/>
  <c r="B18" i="13"/>
  <c r="D18" i="13"/>
  <c r="E13" i="27" l="1"/>
  <c r="C14" i="27"/>
  <c r="G13" i="27"/>
  <c r="F13" i="27"/>
  <c r="D15" i="27"/>
  <c r="F19" i="13"/>
  <c r="G19" i="13"/>
  <c r="H19" i="13"/>
  <c r="I19" i="13"/>
  <c r="J19" i="13"/>
  <c r="H14" i="27"/>
  <c r="E14" i="27"/>
  <c r="B19" i="13"/>
  <c r="D19" i="13"/>
  <c r="C19" i="13"/>
  <c r="E19" i="13"/>
  <c r="C15" i="27" l="1"/>
  <c r="G14" i="27"/>
  <c r="F14" i="27"/>
  <c r="D16" i="27"/>
  <c r="C16" i="27"/>
  <c r="G20" i="13"/>
  <c r="H20" i="13"/>
  <c r="F20" i="13"/>
  <c r="J20" i="13"/>
  <c r="E15" i="27"/>
  <c r="H15" i="27"/>
  <c r="I20" i="13"/>
  <c r="E20" i="13"/>
  <c r="D20" i="13"/>
  <c r="C20" i="13"/>
  <c r="B20" i="13"/>
  <c r="G15" i="27" l="1"/>
  <c r="F15" i="27"/>
  <c r="D17" i="27"/>
  <c r="C17" i="27"/>
  <c r="I21" i="13"/>
  <c r="H16" i="27"/>
  <c r="E16" i="27"/>
  <c r="F21" i="13"/>
  <c r="G21" i="13"/>
  <c r="J21" i="13"/>
  <c r="H21" i="13"/>
  <c r="B21" i="13"/>
  <c r="D21" i="13"/>
  <c r="C21" i="13"/>
  <c r="E21" i="13"/>
  <c r="G16" i="27" l="1"/>
  <c r="F16" i="27"/>
  <c r="D18" i="27"/>
  <c r="C18" i="27"/>
  <c r="H17" i="27"/>
  <c r="E17" i="27"/>
  <c r="G17" i="27" l="1"/>
  <c r="F17" i="27"/>
  <c r="D19" i="27"/>
  <c r="C19" i="27"/>
  <c r="G18" i="27"/>
  <c r="E18" i="27"/>
  <c r="H18" i="27"/>
  <c r="D20" i="27" l="1"/>
  <c r="C20" i="27"/>
  <c r="G19" i="27"/>
  <c r="H19" i="27"/>
  <c r="E19" i="27"/>
  <c r="F19" i="27" l="1"/>
  <c r="F18" i="27"/>
  <c r="D21" i="27"/>
  <c r="C21" i="27"/>
  <c r="G20" i="27"/>
  <c r="E20" i="27"/>
  <c r="H20" i="27"/>
  <c r="F20" i="27" l="1"/>
  <c r="D22" i="27"/>
  <c r="C22" i="27"/>
  <c r="G21" i="27"/>
  <c r="F21" i="27"/>
  <c r="H21" i="27"/>
  <c r="E21" i="27"/>
  <c r="G22" i="27" l="1"/>
  <c r="F22" i="27"/>
  <c r="E22" i="27"/>
  <c r="H22" i="27"/>
  <c r="I2" i="27" l="1"/>
  <c r="I3" i="27" l="1"/>
  <c r="I4" i="27" l="1"/>
  <c r="I6" i="27" l="1"/>
  <c r="I5" i="27"/>
  <c r="I7" i="27" l="1"/>
  <c r="I8" i="27" l="1"/>
  <c r="I9" i="27" l="1"/>
  <c r="I10" i="27"/>
  <c r="I11" i="27" l="1"/>
  <c r="I12" i="27" l="1"/>
  <c r="I13" i="27" l="1"/>
  <c r="I14" i="27" l="1"/>
  <c r="I15" i="27" l="1"/>
  <c r="I16" i="27" l="1"/>
  <c r="I17" i="27" l="1"/>
  <c r="I18" i="27" l="1"/>
  <c r="I19" i="27" l="1"/>
  <c r="I20" i="27" l="1"/>
  <c r="I21" i="27" l="1"/>
  <c r="I22" i="27" l="1"/>
  <c r="B2" i="27" l="1"/>
  <c r="E2" i="14" l="1"/>
  <c r="E5" i="14"/>
  <c r="E7" i="14"/>
  <c r="E4" i="14"/>
  <c r="B7" i="20"/>
  <c r="E3" i="14"/>
  <c r="E8" i="14" l="1"/>
  <c r="E6" i="14"/>
  <c r="B3" i="20"/>
  <c r="B3" i="14"/>
  <c r="B5" i="14"/>
  <c r="B5" i="20"/>
  <c r="B7" i="14"/>
  <c r="B8" i="20"/>
  <c r="B2" i="20"/>
  <c r="B2" i="14"/>
  <c r="B4" i="20"/>
  <c r="B4" i="14"/>
  <c r="B6" i="14"/>
  <c r="B6" i="20"/>
  <c r="B4" i="27"/>
  <c r="B3" i="27"/>
  <c r="AC59" i="28"/>
  <c r="Y59" i="28"/>
  <c r="AA59" i="28"/>
  <c r="W59" i="28"/>
  <c r="X59" i="28"/>
  <c r="AB59" i="28"/>
  <c r="Z59" i="28"/>
  <c r="B5" i="27" l="1"/>
  <c r="V59" i="28"/>
  <c r="B6" i="27"/>
  <c r="B7" i="27" l="1"/>
  <c r="B8" i="27" l="1"/>
  <c r="B9" i="27" l="1"/>
  <c r="B10" i="27" l="1"/>
  <c r="B11" i="27" l="1"/>
  <c r="B12" i="27" l="1"/>
  <c r="B13" i="27" l="1"/>
  <c r="B14" i="27" l="1"/>
  <c r="B15" i="27" l="1"/>
  <c r="B16" i="27" l="1"/>
  <c r="B17" i="27" l="1"/>
  <c r="B18" i="27" l="1"/>
  <c r="B19" i="27" l="1"/>
  <c r="B20" i="27" l="1"/>
  <c r="B21" i="27" l="1"/>
  <c r="B22" i="27" l="1"/>
</calcChain>
</file>

<file path=xl/sharedStrings.xml><?xml version="1.0" encoding="utf-8"?>
<sst xmlns="http://schemas.openxmlformats.org/spreadsheetml/2006/main" count="11670" uniqueCount="373">
  <si>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</si>
  <si>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</si>
  <si>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</si>
  <si>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</si>
  <si>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</si>
  <si>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</si>
  <si>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</si>
  <si>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</si>
  <si>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</si>
  <si>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</si>
  <si>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</si>
  <si>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</si>
  <si>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</si>
  <si>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</si>
  <si>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</si>
  <si>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</si>
  <si>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</si>
  <si>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</si>
  <si>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</si>
  <si>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</si>
  <si>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</si>
  <si>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</si>
  <si>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</si>
  <si>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</si>
  <si>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</si>
  <si>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</si>
  <si>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</si>
  <si>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</si>
  <si>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</si>
  <si>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</si>
  <si>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</si>
  <si>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</si>
  <si>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</si>
  <si>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</si>
  <si>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</si>
  <si>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</si>
  <si>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</si>
  <si>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</si>
  <si>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</si>
  <si>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</si>
  <si>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</si>
  <si>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</si>
  <si>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</si>
  <si>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</si>
  <si>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</si>
  <si>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</si>
  <si>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</si>
  <si>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</si>
  <si>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</si>
  <si>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</si>
  <si>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</si>
  <si>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</si>
  <si>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</si>
  <si>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</si>
  <si>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</si>
  <si>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</si>
  <si>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</si>
  <si>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</si>
  <si>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</si>
  <si>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</si>
  <si>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</si>
  <si>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</si>
  <si>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</si>
  <si>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</si>
  <si>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</si>
  <si>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</si>
  <si>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</si>
  <si>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</si>
  <si>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</si>
  <si>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</si>
  <si>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</si>
  <si>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</si>
  <si>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</si>
  <si>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</si>
  <si>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</si>
  <si>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</si>
  <si>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</si>
  <si>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</si>
  <si>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</si>
  <si>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</si>
  <si>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</si>
  <si>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</si>
  <si>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</si>
  <si>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</si>
  <si>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</si>
  <si>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</si>
  <si>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</si>
  <si>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</si>
  <si>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</si>
  <si>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</si>
  <si>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</si>
  <si>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</si>
  <si>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</si>
  <si>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</si>
  <si>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</si>
  <si>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</si>
  <si>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</si>
  <si>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</si>
  <si>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</si>
  <si>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</si>
  <si>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</si>
  <si>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</si>
  <si>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</si>
  <si>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</si>
  <si>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</si>
  <si>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</si>
  <si>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</si>
  <si>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</si>
  <si>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</si>
  <si>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</si>
  <si>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</si>
  <si>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</si>
  <si>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</si>
  <si>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</si>
  <si>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</si>
  <si>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</si>
  <si>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</si>
  <si>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</si>
  <si>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</si>
  <si>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</si>
  <si>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</si>
  <si>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</si>
  <si>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</si>
  <si>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</si>
  <si>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</si>
  <si>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</si>
  <si>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</si>
  <si>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</si>
  <si>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</si>
  <si>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</si>
  <si>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</si>
  <si>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</si>
  <si>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</si>
  <si>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</si>
  <si>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</si>
  <si>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</si>
  <si>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</si>
  <si>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</si>
  <si>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</si>
  <si>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</si>
  <si>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</si>
  <si>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</si>
  <si>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</si>
  <si>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</si>
  <si>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</si>
  <si>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</si>
  <si>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</si>
  <si>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</si>
  <si>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</si>
  <si>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</si>
  <si>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</si>
  <si>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</si>
  <si>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</si>
  <si>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</si>
  <si>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</si>
  <si>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</si>
  <si>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</si>
  <si>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</si>
  <si>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</si>
  <si>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</si>
  <si>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</si>
  <si>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</si>
  <si>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</si>
  <si>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</si>
  <si>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</si>
  <si>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</si>
  <si>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</si>
  <si>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</si>
  <si>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</si>
  <si>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</si>
  <si>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</si>
  <si>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</si>
  <si>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</si>
  <si>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</si>
  <si>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</si>
  <si>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</si>
  <si>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</si>
  <si>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</si>
  <si>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</si>
  <si>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</si>
  <si>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</si>
  <si>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</si>
  <si>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</si>
  <si>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</si>
  <si>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</si>
  <si>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</si>
  <si>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</si>
  <si>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</si>
  <si>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</si>
  <si>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</si>
  <si>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</si>
  <si>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</si>
  <si>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</si>
  <si>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</si>
  <si>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</si>
  <si>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</si>
  <si>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</si>
  <si>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</si>
  <si>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</si>
  <si>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</si>
  <si>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</si>
  <si>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</si>
  <si>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</si>
  <si>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</si>
  <si>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</si>
  <si>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</si>
  <si>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</si>
  <si>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</si>
  <si>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</si>
  <si>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</si>
  <si>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</si>
  <si>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</si>
  <si>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</si>
  <si>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</si>
  <si>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</si>
  <si>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</si>
  <si>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</si>
  <si>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</si>
  <si>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</si>
  <si>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</si>
  <si>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</si>
  <si>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</si>
  <si>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</si>
  <si>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</si>
  <si>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</si>
  <si>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</si>
  <si>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</si>
  <si>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</si>
  <si>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</si>
  <si>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</si>
  <si>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</si>
  <si>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</si>
  <si>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</si>
  <si>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</si>
  <si>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</si>
  <si>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</si>
  <si>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</si>
  <si>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</si>
  <si>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</si>
  <si>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</si>
  <si>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</si>
  <si>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</si>
  <si>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</si>
  <si>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</si>
  <si>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</si>
  <si>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</si>
  <si>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</si>
  <si>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</si>
  <si>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</si>
  <si>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</si>
  <si>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</si>
  <si>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</si>
  <si>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</si>
  <si>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</si>
  <si>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</si>
  <si>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</si>
  <si>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</si>
  <si>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</si>
  <si>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</si>
  <si>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</si>
  <si>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</si>
  <si>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</si>
  <si>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</si>
  <si>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</si>
  <si>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</si>
  <si>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</si>
  <si>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</si>
  <si>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</si>
  <si>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</si>
  <si>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</si>
  <si>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</si>
  <si>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</si>
  <si>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</si>
  <si>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</si>
  <si>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</si>
  <si>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</si>
  <si>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</si>
  <si>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</si>
  <si>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</si>
  <si>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</si>
  <si>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</si>
  <si>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</si>
  <si>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</si>
  <si>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</si>
  <si>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</si>
  <si>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</si>
  <si>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</si>
  <si>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</si>
  <si>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</si>
  <si>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</si>
  <si>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</si>
  <si>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</si>
  <si>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</si>
  <si>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</si>
  <si>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</si>
  <si>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</si>
  <si>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</si>
  <si>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</si>
  <si>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</si>
  <si>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</si>
  <si>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</si>
  <si>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</si>
  <si>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</si>
  <si>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</si>
  <si>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</si>
  <si>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</si>
  <si>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</si>
  <si>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</si>
  <si>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</si>
  <si>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</si>
  <si>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</si>
  <si>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</si>
  <si>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</si>
  <si>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</si>
  <si>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</si>
  <si>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</si>
  <si>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</si>
  <si>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</si>
  <si>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</si>
  <si>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</si>
  <si>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</si>
  <si>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</si>
  <si>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</si>
  <si>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</si>
  <si>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</si>
  <si>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</si>
  <si>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</si>
  <si>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</si>
  <si>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</si>
  <si>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</si>
  <si>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</si>
  <si>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</si>
  <si>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</si>
  <si>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</si>
  <si>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</si>
  <si>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</si>
  <si>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</si>
  <si>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</si>
  <si>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</si>
  <si>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</si>
  <si>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</si>
  <si>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</si>
  <si>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</si>
  <si>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</si>
  <si>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</si>
  <si>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</si>
  <si>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</si>
  <si>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</si>
  <si>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</si>
  <si>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</si>
  <si>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</si>
  <si>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</si>
  <si>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</si>
  <si>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</si>
  <si>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</si>
  <si>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</si>
  <si>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</si>
  <si>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</si>
  <si>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</si>
  <si>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</si>
  <si>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</si>
  <si>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</si>
  <si>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</si>
  <si>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</si>
  <si>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</si>
  <si>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</si>
  <si>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</si>
  <si>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</si>
  <si>
    <t>link</t>
  </si>
  <si>
    <t>DDHQ/0ptimus/Ozy</t>
  </si>
  <si>
    <t>pluarlity</t>
  </si>
  <si>
    <t>No one</t>
  </si>
  <si>
    <t>majority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</si>
</sst>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7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9" fontId="6" fillId="0" borderId="0" applyFont="0" applyFill="0" applyBorder="0" applyAlignment="0" applyProtection="0"/>
  </cellStyleXfs>
  <cellXfs count="73">
    <xf numFmtId="0" fontId="0" fillId="0" borderId="0" xfId="0"/>
    <xf numFmtId="2" fontId="0" fillId="0" borderId="0" xfId="0" applyNumberFormat="1"/>
    <xf numFmtId="1" fontId="0" fillId="0" borderId="0" xfId="0" applyNumberFormat="1"/>
    <xf numFmtId="0" fontId="4" fillId="0" borderId="0" xfId="0" applyFont="1"/>
    <xf numFmtId="165" fontId="0" fillId="0" borderId="0" xfId="0" applyNumberFormat="1"/>
    <xf numFmtId="166" fontId="0" fillId="0" borderId="0" xfId="0" applyNumberFormat="1"/>
    <xf numFmtId="1" fontId="5" fillId="0" borderId="0" xfId="0" applyNumberFormat="1" applyFont="1"/>
    <xf numFmtId="0" fontId="3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6" fillId="0" borderId="0" xfId="1"/>
    <xf numFmtId="1" fontId="6" fillId="0" borderId="0" xfId="1" applyNumberFormat="1"/>
    <xf numFmtId="166" fontId="0" fillId="0" borderId="0" xfId="0" applyNumberFormat="1" applyAlignment="1">
      <alignment horizontal="right"/>
    </xf>
    <xf numFmtId="0" fontId="2" fillId="0" borderId="0" xfId="0" quotePrefix="1" applyFont="1"/>
    <xf numFmtId="0" fontId="2" fillId="0" borderId="0" xfId="0" applyFont="1"/>
    <xf numFmtId="0" fontId="2" fillId="0" borderId="1" xfId="0" applyFont="1" applyBorder="1"/>
    <xf numFmtId="14" fontId="2" fillId="0" borderId="1" xfId="0" applyNumberFormat="1" applyFont="1" applyBorder="1"/>
    <xf numFmtId="14" fontId="2" fillId="0" borderId="0" xfId="0" applyNumberFormat="1" applyFont="1"/>
    <xf numFmtId="1" fontId="2" fillId="0" borderId="0" xfId="0" applyNumberFormat="1" applyFont="1" applyAlignment="1">
      <alignment horizontal="center"/>
    </xf>
    <xf numFmtId="14" fontId="0" fillId="0" borderId="0" xfId="0" applyNumberFormat="1"/>
    <xf numFmtId="165" fontId="5" fillId="0" borderId="0" xfId="0" applyNumberFormat="1" applyFont="1"/>
    <xf numFmtId="164" fontId="1" fillId="0" borderId="0" xfId="0" applyNumberFormat="1" applyFont="1" applyAlignment="1">
      <alignment horizontal="center"/>
    </xf>
    <xf numFmtId="165" fontId="8" fillId="0" borderId="0" xfId="0" applyNumberFormat="1" applyFont="1"/>
    <xf numFmtId="1" fontId="4" fillId="0" borderId="0" xfId="0" applyNumberFormat="1" applyFont="1"/>
    <xf numFmtId="0" fontId="9" fillId="0" borderId="0" xfId="0" applyFont="1"/>
    <xf numFmtId="0" fontId="10" fillId="0" borderId="2" xfId="0" applyFont="1" applyBorder="1"/>
    <xf numFmtId="0" fontId="10" fillId="0" borderId="2" xfId="0" applyFont="1" applyBorder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0" fillId="0" borderId="0" xfId="0" applyFont="1" applyBorder="1"/>
    <xf numFmtId="0" fontId="10" fillId="0" borderId="0" xfId="0" applyFont="1" applyBorder="1" applyAlignment="1">
      <alignment horizontal="left" vertical="center"/>
    </xf>
    <xf numFmtId="0" fontId="11" fillId="0" borderId="0" xfId="0" applyFont="1" applyBorder="1" applyAlignment="1">
      <alignment horizontal="left"/>
    </xf>
    <xf numFmtId="16" fontId="11" fillId="0" borderId="0" xfId="0" applyNumberFormat="1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3" fillId="0" borderId="0" xfId="0" applyFont="1" applyBorder="1" applyAlignment="1">
      <alignment horizontal="right" vertical="center"/>
    </xf>
    <xf numFmtId="0" fontId="14" fillId="0" borderId="0" xfId="0" applyFont="1" applyBorder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6" fillId="0" borderId="0" xfId="0" applyFont="1" applyBorder="1" applyAlignment="1">
      <alignment horizontal="right" vertical="center"/>
    </xf>
    <xf numFmtId="0" fontId="16" fillId="0" borderId="0" xfId="0" applyFont="1" applyBorder="1" applyAlignment="1">
      <alignment horizontal="right"/>
    </xf>
    <xf numFmtId="1" fontId="16" fillId="0" borderId="0" xfId="0" applyNumberFormat="1" applyFont="1" applyBorder="1" applyAlignment="1">
      <alignment horizontal="right"/>
    </xf>
    <xf numFmtId="0" fontId="16" fillId="0" borderId="2" xfId="0" applyFont="1" applyBorder="1" applyAlignment="1">
      <alignment horizontal="right" vertical="center"/>
    </xf>
    <xf numFmtId="14" fontId="10" fillId="0" borderId="2" xfId="2" applyNumberFormat="1" applyFont="1" applyBorder="1" applyAlignment="1">
      <alignment horizontal="right"/>
    </xf>
    <xf numFmtId="165" fontId="10" fillId="0" borderId="0" xfId="0" applyNumberFormat="1" applyFont="1" applyBorder="1"/>
    <xf numFmtId="14" fontId="10" fillId="0" borderId="0" xfId="2" applyNumberFormat="1" applyFont="1" applyBorder="1"/>
    <xf numFmtId="14" fontId="10" fillId="0" borderId="0" xfId="2" applyNumberFormat="1" applyFont="1" applyBorder="1" applyAlignment="1">
      <alignment horizontal="right"/>
    </xf>
    <xf numFmtId="0" fontId="10" fillId="0" borderId="0" xfId="0" applyFont="1"/>
    <xf numFmtId="14" fontId="10" fillId="0" borderId="0" xfId="2" applyNumberFormat="1" applyFont="1"/>
    <xf numFmtId="1" fontId="10" fillId="0" borderId="0" xfId="0" applyNumberFormat="1" applyFont="1" applyBorder="1"/>
    <xf numFmtId="1" fontId="10" fillId="0" borderId="0" xfId="0" applyNumberFormat="1" applyFont="1" applyBorder="1" applyAlignment="1">
      <alignment horizontal="right"/>
    </xf>
    <xf numFmtId="0" fontId="10" fillId="0" borderId="0" xfId="0" applyFont="1" applyBorder="1" applyAlignment="1">
      <alignment horizontal="left"/>
    </xf>
    <xf numFmtId="0" fontId="10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0" fillId="0" borderId="3" xfId="0" applyFont="1" applyBorder="1"/>
    <xf numFmtId="0" fontId="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0" fillId="3" borderId="2" xfId="0" applyFont="1" applyFill="1" applyBorder="1"/>
    <xf numFmtId="0" fontId="0" fillId="0" borderId="1" xfId="0" applyBorder="1"/>
    <xf numFmtId="1" fontId="8" fillId="0" borderId="0" xfId="0" applyNumberFormat="1" applyFont="1"/>
    <xf numFmtId="2" fontId="5" fillId="0" borderId="0" xfId="0" applyNumberFormat="1" applyFont="1"/>
    <xf numFmtId="14" fontId="10" fillId="0" borderId="0" xfId="0" applyNumberFormat="1" applyFont="1" applyBorder="1"/>
    <xf numFmtId="14" fontId="10" fillId="0" borderId="0" xfId="0" applyNumberFormat="1" applyFont="1"/>
    <xf numFmtId="14" fontId="10" fillId="0" borderId="0" xfId="2" applyNumberFormat="1" applyFont="1" applyBorder="1" applyAlignment="1">
      <alignment horizontal="left"/>
    </xf>
    <xf numFmtId="14" fontId="10" fillId="0" borderId="0" xfId="0" applyNumberFormat="1" applyFont="1" applyBorder="1" applyAlignment="1">
      <alignment horizontal="left"/>
    </xf>
    <xf numFmtId="14" fontId="10" fillId="0" borderId="0" xfId="2" applyNumberFormat="1" applyFont="1" applyAlignment="1">
      <alignment horizontal="left"/>
    </xf>
    <xf numFmtId="0" fontId="10" fillId="0" borderId="0" xfId="0" applyFont="1" applyAlignment="1">
      <alignment horizontal="left"/>
    </xf>
    <xf numFmtId="14" fontId="10" fillId="0" borderId="0" xfId="0" applyNumberFormat="1" applyFont="1" applyAlignment="1">
      <alignment horizontal="left"/>
    </xf>
    <xf numFmtId="1" fontId="10" fillId="0" borderId="0" xfId="0" applyNumberFormat="1" applyFont="1" applyBorder="1" applyAlignment="1">
      <alignment horizontal="left"/>
    </xf>
    <xf numFmtId="0" fontId="10" fillId="0" borderId="0" xfId="0" applyFont="1" applyBorder="1" applyAlignment="1">
      <alignment horizontal="right"/>
    </xf>
    <xf numFmtId="0" fontId="10" fillId="0" borderId="0" xfId="0" applyFont="1" applyAlignment="1">
      <alignment horizontal="right"/>
    </xf>
    <xf numFmtId="0" fontId="1" fillId="0" borderId="0" xfId="0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democratic_primary/analysis/result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  <cell r="CB1" t="str">
            <v>link</v>
          </cell>
        </row>
        <row r="2">
          <cell r="D2" t="str">
            <v>Ipsos</v>
          </cell>
          <cell r="F2" t="str">
            <v>US</v>
          </cell>
          <cell r="G2" t="str">
            <v>B+</v>
          </cell>
          <cell r="I2">
            <v>43895</v>
          </cell>
          <cell r="J2">
            <v>590</v>
          </cell>
          <cell r="K2" t="str">
            <v>rv</v>
          </cell>
          <cell r="L2">
            <v>40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30</v>
          </cell>
          <cell r="R2">
            <v>0</v>
          </cell>
          <cell r="S2">
            <v>10</v>
          </cell>
          <cell r="T2">
            <v>0</v>
          </cell>
          <cell r="AL2">
            <v>0</v>
          </cell>
          <cell r="CB2" t="str">
            <v>https://www.ipsos.com/sites/default/files/ct/news/documents/2020-03/topline_reuters_2020_election_tracker_03_05_2020.pdf</v>
          </cell>
        </row>
        <row r="3">
          <cell r="D3" t="str">
            <v>Ipsos</v>
          </cell>
          <cell r="F3" t="str">
            <v>US</v>
          </cell>
          <cell r="G3" t="str">
            <v>B+</v>
          </cell>
          <cell r="I3">
            <v>43895</v>
          </cell>
          <cell r="J3">
            <v>716</v>
          </cell>
          <cell r="K3" t="str">
            <v>a</v>
          </cell>
          <cell r="L3">
            <v>34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30</v>
          </cell>
          <cell r="R3">
            <v>0</v>
          </cell>
          <cell r="S3">
            <v>9</v>
          </cell>
          <cell r="T3">
            <v>0</v>
          </cell>
          <cell r="AL3">
            <v>0</v>
          </cell>
          <cell r="CB3" t="str">
            <v>https://www.ipsos.com/sites/default/files/ct/news/documents/2020-03/topline_reuters_2020_election_tracker_03_05_2020.pdf</v>
          </cell>
        </row>
        <row r="4">
          <cell r="D4" t="str">
            <v>Ipsos</v>
          </cell>
          <cell r="F4" t="str">
            <v>US</v>
          </cell>
          <cell r="G4" t="str">
            <v>B+</v>
          </cell>
          <cell r="I4">
            <v>43895</v>
          </cell>
          <cell r="J4">
            <v>669</v>
          </cell>
          <cell r="K4" t="str">
            <v>a</v>
          </cell>
          <cell r="L4">
            <v>52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48</v>
          </cell>
          <cell r="R4">
            <v>0</v>
          </cell>
          <cell r="S4">
            <v>0</v>
          </cell>
          <cell r="T4">
            <v>0</v>
          </cell>
          <cell r="AL4">
            <v>0</v>
          </cell>
          <cell r="CB4" t="str">
            <v>https://www.ipsos.com/sites/default/files/ct/news/documents/2020-03/topline_reuters_2020_election_tracker_03_05_2020.pdf</v>
          </cell>
          <cell r="DJ4" t="str">
            <v>Iowa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Ipsos</v>
          </cell>
          <cell r="F5" t="str">
            <v>US</v>
          </cell>
          <cell r="G5" t="str">
            <v>B+</v>
          </cell>
          <cell r="I5">
            <v>43895</v>
          </cell>
          <cell r="J5">
            <v>568</v>
          </cell>
          <cell r="K5" t="str">
            <v>rv</v>
          </cell>
          <cell r="L5">
            <v>55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45</v>
          </cell>
          <cell r="R5">
            <v>0</v>
          </cell>
          <cell r="S5">
            <v>0</v>
          </cell>
          <cell r="T5">
            <v>0</v>
          </cell>
          <cell r="AL5">
            <v>0</v>
          </cell>
          <cell r="CB5" t="str">
            <v>https://www.ipsos.com/sites/default/files/ct/news/documents/2020-03/topline_reuters_2020_election_tracker_03_05_2020.pdf</v>
          </cell>
          <cell r="DJ5" t="str">
            <v>New Hampshire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St. Pete Polls</v>
          </cell>
          <cell r="F6" t="str">
            <v>Florida</v>
          </cell>
          <cell r="G6" t="str">
            <v>C+</v>
          </cell>
          <cell r="I6">
            <v>43894</v>
          </cell>
          <cell r="J6">
            <v>1882</v>
          </cell>
          <cell r="K6" t="str">
            <v>lv</v>
          </cell>
          <cell r="L6">
            <v>61.2</v>
          </cell>
          <cell r="M6">
            <v>13.5</v>
          </cell>
          <cell r="N6">
            <v>0</v>
          </cell>
          <cell r="O6">
            <v>1.3</v>
          </cell>
          <cell r="P6">
            <v>0.6</v>
          </cell>
          <cell r="Q6">
            <v>11.9</v>
          </cell>
          <cell r="R6">
            <v>0.3</v>
          </cell>
          <cell r="S6">
            <v>4.8</v>
          </cell>
          <cell r="T6">
            <v>0</v>
          </cell>
          <cell r="AL6">
            <v>75.288914505763699</v>
          </cell>
          <cell r="CB6" t="str">
            <v>https://floridapolitics.com/archives/321847-latest-poll-of-florida-primary-shows-joe-biden-with-massive-lead-over-bernie-sanders</v>
          </cell>
          <cell r="DJ6" t="str">
            <v>Nevada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YouGov</v>
          </cell>
          <cell r="F7" t="str">
            <v>US</v>
          </cell>
          <cell r="G7" t="str">
            <v>B-</v>
          </cell>
          <cell r="I7">
            <v>43893</v>
          </cell>
          <cell r="J7">
            <v>722</v>
          </cell>
          <cell r="K7" t="str">
            <v>lv</v>
          </cell>
          <cell r="L7">
            <v>28</v>
          </cell>
          <cell r="M7">
            <v>11</v>
          </cell>
          <cell r="N7">
            <v>0</v>
          </cell>
          <cell r="O7">
            <v>7</v>
          </cell>
          <cell r="P7">
            <v>4</v>
          </cell>
          <cell r="Q7">
            <v>24</v>
          </cell>
          <cell r="R7">
            <v>0</v>
          </cell>
          <cell r="S7">
            <v>19</v>
          </cell>
          <cell r="T7">
            <v>0</v>
          </cell>
          <cell r="AL7">
            <v>40.877683206269026</v>
          </cell>
          <cell r="CB7" t="str">
            <v>https://d25d2506sfb94s.cloudfront.net/cumulus_uploads/document/3rdraw493c/econTabReport.pdf</v>
          </cell>
          <cell r="DJ7" t="str">
            <v>South Carolina</v>
          </cell>
          <cell r="DK7">
            <v>0.38976121138938108</v>
          </cell>
          <cell r="DL7">
            <v>0</v>
          </cell>
          <cell r="DN7">
            <v>8.0505290544240216E-2</v>
          </cell>
          <cell r="DO7">
            <v>5.2894907302173257E-2</v>
          </cell>
          <cell r="DP7">
            <v>0.24662733109601878</v>
          </cell>
          <cell r="DQ7">
            <v>0.15543267574578479</v>
          </cell>
          <cell r="DR7">
            <v>7.4778583922401776E-2</v>
          </cell>
          <cell r="DS7">
            <v>0</v>
          </cell>
        </row>
        <row r="8">
          <cell r="D8" t="str">
            <v>Morning Consult</v>
          </cell>
          <cell r="F8" t="str">
            <v>US</v>
          </cell>
          <cell r="G8" t="str">
            <v>B+</v>
          </cell>
          <cell r="I8">
            <v>43893</v>
          </cell>
          <cell r="J8">
            <v>961</v>
          </cell>
          <cell r="K8" t="str">
            <v>lv</v>
          </cell>
          <cell r="L8">
            <v>36</v>
          </cell>
          <cell r="M8">
            <v>19</v>
          </cell>
          <cell r="N8">
            <v>0</v>
          </cell>
          <cell r="O8">
            <v>0</v>
          </cell>
          <cell r="P8">
            <v>0</v>
          </cell>
          <cell r="Q8">
            <v>28</v>
          </cell>
          <cell r="R8">
            <v>0</v>
          </cell>
          <cell r="S8">
            <v>14</v>
          </cell>
          <cell r="T8">
            <v>0</v>
          </cell>
          <cell r="AL8">
            <v>70.400890851805585</v>
          </cell>
          <cell r="CB8" t="str">
            <v>https://morningconsult.com/2020/03/03/biden-reclaims-national-lead-with-buttigieg-klobuchar-exits/</v>
          </cell>
          <cell r="DJ8" t="str">
            <v>Alabama</v>
          </cell>
          <cell r="DK8">
            <v>0.49929585896827039</v>
          </cell>
          <cell r="DL8">
            <v>0.18282094391794779</v>
          </cell>
          <cell r="DN8">
            <v>3.6416547489826006E-3</v>
          </cell>
          <cell r="DO8">
            <v>1.5084470601447917E-3</v>
          </cell>
          <cell r="DP8">
            <v>0.21154026749730065</v>
          </cell>
          <cell r="DQ8">
            <v>0</v>
          </cell>
          <cell r="DR8">
            <v>0.10111900877118801</v>
          </cell>
          <cell r="DS8">
            <v>0</v>
          </cell>
        </row>
        <row r="9">
          <cell r="D9" t="str">
            <v>Glengariff Group Inc.</v>
          </cell>
          <cell r="F9" t="str">
            <v>Michigan</v>
          </cell>
          <cell r="G9" t="str">
            <v>B/C</v>
          </cell>
          <cell r="I9">
            <v>43892</v>
          </cell>
          <cell r="J9">
            <v>600</v>
          </cell>
          <cell r="K9" t="str">
            <v>lv</v>
          </cell>
          <cell r="L9">
            <v>29.2</v>
          </cell>
          <cell r="M9">
            <v>10.5</v>
          </cell>
          <cell r="N9">
            <v>0.3</v>
          </cell>
          <cell r="O9">
            <v>5.8</v>
          </cell>
          <cell r="P9">
            <v>2.7</v>
          </cell>
          <cell r="Q9">
            <v>22.5</v>
          </cell>
          <cell r="R9">
            <v>0.2</v>
          </cell>
          <cell r="S9">
            <v>6.7</v>
          </cell>
          <cell r="T9">
            <v>0</v>
          </cell>
          <cell r="AL9">
            <v>30.143986904131353</v>
          </cell>
          <cell r="CB9" t="str">
            <v>https://www.scribd.com/document/450004461/Michigan-Democratic-primary-poll-results</v>
          </cell>
          <cell r="DJ9" t="str">
            <v>American Samoa</v>
          </cell>
          <cell r="DK9">
            <v>0.33289708068184953</v>
          </cell>
          <cell r="DL9">
            <v>0.17837133839972663</v>
          </cell>
          <cell r="DN9">
            <v>1.5513836255016736E-2</v>
          </cell>
          <cell r="DO9">
            <v>9.2265759003400828E-3</v>
          </cell>
          <cell r="DP9">
            <v>0.31872419438794486</v>
          </cell>
          <cell r="DQ9">
            <v>0</v>
          </cell>
          <cell r="DR9">
            <v>0.14345020957413243</v>
          </cell>
          <cell r="DS9">
            <v>0</v>
          </cell>
        </row>
        <row r="10">
          <cell r="D10" t="str">
            <v>Harris Insights &amp; Analytics</v>
          </cell>
          <cell r="F10" t="str">
            <v>US</v>
          </cell>
          <cell r="G10" t="str">
            <v>C+</v>
          </cell>
          <cell r="I10">
            <v>43892</v>
          </cell>
          <cell r="J10">
            <v>453</v>
          </cell>
          <cell r="K10" t="str">
            <v>rv</v>
          </cell>
          <cell r="L10">
            <v>28</v>
          </cell>
          <cell r="M10">
            <v>20</v>
          </cell>
          <cell r="N10">
            <v>0</v>
          </cell>
          <cell r="O10">
            <v>0</v>
          </cell>
          <cell r="P10">
            <v>3</v>
          </cell>
          <cell r="Q10">
            <v>23</v>
          </cell>
          <cell r="R10">
            <v>0</v>
          </cell>
          <cell r="S10">
            <v>11</v>
          </cell>
          <cell r="T10">
            <v>0</v>
          </cell>
          <cell r="AL10">
            <v>21.568446980898035</v>
          </cell>
          <cell r="CB10" t="str">
            <v>https://thehill.com/hilltv/what-americas-thinking/485742-biden-surges-post-sc-primary-in-new-hill-harrisx-poll</v>
          </cell>
          <cell r="DJ10" t="str">
            <v>Arkansas</v>
          </cell>
          <cell r="DK10">
            <v>0.39802406965180975</v>
          </cell>
          <cell r="DL10">
            <v>0.24133241758374979</v>
          </cell>
          <cell r="DN10">
            <v>9.1561155594530631E-3</v>
          </cell>
          <cell r="DO10">
            <v>6.0949635936682033E-3</v>
          </cell>
          <cell r="DP10">
            <v>0.22140141173240008</v>
          </cell>
          <cell r="DQ10">
            <v>0</v>
          </cell>
          <cell r="DR10">
            <v>0.12372141102638699</v>
          </cell>
          <cell r="DS10">
            <v>0</v>
          </cell>
        </row>
        <row r="11">
          <cell r="D11" t="str">
            <v>Ipsos</v>
          </cell>
          <cell r="F11" t="str">
            <v>US</v>
          </cell>
          <cell r="G11" t="str">
            <v>B+</v>
          </cell>
          <cell r="I11">
            <v>43892</v>
          </cell>
          <cell r="J11">
            <v>579</v>
          </cell>
          <cell r="K11" t="str">
            <v>rv</v>
          </cell>
          <cell r="L11">
            <v>49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51</v>
          </cell>
          <cell r="R11">
            <v>0</v>
          </cell>
          <cell r="S11">
            <v>0</v>
          </cell>
          <cell r="T11">
            <v>0</v>
          </cell>
          <cell r="AL11">
            <v>0</v>
          </cell>
          <cell r="CB11" t="str">
            <v>https://www.ipsos.com/sites/default/files/ct/news/documents/2020-03/topline_reuters_2020_election_tracker_03_02_2020_wu.pdf</v>
          </cell>
          <cell r="DJ11" t="str">
            <v>California</v>
          </cell>
          <cell r="DK11">
            <v>0.27966914468913179</v>
          </cell>
          <cell r="DL11">
            <v>0.15166738148274012</v>
          </cell>
          <cell r="DN11">
            <v>1.2618029571136408E-2</v>
          </cell>
          <cell r="DO11">
            <v>7.4302936807631743E-3</v>
          </cell>
          <cell r="DP11">
            <v>0.38704145904141057</v>
          </cell>
          <cell r="DQ11">
            <v>0</v>
          </cell>
          <cell r="DR11">
            <v>0.15966793690363654</v>
          </cell>
          <cell r="DS11">
            <v>0</v>
          </cell>
        </row>
        <row r="12">
          <cell r="D12" t="str">
            <v>Ipsos</v>
          </cell>
          <cell r="F12" t="str">
            <v>US</v>
          </cell>
          <cell r="G12" t="str">
            <v>B+</v>
          </cell>
          <cell r="I12">
            <v>43892</v>
          </cell>
          <cell r="J12">
            <v>682</v>
          </cell>
          <cell r="K12" t="str">
            <v>a</v>
          </cell>
          <cell r="L12">
            <v>46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54</v>
          </cell>
          <cell r="R12">
            <v>0</v>
          </cell>
          <cell r="S12">
            <v>0</v>
          </cell>
          <cell r="T12">
            <v>0</v>
          </cell>
          <cell r="AL12">
            <v>0</v>
          </cell>
          <cell r="CB12" t="str">
            <v>https://www.ipsos.com/sites/default/files/ct/news/documents/2020-03/topline_reuters_2020_election_tracker_03_02_2020_wu.pdf</v>
          </cell>
          <cell r="DJ12" t="str">
            <v>Colorado</v>
          </cell>
          <cell r="DK12">
            <v>0.27360735592464058</v>
          </cell>
          <cell r="DL12">
            <v>0.17197481830090244</v>
          </cell>
          <cell r="DN12">
            <v>1.5524847540666681E-2</v>
          </cell>
          <cell r="DO12">
            <v>7.4406483260286965E-3</v>
          </cell>
          <cell r="DP12">
            <v>0.35123333900571008</v>
          </cell>
          <cell r="DQ12">
            <v>0</v>
          </cell>
          <cell r="DR12">
            <v>0.17907698295011476</v>
          </cell>
          <cell r="DS12">
            <v>0</v>
          </cell>
        </row>
        <row r="13">
          <cell r="D13" t="str">
            <v>Ipsos</v>
          </cell>
          <cell r="F13" t="str">
            <v>US</v>
          </cell>
          <cell r="G13" t="str">
            <v>B+</v>
          </cell>
          <cell r="I13">
            <v>43892</v>
          </cell>
          <cell r="J13">
            <v>579</v>
          </cell>
          <cell r="K13" t="str">
            <v>rv</v>
          </cell>
          <cell r="L13">
            <v>0</v>
          </cell>
          <cell r="M13">
            <v>44</v>
          </cell>
          <cell r="N13">
            <v>0</v>
          </cell>
          <cell r="O13">
            <v>0</v>
          </cell>
          <cell r="P13">
            <v>0</v>
          </cell>
          <cell r="Q13">
            <v>56</v>
          </cell>
          <cell r="R13">
            <v>0</v>
          </cell>
          <cell r="S13">
            <v>0</v>
          </cell>
          <cell r="T13">
            <v>0</v>
          </cell>
          <cell r="AL13">
            <v>0</v>
          </cell>
          <cell r="CB13" t="str">
            <v>https://www.ipsos.com/sites/default/files/ct/news/documents/2020-03/topline_reuters_2020_election_tracker_03_02_2020_wu.pdf</v>
          </cell>
          <cell r="DJ13" t="str">
            <v>Democrats Abroad</v>
          </cell>
          <cell r="DK13">
            <v>0.28946008315607064</v>
          </cell>
          <cell r="DL13">
            <v>0.15509713194267605</v>
          </cell>
          <cell r="DN13">
            <v>1.5513836255016736E-2</v>
          </cell>
          <cell r="DO13">
            <v>8.0226760231359787E-3</v>
          </cell>
          <cell r="DP13">
            <v>0.40761826165381415</v>
          </cell>
          <cell r="DQ13">
            <v>0</v>
          </cell>
          <cell r="DR13">
            <v>0.12473257352403115</v>
          </cell>
          <cell r="DS13">
            <v>0</v>
          </cell>
        </row>
        <row r="14">
          <cell r="D14" t="str">
            <v>Ipsos</v>
          </cell>
          <cell r="F14" t="str">
            <v>US</v>
          </cell>
          <cell r="G14" t="str">
            <v>B+</v>
          </cell>
          <cell r="I14">
            <v>43892</v>
          </cell>
          <cell r="J14">
            <v>682</v>
          </cell>
          <cell r="K14" t="str">
            <v>a</v>
          </cell>
          <cell r="L14">
            <v>0</v>
          </cell>
          <cell r="M14">
            <v>45</v>
          </cell>
          <cell r="N14">
            <v>0</v>
          </cell>
          <cell r="O14">
            <v>0</v>
          </cell>
          <cell r="P14">
            <v>0</v>
          </cell>
          <cell r="Q14">
            <v>55</v>
          </cell>
          <cell r="R14">
            <v>0</v>
          </cell>
          <cell r="S14">
            <v>0</v>
          </cell>
          <cell r="T14">
            <v>0</v>
          </cell>
          <cell r="AL14">
            <v>0</v>
          </cell>
          <cell r="CB14" t="str">
            <v>https://www.ipsos.com/sites/default/files/ct/news/documents/2020-03/topline_reuters_2020_election_tracker_03_02_2020_wu.pdf</v>
          </cell>
          <cell r="DJ14" t="str">
            <v>Maine</v>
          </cell>
          <cell r="DK14">
            <v>0.2953058710935284</v>
          </cell>
          <cell r="DL14">
            <v>0.1833857460770251</v>
          </cell>
          <cell r="DN14">
            <v>9.0706097917763739E-3</v>
          </cell>
          <cell r="DO14">
            <v>2.8797630299864986E-3</v>
          </cell>
          <cell r="DP14">
            <v>0.34553810150732878</v>
          </cell>
          <cell r="DQ14">
            <v>0</v>
          </cell>
          <cell r="DR14">
            <v>0.16367231832184256</v>
          </cell>
          <cell r="DS14">
            <v>0</v>
          </cell>
        </row>
        <row r="15">
          <cell r="D15" t="str">
            <v>Ipsos</v>
          </cell>
          <cell r="F15" t="str">
            <v>US</v>
          </cell>
          <cell r="G15" t="str">
            <v>B+</v>
          </cell>
          <cell r="I15">
            <v>43892</v>
          </cell>
          <cell r="J15">
            <v>600</v>
          </cell>
          <cell r="K15" t="str">
            <v>rv</v>
          </cell>
          <cell r="L15">
            <v>15</v>
          </cell>
          <cell r="M15">
            <v>14</v>
          </cell>
          <cell r="N15">
            <v>0</v>
          </cell>
          <cell r="O15">
            <v>10</v>
          </cell>
          <cell r="P15">
            <v>4</v>
          </cell>
          <cell r="Q15">
            <v>24</v>
          </cell>
          <cell r="R15">
            <v>2</v>
          </cell>
          <cell r="S15">
            <v>9</v>
          </cell>
          <cell r="T15">
            <v>0</v>
          </cell>
          <cell r="AL15">
            <v>0.35412477539069748</v>
          </cell>
          <cell r="CB15" t="str">
            <v>https://www.ipsos.com/sites/default/files/ct/news/documents/2020-03/topline_reuters_2020_election_tracker_03_02_2020_wu.pdf</v>
          </cell>
          <cell r="DJ15" t="str">
            <v>Massachusetts</v>
          </cell>
          <cell r="DK15">
            <v>0.27702232384207942</v>
          </cell>
          <cell r="DL15">
            <v>0.16809691142557937</v>
          </cell>
          <cell r="DN15">
            <v>1.6220467228545376E-2</v>
          </cell>
          <cell r="DO15">
            <v>8.2539476590603265E-3</v>
          </cell>
          <cell r="DP15">
            <v>0.29820852772556239</v>
          </cell>
          <cell r="DQ15">
            <v>0</v>
          </cell>
          <cell r="DR15">
            <v>0.23067721729871604</v>
          </cell>
          <cell r="DS15">
            <v>0</v>
          </cell>
        </row>
        <row r="16">
          <cell r="D16" t="str">
            <v>Ipsos</v>
          </cell>
          <cell r="F16" t="str">
            <v>US</v>
          </cell>
          <cell r="G16" t="str">
            <v>B+</v>
          </cell>
          <cell r="I16">
            <v>43892</v>
          </cell>
          <cell r="J16">
            <v>735</v>
          </cell>
          <cell r="K16" t="str">
            <v>a</v>
          </cell>
          <cell r="L16">
            <v>13</v>
          </cell>
          <cell r="M16">
            <v>13</v>
          </cell>
          <cell r="N16">
            <v>0</v>
          </cell>
          <cell r="O16">
            <v>8</v>
          </cell>
          <cell r="P16">
            <v>3</v>
          </cell>
          <cell r="Q16">
            <v>23</v>
          </cell>
          <cell r="R16">
            <v>2</v>
          </cell>
          <cell r="S16">
            <v>9</v>
          </cell>
          <cell r="T16">
            <v>0</v>
          </cell>
          <cell r="AL16">
            <v>0</v>
          </cell>
          <cell r="CB16" t="str">
            <v>https://www.ipsos.com/sites/default/files/ct/news/documents/2020-03/topline_reuters_2020_election_tracker_03_02_2020_wu.pdf</v>
          </cell>
          <cell r="DJ16" t="str">
            <v>Minnesota</v>
          </cell>
          <cell r="DK16">
            <v>0.29442713894321249</v>
          </cell>
          <cell r="DL16">
            <v>0.13897474527774956</v>
          </cell>
          <cell r="DN16">
            <v>5.9083729733888628E-3</v>
          </cell>
          <cell r="DO16">
            <v>0.10811509814385321</v>
          </cell>
          <cell r="DP16">
            <v>0.29552603609562272</v>
          </cell>
          <cell r="DQ16">
            <v>0</v>
          </cell>
          <cell r="DR16">
            <v>0.15714137031067604</v>
          </cell>
          <cell r="DS16">
            <v>0</v>
          </cell>
        </row>
        <row r="17">
          <cell r="D17" t="str">
            <v>Spry Strategies</v>
          </cell>
          <cell r="F17" t="str">
            <v>North Carolina</v>
          </cell>
          <cell r="G17" t="str">
            <v>C/D</v>
          </cell>
          <cell r="I17">
            <v>43892</v>
          </cell>
          <cell r="J17">
            <v>543</v>
          </cell>
          <cell r="K17" t="str">
            <v>lv</v>
          </cell>
          <cell r="L17">
            <v>44.75</v>
          </cell>
          <cell r="M17">
            <v>10.87</v>
          </cell>
          <cell r="N17">
            <v>0</v>
          </cell>
          <cell r="O17">
            <v>2.58</v>
          </cell>
          <cell r="P17">
            <v>3.13</v>
          </cell>
          <cell r="Q17">
            <v>17.68</v>
          </cell>
          <cell r="R17">
            <v>0</v>
          </cell>
          <cell r="S17">
            <v>7.37</v>
          </cell>
          <cell r="T17">
            <v>0</v>
          </cell>
          <cell r="AL17">
            <v>15.992269172447017</v>
          </cell>
          <cell r="CB17" t="str">
            <v>https://www.nccivitas.org/polling/biden-momentum-surging-48-hours-super-tuesday/</v>
          </cell>
          <cell r="DJ17" t="str">
            <v>North Carolina</v>
          </cell>
          <cell r="DK17">
            <v>0.38947516499731383</v>
          </cell>
          <cell r="DL17">
            <v>0.19500569041948798</v>
          </cell>
          <cell r="DN17">
            <v>1.0192631822693317E-2</v>
          </cell>
          <cell r="DO17">
            <v>7.1255066006446861E-3</v>
          </cell>
          <cell r="DP17">
            <v>0.28021513331691528</v>
          </cell>
          <cell r="DQ17">
            <v>0</v>
          </cell>
          <cell r="DR17">
            <v>0.11697439979915535</v>
          </cell>
          <cell r="DS17">
            <v>0</v>
          </cell>
        </row>
        <row r="18">
          <cell r="D18" t="str">
            <v>Data for Progress</v>
          </cell>
          <cell r="F18" t="str">
            <v>Vermont</v>
          </cell>
          <cell r="G18" t="str">
            <v>A-</v>
          </cell>
          <cell r="I18">
            <v>43892</v>
          </cell>
          <cell r="J18">
            <v>236</v>
          </cell>
          <cell r="K18" t="str">
            <v>lv</v>
          </cell>
          <cell r="L18">
            <v>16</v>
          </cell>
          <cell r="M18">
            <v>8</v>
          </cell>
          <cell r="N18">
            <v>0</v>
          </cell>
          <cell r="O18">
            <v>1</v>
          </cell>
          <cell r="P18">
            <v>0</v>
          </cell>
          <cell r="Q18">
            <v>57</v>
          </cell>
          <cell r="R18">
            <v>0</v>
          </cell>
          <cell r="S18">
            <v>16</v>
          </cell>
          <cell r="T18">
            <v>0</v>
          </cell>
          <cell r="AL18">
            <v>34.668599243796749</v>
          </cell>
          <cell r="CB18" t="str">
            <v>https://www.dataforprogress.org/memos/super-tuesday-final-polling</v>
          </cell>
          <cell r="DJ18" t="str">
            <v>Oklahoma</v>
          </cell>
          <cell r="DK18">
            <v>0.40761274544249237</v>
          </cell>
          <cell r="DL18">
            <v>0.18163254251851393</v>
          </cell>
          <cell r="DN18">
            <v>4.9959292552770977E-3</v>
          </cell>
          <cell r="DO18">
            <v>3.0753515614915477E-3</v>
          </cell>
          <cell r="DP18">
            <v>0.2682925790080728</v>
          </cell>
          <cell r="DQ18">
            <v>0</v>
          </cell>
          <cell r="DR18">
            <v>0.13410239706797283</v>
          </cell>
          <cell r="DS18">
            <v>0</v>
          </cell>
        </row>
        <row r="19">
          <cell r="D19" t="str">
            <v>Data for Progress</v>
          </cell>
          <cell r="F19" t="str">
            <v>Utah</v>
          </cell>
          <cell r="G19" t="str">
            <v>A-</v>
          </cell>
          <cell r="I19">
            <v>43892</v>
          </cell>
          <cell r="J19">
            <v>622</v>
          </cell>
          <cell r="K19" t="str">
            <v>lv</v>
          </cell>
          <cell r="L19">
            <v>23</v>
          </cell>
          <cell r="M19">
            <v>17</v>
          </cell>
          <cell r="N19">
            <v>0</v>
          </cell>
          <cell r="O19">
            <v>7</v>
          </cell>
          <cell r="P19">
            <v>3</v>
          </cell>
          <cell r="Q19">
            <v>29</v>
          </cell>
          <cell r="R19">
            <v>0</v>
          </cell>
          <cell r="S19">
            <v>19</v>
          </cell>
          <cell r="T19">
            <v>0</v>
          </cell>
          <cell r="AL19">
            <v>61.600236337888596</v>
          </cell>
          <cell r="CB19" t="str">
            <v>https://www.dataforprogress.org/memos/super-tuesday-final-polling</v>
          </cell>
          <cell r="DJ19" t="str">
            <v>Tennessee</v>
          </cell>
          <cell r="DK19">
            <v>0.39872796022978946</v>
          </cell>
          <cell r="DL19">
            <v>0.19245292430821526</v>
          </cell>
          <cell r="DN19">
            <v>7.6693351717661397E-3</v>
          </cell>
          <cell r="DO19">
            <v>5.8025147973216566E-3</v>
          </cell>
          <cell r="DP19">
            <v>0.27446219805262351</v>
          </cell>
          <cell r="DQ19">
            <v>0</v>
          </cell>
          <cell r="DR19">
            <v>0.12072080855560133</v>
          </cell>
          <cell r="DS19">
            <v>0</v>
          </cell>
        </row>
        <row r="20">
          <cell r="D20" t="str">
            <v>Data for Progress</v>
          </cell>
          <cell r="F20" t="str">
            <v>Maine</v>
          </cell>
          <cell r="G20" t="str">
            <v>A-</v>
          </cell>
          <cell r="I20">
            <v>43892</v>
          </cell>
          <cell r="J20">
            <v>385</v>
          </cell>
          <cell r="K20" t="str">
            <v>lv</v>
          </cell>
          <cell r="L20">
            <v>25</v>
          </cell>
          <cell r="M20">
            <v>18</v>
          </cell>
          <cell r="N20">
            <v>0</v>
          </cell>
          <cell r="O20">
            <v>1</v>
          </cell>
          <cell r="P20">
            <v>1</v>
          </cell>
          <cell r="Q20">
            <v>34</v>
          </cell>
          <cell r="R20">
            <v>0</v>
          </cell>
          <cell r="S20">
            <v>20</v>
          </cell>
          <cell r="T20">
            <v>0</v>
          </cell>
          <cell r="AL20">
            <v>47.839529307916372</v>
          </cell>
          <cell r="CB20" t="str">
            <v>https://www.dataforprogress.org/memos/super-tuesday-final-polling</v>
          </cell>
          <cell r="DJ20" t="str">
            <v>Texas</v>
          </cell>
          <cell r="DK20">
            <v>0.35233905831367973</v>
          </cell>
          <cell r="DL20">
            <v>0.18238299261081042</v>
          </cell>
          <cell r="DN20">
            <v>1.0182580317031287E-2</v>
          </cell>
          <cell r="DO20">
            <v>6.1862243689579715E-3</v>
          </cell>
          <cell r="DP20">
            <v>0.31538003784456958</v>
          </cell>
          <cell r="DQ20">
            <v>0</v>
          </cell>
          <cell r="DR20">
            <v>0.13313661508739558</v>
          </cell>
          <cell r="DS20">
            <v>0</v>
          </cell>
        </row>
        <row r="21">
          <cell r="D21" t="str">
            <v>Data for Progress</v>
          </cell>
          <cell r="F21" t="str">
            <v>Oklahoma</v>
          </cell>
          <cell r="G21" t="str">
            <v>A-</v>
          </cell>
          <cell r="I21">
            <v>43892</v>
          </cell>
          <cell r="J21">
            <v>300</v>
          </cell>
          <cell r="K21" t="str">
            <v>lv</v>
          </cell>
          <cell r="L21">
            <v>35</v>
          </cell>
          <cell r="M21">
            <v>19</v>
          </cell>
          <cell r="N21">
            <v>0</v>
          </cell>
          <cell r="O21">
            <v>0</v>
          </cell>
          <cell r="P21">
            <v>0</v>
          </cell>
          <cell r="Q21">
            <v>28</v>
          </cell>
          <cell r="R21">
            <v>0</v>
          </cell>
          <cell r="S21">
            <v>16</v>
          </cell>
          <cell r="T21">
            <v>0</v>
          </cell>
          <cell r="AL21">
            <v>39.34036507235993</v>
          </cell>
          <cell r="CB21" t="str">
            <v>https://www.dataforprogress.org/memos/super-tuesday-final-polling</v>
          </cell>
          <cell r="DJ21" t="str">
            <v>Utah</v>
          </cell>
          <cell r="DK21">
            <v>0.30276031213614513</v>
          </cell>
          <cell r="DL21">
            <v>0.20145761871150283</v>
          </cell>
          <cell r="DN21">
            <v>1.3354226091057662E-2</v>
          </cell>
          <cell r="DO21">
            <v>6.1810706966992767E-3</v>
          </cell>
          <cell r="DP21">
            <v>0.31050713620033848</v>
          </cell>
          <cell r="DQ21">
            <v>0</v>
          </cell>
          <cell r="DR21">
            <v>0.16514056963810886</v>
          </cell>
          <cell r="DS21">
            <v>0</v>
          </cell>
        </row>
        <row r="22">
          <cell r="D22" t="str">
            <v>Data for Progress</v>
          </cell>
          <cell r="F22" t="str">
            <v>Arkansas</v>
          </cell>
          <cell r="G22" t="str">
            <v>A-</v>
          </cell>
          <cell r="I22">
            <v>43892</v>
          </cell>
          <cell r="J22">
            <v>300</v>
          </cell>
          <cell r="K22" t="str">
            <v>lv</v>
          </cell>
          <cell r="L22">
            <v>36</v>
          </cell>
          <cell r="M22">
            <v>22</v>
          </cell>
          <cell r="N22">
            <v>0</v>
          </cell>
          <cell r="O22">
            <v>2</v>
          </cell>
          <cell r="P22">
            <v>1</v>
          </cell>
          <cell r="Q22">
            <v>23</v>
          </cell>
          <cell r="R22">
            <v>0</v>
          </cell>
          <cell r="S22">
            <v>15</v>
          </cell>
          <cell r="T22">
            <v>0</v>
          </cell>
          <cell r="AL22">
            <v>39.339876396467069</v>
          </cell>
          <cell r="CB22" t="str">
            <v>https://www.dataforprogress.org/memos/super-tuesday-final-polling</v>
          </cell>
          <cell r="DJ22" t="str">
            <v>Vermont</v>
          </cell>
          <cell r="DK22">
            <v>0.15802746818005986</v>
          </cell>
          <cell r="DL22">
            <v>7.1876393932583521E-2</v>
          </cell>
          <cell r="DN22">
            <v>8.5562042666840997E-3</v>
          </cell>
          <cell r="DO22">
            <v>2.5524715847317411E-3</v>
          </cell>
          <cell r="DP22">
            <v>0.60166026568072262</v>
          </cell>
          <cell r="DQ22">
            <v>0</v>
          </cell>
          <cell r="DR22">
            <v>0.15703648999067629</v>
          </cell>
          <cell r="DS22">
            <v>0</v>
          </cell>
        </row>
        <row r="23">
          <cell r="D23" t="str">
            <v>Data for Progress</v>
          </cell>
          <cell r="F23" t="str">
            <v>Alabama</v>
          </cell>
          <cell r="G23" t="str">
            <v>A-</v>
          </cell>
          <cell r="I23">
            <v>43892</v>
          </cell>
          <cell r="J23">
            <v>237</v>
          </cell>
          <cell r="K23" t="str">
            <v>lv</v>
          </cell>
          <cell r="L23">
            <v>47</v>
          </cell>
          <cell r="M23">
            <v>18</v>
          </cell>
          <cell r="N23">
            <v>0</v>
          </cell>
          <cell r="O23">
            <v>0</v>
          </cell>
          <cell r="P23">
            <v>0</v>
          </cell>
          <cell r="Q23">
            <v>22</v>
          </cell>
          <cell r="R23">
            <v>0</v>
          </cell>
          <cell r="S23">
            <v>12</v>
          </cell>
          <cell r="T23">
            <v>0</v>
          </cell>
          <cell r="AL23">
            <v>34.743780570170607</v>
          </cell>
          <cell r="CB23" t="str">
            <v>https://www.dataforprogress.org/memos/super-tuesday-final-polling</v>
          </cell>
          <cell r="DJ23" t="str">
            <v>Virginia</v>
          </cell>
          <cell r="DK23">
            <v>0.42577374615022145</v>
          </cell>
          <cell r="DL23">
            <v>0.19405253807452799</v>
          </cell>
          <cell r="DN23">
            <v>6.9656925690020173E-3</v>
          </cell>
          <cell r="DO23">
            <v>5.2381876714631403E-3</v>
          </cell>
          <cell r="DP23">
            <v>0.25013252928904961</v>
          </cell>
          <cell r="DQ23">
            <v>0</v>
          </cell>
          <cell r="DR23">
            <v>0.11765838786462969</v>
          </cell>
          <cell r="DS23">
            <v>0</v>
          </cell>
        </row>
        <row r="24">
          <cell r="D24" t="str">
            <v>Data for Progress</v>
          </cell>
          <cell r="F24" t="str">
            <v>Minnesota</v>
          </cell>
          <cell r="G24" t="str">
            <v>A-</v>
          </cell>
          <cell r="I24">
            <v>43892</v>
          </cell>
          <cell r="J24">
            <v>650</v>
          </cell>
          <cell r="K24" t="str">
            <v>lv</v>
          </cell>
          <cell r="L24">
            <v>27</v>
          </cell>
          <cell r="M24">
            <v>16</v>
          </cell>
          <cell r="N24">
            <v>0</v>
          </cell>
          <cell r="O24">
            <v>0</v>
          </cell>
          <cell r="P24">
            <v>2</v>
          </cell>
          <cell r="Q24">
            <v>32</v>
          </cell>
          <cell r="R24">
            <v>0</v>
          </cell>
          <cell r="S24">
            <v>21</v>
          </cell>
          <cell r="T24">
            <v>0</v>
          </cell>
          <cell r="AL24">
            <v>63.042209332873838</v>
          </cell>
          <cell r="CB24" t="str">
            <v>https://www.dataforprogress.org/memos/super-tuesday-final-polling</v>
          </cell>
          <cell r="DJ24" t="str">
            <v>Idaho</v>
          </cell>
          <cell r="DK24">
            <v>0.48476232920452139</v>
          </cell>
          <cell r="DL24">
            <v>0</v>
          </cell>
          <cell r="DN24">
            <v>0</v>
          </cell>
          <cell r="DO24">
            <v>0</v>
          </cell>
          <cell r="DP24">
            <v>0.51523767079547855</v>
          </cell>
          <cell r="DQ24">
            <v>0</v>
          </cell>
          <cell r="DR24">
            <v>0</v>
          </cell>
          <cell r="DS24">
            <v>0</v>
          </cell>
        </row>
        <row r="25">
          <cell r="D25" t="str">
            <v>Data for Progress</v>
          </cell>
          <cell r="F25" t="str">
            <v>Tennessee</v>
          </cell>
          <cell r="G25" t="str">
            <v>A-</v>
          </cell>
          <cell r="I25">
            <v>43892</v>
          </cell>
          <cell r="J25">
            <v>368</v>
          </cell>
          <cell r="K25" t="str">
            <v>lv</v>
          </cell>
          <cell r="L25">
            <v>34</v>
          </cell>
          <cell r="M25">
            <v>20</v>
          </cell>
          <cell r="N25">
            <v>0</v>
          </cell>
          <cell r="O25">
            <v>2</v>
          </cell>
          <cell r="P25">
            <v>2</v>
          </cell>
          <cell r="Q25">
            <v>27</v>
          </cell>
          <cell r="R25">
            <v>0</v>
          </cell>
          <cell r="S25">
            <v>15</v>
          </cell>
          <cell r="T25">
            <v>0</v>
          </cell>
          <cell r="AL25">
            <v>46.711319399808069</v>
          </cell>
          <cell r="CB25" t="str">
            <v>https://www.dataforprogress.org/memos/super-tuesday-final-polling</v>
          </cell>
          <cell r="DJ25" t="str">
            <v>Michigan</v>
          </cell>
          <cell r="DK25">
            <v>0.57309164715609651</v>
          </cell>
          <cell r="DL25">
            <v>0</v>
          </cell>
          <cell r="DN25">
            <v>0</v>
          </cell>
          <cell r="DO25">
            <v>0</v>
          </cell>
          <cell r="DP25">
            <v>0.42690835284390349</v>
          </cell>
          <cell r="DQ25">
            <v>0</v>
          </cell>
          <cell r="DR25">
            <v>0</v>
          </cell>
          <cell r="DS25">
            <v>0</v>
          </cell>
        </row>
        <row r="26">
          <cell r="D26" t="str">
            <v>Data for Progress</v>
          </cell>
          <cell r="F26" t="str">
            <v>Colorado</v>
          </cell>
          <cell r="G26" t="str">
            <v>A-</v>
          </cell>
          <cell r="I26">
            <v>43892</v>
          </cell>
          <cell r="J26">
            <v>464</v>
          </cell>
          <cell r="K26" t="str">
            <v>lv</v>
          </cell>
          <cell r="L26">
            <v>18</v>
          </cell>
          <cell r="M26">
            <v>16</v>
          </cell>
          <cell r="N26">
            <v>0</v>
          </cell>
          <cell r="O26">
            <v>8</v>
          </cell>
          <cell r="P26">
            <v>4</v>
          </cell>
          <cell r="Q26">
            <v>32</v>
          </cell>
          <cell r="R26">
            <v>0</v>
          </cell>
          <cell r="S26">
            <v>21</v>
          </cell>
          <cell r="T26">
            <v>0</v>
          </cell>
          <cell r="AL26">
            <v>52.780020930175205</v>
          </cell>
          <cell r="CB26" t="str">
            <v>https://www.dataforprogress.org/memos/super-tuesday-final-polling</v>
          </cell>
          <cell r="DJ26" t="str">
            <v>Mississippi</v>
          </cell>
          <cell r="DK26">
            <v>0.72646687443602431</v>
          </cell>
          <cell r="DL26">
            <v>0</v>
          </cell>
          <cell r="DN26">
            <v>0</v>
          </cell>
          <cell r="DO26">
            <v>0</v>
          </cell>
          <cell r="DP26">
            <v>0.2735331255639758</v>
          </cell>
          <cell r="DQ26">
            <v>0</v>
          </cell>
          <cell r="DR26">
            <v>0</v>
          </cell>
          <cell r="DS26">
            <v>0</v>
          </cell>
        </row>
        <row r="27">
          <cell r="D27" t="str">
            <v>Data for Progress</v>
          </cell>
          <cell r="F27" t="str">
            <v>Massachusetts</v>
          </cell>
          <cell r="G27" t="str">
            <v>A-</v>
          </cell>
          <cell r="I27">
            <v>43892</v>
          </cell>
          <cell r="J27">
            <v>301</v>
          </cell>
          <cell r="K27" t="str">
            <v>lv</v>
          </cell>
          <cell r="L27">
            <v>26</v>
          </cell>
          <cell r="M27">
            <v>15</v>
          </cell>
          <cell r="N27">
            <v>0</v>
          </cell>
          <cell r="O27">
            <v>2</v>
          </cell>
          <cell r="P27">
            <v>1</v>
          </cell>
          <cell r="Q27">
            <v>26</v>
          </cell>
          <cell r="R27">
            <v>0</v>
          </cell>
          <cell r="S27">
            <v>28</v>
          </cell>
          <cell r="T27">
            <v>0</v>
          </cell>
          <cell r="AL27">
            <v>42.015871282770732</v>
          </cell>
          <cell r="CB27" t="str">
            <v>https://www.dataforprogress.org/memos/super-tuesday-final-polling</v>
          </cell>
          <cell r="DJ27" t="str">
            <v>Missouri</v>
          </cell>
          <cell r="DK27">
            <v>0.67103013605036654</v>
          </cell>
          <cell r="DL27">
            <v>0</v>
          </cell>
          <cell r="DN27">
            <v>0</v>
          </cell>
          <cell r="DO27">
            <v>0</v>
          </cell>
          <cell r="DP27">
            <v>0.32896986394963346</v>
          </cell>
          <cell r="DQ27">
            <v>0</v>
          </cell>
          <cell r="DR27">
            <v>0</v>
          </cell>
          <cell r="DS27">
            <v>0</v>
          </cell>
        </row>
        <row r="28">
          <cell r="D28" t="str">
            <v>Data for Progress</v>
          </cell>
          <cell r="F28" t="str">
            <v>Virginia</v>
          </cell>
          <cell r="G28" t="str">
            <v>A-</v>
          </cell>
          <cell r="I28">
            <v>43892</v>
          </cell>
          <cell r="J28">
            <v>327</v>
          </cell>
          <cell r="K28" t="str">
            <v>lv</v>
          </cell>
          <cell r="L28">
            <v>39</v>
          </cell>
          <cell r="M28">
            <v>18</v>
          </cell>
          <cell r="N28">
            <v>0</v>
          </cell>
          <cell r="O28">
            <v>0</v>
          </cell>
          <cell r="P28">
            <v>0</v>
          </cell>
          <cell r="Q28">
            <v>24</v>
          </cell>
          <cell r="R28">
            <v>0</v>
          </cell>
          <cell r="S28">
            <v>17</v>
          </cell>
          <cell r="T28">
            <v>0</v>
          </cell>
          <cell r="AL28">
            <v>43.890420821991682</v>
          </cell>
          <cell r="CB28" t="str">
            <v>https://www.dataforprogress.org/memos/super-tuesday-final-polling</v>
          </cell>
          <cell r="DJ28" t="str">
            <v>North Dakota</v>
          </cell>
          <cell r="DK28">
            <v>0.48618141012852378</v>
          </cell>
          <cell r="DL28">
            <v>0</v>
          </cell>
          <cell r="DN28">
            <v>0</v>
          </cell>
          <cell r="DO28">
            <v>0</v>
          </cell>
          <cell r="DP28">
            <v>0.51381858987147622</v>
          </cell>
          <cell r="DQ28">
            <v>0</v>
          </cell>
          <cell r="DR28">
            <v>0</v>
          </cell>
          <cell r="DS28">
            <v>0</v>
          </cell>
        </row>
        <row r="29">
          <cell r="D29" t="str">
            <v>Data for Progress</v>
          </cell>
          <cell r="F29" t="str">
            <v>North Carolina</v>
          </cell>
          <cell r="G29" t="str">
            <v>A-</v>
          </cell>
          <cell r="I29">
            <v>43892</v>
          </cell>
          <cell r="J29">
            <v>334</v>
          </cell>
          <cell r="K29" t="str">
            <v>lv</v>
          </cell>
          <cell r="L29">
            <v>36</v>
          </cell>
          <cell r="M29">
            <v>18</v>
          </cell>
          <cell r="N29">
            <v>0</v>
          </cell>
          <cell r="O29">
            <v>3</v>
          </cell>
          <cell r="P29">
            <v>2</v>
          </cell>
          <cell r="Q29">
            <v>27</v>
          </cell>
          <cell r="R29">
            <v>0</v>
          </cell>
          <cell r="S29">
            <v>14</v>
          </cell>
          <cell r="T29">
            <v>0</v>
          </cell>
          <cell r="AL29">
            <v>44.382495304627383</v>
          </cell>
          <cell r="CB29" t="str">
            <v>https://www.dataforprogress.org/memos/super-tuesday-final-polling</v>
          </cell>
          <cell r="DJ29" t="str">
            <v>Ohio</v>
          </cell>
          <cell r="DK29">
            <v>0.54467694733217942</v>
          </cell>
          <cell r="DL29">
            <v>0</v>
          </cell>
          <cell r="DN29">
            <v>0</v>
          </cell>
          <cell r="DO29">
            <v>0</v>
          </cell>
          <cell r="DP29">
            <v>0.45532305266782064</v>
          </cell>
          <cell r="DQ29">
            <v>0</v>
          </cell>
          <cell r="DR29">
            <v>0</v>
          </cell>
          <cell r="DS29">
            <v>0</v>
          </cell>
        </row>
        <row r="30">
          <cell r="D30" t="str">
            <v>Data for Progress</v>
          </cell>
          <cell r="F30" t="str">
            <v>Texas</v>
          </cell>
          <cell r="G30" t="str">
            <v>A-</v>
          </cell>
          <cell r="I30">
            <v>43892</v>
          </cell>
          <cell r="J30">
            <v>300</v>
          </cell>
          <cell r="K30" t="str">
            <v>lv</v>
          </cell>
          <cell r="L30">
            <v>30</v>
          </cell>
          <cell r="M30">
            <v>20</v>
          </cell>
          <cell r="N30">
            <v>0</v>
          </cell>
          <cell r="O30">
            <v>4</v>
          </cell>
          <cell r="P30">
            <v>3</v>
          </cell>
          <cell r="Q30">
            <v>28</v>
          </cell>
          <cell r="R30">
            <v>0</v>
          </cell>
          <cell r="S30">
            <v>15</v>
          </cell>
          <cell r="T30">
            <v>0</v>
          </cell>
          <cell r="AL30">
            <v>39.33596742622899</v>
          </cell>
          <cell r="CB30" t="str">
            <v>https://www.dataforprogress.org/memos/super-tuesday-final-polling</v>
          </cell>
          <cell r="DJ30" t="str">
            <v>Washington</v>
          </cell>
          <cell r="DK30">
            <v>0.46439798783862335</v>
          </cell>
          <cell r="DL30">
            <v>0</v>
          </cell>
          <cell r="DN30">
            <v>0</v>
          </cell>
          <cell r="DO30">
            <v>0</v>
          </cell>
          <cell r="DP30">
            <v>0.53560201216137671</v>
          </cell>
          <cell r="DQ30">
            <v>0</v>
          </cell>
          <cell r="DR30">
            <v>0</v>
          </cell>
          <cell r="DS30">
            <v>0</v>
          </cell>
        </row>
        <row r="31">
          <cell r="D31" t="str">
            <v>Data for Progress</v>
          </cell>
          <cell r="F31" t="str">
            <v>California</v>
          </cell>
          <cell r="G31" t="str">
            <v>A-</v>
          </cell>
          <cell r="I31">
            <v>43892</v>
          </cell>
          <cell r="J31">
            <v>516</v>
          </cell>
          <cell r="K31" t="str">
            <v>lv</v>
          </cell>
          <cell r="L31">
            <v>25</v>
          </cell>
          <cell r="M31">
            <v>17</v>
          </cell>
          <cell r="N31">
            <v>0</v>
          </cell>
          <cell r="O31">
            <v>5</v>
          </cell>
          <cell r="P31">
            <v>3</v>
          </cell>
          <cell r="Q31">
            <v>32</v>
          </cell>
          <cell r="R31">
            <v>0</v>
          </cell>
          <cell r="S31">
            <v>16</v>
          </cell>
          <cell r="T31">
            <v>0</v>
          </cell>
          <cell r="AL31">
            <v>55.815165636392948</v>
          </cell>
          <cell r="CB31" t="str">
            <v>https://www.dataforprogress.org/memos/super-tuesday-final-polling</v>
          </cell>
          <cell r="DJ31" t="str">
            <v>Northern Marianas</v>
          </cell>
          <cell r="DK31">
            <v>0.52972917417138199</v>
          </cell>
          <cell r="DL31">
            <v>0</v>
          </cell>
          <cell r="DN31">
            <v>0</v>
          </cell>
          <cell r="DO31">
            <v>0</v>
          </cell>
          <cell r="DP31">
            <v>0.47027082582861796</v>
          </cell>
          <cell r="DQ31">
            <v>0</v>
          </cell>
          <cell r="DR31">
            <v>0</v>
          </cell>
          <cell r="DS31">
            <v>0</v>
          </cell>
        </row>
        <row r="32">
          <cell r="D32" t="str">
            <v>Swayable</v>
          </cell>
          <cell r="F32" t="str">
            <v>Vermont</v>
          </cell>
          <cell r="G32">
            <v>0</v>
          </cell>
          <cell r="I32">
            <v>43892</v>
          </cell>
          <cell r="J32">
            <v>147</v>
          </cell>
          <cell r="K32" t="str">
            <v>lv</v>
          </cell>
          <cell r="L32">
            <v>10.5</v>
          </cell>
          <cell r="M32">
            <v>16.2</v>
          </cell>
          <cell r="N32">
            <v>0</v>
          </cell>
          <cell r="O32">
            <v>5</v>
          </cell>
          <cell r="P32">
            <v>1.7</v>
          </cell>
          <cell r="Q32">
            <v>48.4</v>
          </cell>
          <cell r="R32">
            <v>0</v>
          </cell>
          <cell r="S32">
            <v>16.5</v>
          </cell>
          <cell r="T32">
            <v>0</v>
          </cell>
          <cell r="AL32">
            <v>14.424729362127586</v>
          </cell>
          <cell r="CB32" t="str">
            <v>https://swayable.com/insights/democratic-primaries-2020-super-tuesday-polling</v>
          </cell>
          <cell r="DJ32" t="str">
            <v>Arizona</v>
          </cell>
          <cell r="DK32">
            <v>0.53937252031512428</v>
          </cell>
          <cell r="DL32">
            <v>0</v>
          </cell>
          <cell r="DN32">
            <v>0</v>
          </cell>
          <cell r="DO32">
            <v>0</v>
          </cell>
          <cell r="DP32">
            <v>0.46062747968487588</v>
          </cell>
          <cell r="DQ32">
            <v>0</v>
          </cell>
          <cell r="DR32">
            <v>0</v>
          </cell>
          <cell r="DS32">
            <v>0</v>
          </cell>
        </row>
        <row r="33">
          <cell r="D33" t="str">
            <v>Swayable</v>
          </cell>
          <cell r="F33" t="str">
            <v>Virginia</v>
          </cell>
          <cell r="G33">
            <v>0</v>
          </cell>
          <cell r="I33">
            <v>43892</v>
          </cell>
          <cell r="J33">
            <v>1435</v>
          </cell>
          <cell r="K33" t="str">
            <v>lv</v>
          </cell>
          <cell r="L33">
            <v>35.700000000000003</v>
          </cell>
          <cell r="M33">
            <v>20</v>
          </cell>
          <cell r="N33">
            <v>0</v>
          </cell>
          <cell r="O33">
            <v>4.4000000000000004</v>
          </cell>
          <cell r="P33">
            <v>3.2</v>
          </cell>
          <cell r="Q33">
            <v>20.2</v>
          </cell>
          <cell r="R33">
            <v>2.5</v>
          </cell>
          <cell r="S33">
            <v>10.8</v>
          </cell>
          <cell r="T33">
            <v>0</v>
          </cell>
          <cell r="AL33">
            <v>32.759215165669858</v>
          </cell>
          <cell r="CB33" t="str">
            <v>https://swayable.com/insights/democratic-primaries-2020-super-tuesday-polling</v>
          </cell>
          <cell r="DJ33" t="str">
            <v>Florida</v>
          </cell>
          <cell r="DK33">
            <v>0.76662266977405458</v>
          </cell>
          <cell r="DL33">
            <v>0</v>
          </cell>
          <cell r="DN33">
            <v>0</v>
          </cell>
          <cell r="DO33">
            <v>0</v>
          </cell>
          <cell r="DP33">
            <v>0.2333773302259454</v>
          </cell>
          <cell r="DQ33">
            <v>0</v>
          </cell>
          <cell r="DR33">
            <v>0</v>
          </cell>
          <cell r="DS33">
            <v>0</v>
          </cell>
        </row>
        <row r="34">
          <cell r="D34" t="str">
            <v>Swayable</v>
          </cell>
          <cell r="F34" t="str">
            <v>Utah</v>
          </cell>
          <cell r="G34">
            <v>0</v>
          </cell>
          <cell r="I34">
            <v>43892</v>
          </cell>
          <cell r="J34">
            <v>143</v>
          </cell>
          <cell r="K34" t="str">
            <v>lv</v>
          </cell>
          <cell r="L34">
            <v>27.1</v>
          </cell>
          <cell r="M34">
            <v>28.7</v>
          </cell>
          <cell r="N34">
            <v>0</v>
          </cell>
          <cell r="O34">
            <v>7.1</v>
          </cell>
          <cell r="P34">
            <v>6.1</v>
          </cell>
          <cell r="Q34">
            <v>22.1</v>
          </cell>
          <cell r="R34">
            <v>1.4</v>
          </cell>
          <cell r="S34">
            <v>6.4</v>
          </cell>
          <cell r="T34">
            <v>0</v>
          </cell>
          <cell r="AL34">
            <v>14.281740864883011</v>
          </cell>
          <cell r="CB34" t="str">
            <v>https://swayable.com/insights/democratic-primaries-2020-super-tuesday-polling</v>
          </cell>
          <cell r="DJ34" t="str">
            <v>Illinois</v>
          </cell>
          <cell r="DK34">
            <v>0.53133311096264546</v>
          </cell>
          <cell r="DL34">
            <v>0</v>
          </cell>
          <cell r="DN34">
            <v>0</v>
          </cell>
          <cell r="DO34">
            <v>0</v>
          </cell>
          <cell r="DP34">
            <v>0.46866688903735454</v>
          </cell>
          <cell r="DQ34">
            <v>0</v>
          </cell>
          <cell r="DR34">
            <v>0</v>
          </cell>
          <cell r="DS34">
            <v>0</v>
          </cell>
        </row>
        <row r="35">
          <cell r="D35" t="str">
            <v>Swayable</v>
          </cell>
          <cell r="F35" t="str">
            <v>Texas</v>
          </cell>
          <cell r="G35">
            <v>0</v>
          </cell>
          <cell r="I35">
            <v>43892</v>
          </cell>
          <cell r="J35">
            <v>1378</v>
          </cell>
          <cell r="K35" t="str">
            <v>lv</v>
          </cell>
          <cell r="L35">
            <v>27.1</v>
          </cell>
          <cell r="M35">
            <v>19.899999999999999</v>
          </cell>
          <cell r="N35">
            <v>0</v>
          </cell>
          <cell r="O35">
            <v>4.7</v>
          </cell>
          <cell r="P35">
            <v>3.1</v>
          </cell>
          <cell r="Q35">
            <v>27.8</v>
          </cell>
          <cell r="R35">
            <v>2.6</v>
          </cell>
          <cell r="S35">
            <v>11.5</v>
          </cell>
          <cell r="T35">
            <v>0</v>
          </cell>
          <cell r="AL35">
            <v>32.283697166720849</v>
          </cell>
          <cell r="CB35" t="str">
            <v>https://swayable.com/insights/democratic-primaries-2020-super-tuesday-polling</v>
          </cell>
          <cell r="DJ35" t="str">
            <v>Georgia</v>
          </cell>
          <cell r="DK35">
            <v>0.65864602257840965</v>
          </cell>
          <cell r="DL35">
            <v>0</v>
          </cell>
          <cell r="DN35">
            <v>0</v>
          </cell>
          <cell r="DO35">
            <v>0</v>
          </cell>
          <cell r="DP35">
            <v>0.34135397742159035</v>
          </cell>
          <cell r="DQ35">
            <v>0</v>
          </cell>
          <cell r="DR35">
            <v>0</v>
          </cell>
          <cell r="DS35">
            <v>0</v>
          </cell>
        </row>
        <row r="36">
          <cell r="D36" t="str">
            <v>Swayable</v>
          </cell>
          <cell r="F36" t="str">
            <v>Tennessee</v>
          </cell>
          <cell r="G36">
            <v>0</v>
          </cell>
          <cell r="I36">
            <v>43892</v>
          </cell>
          <cell r="J36">
            <v>1527</v>
          </cell>
          <cell r="K36" t="str">
            <v>lv</v>
          </cell>
          <cell r="L36">
            <v>28.2</v>
          </cell>
          <cell r="M36">
            <v>16.899999999999999</v>
          </cell>
          <cell r="N36">
            <v>0</v>
          </cell>
          <cell r="O36">
            <v>7.8</v>
          </cell>
          <cell r="P36">
            <v>5.7</v>
          </cell>
          <cell r="Q36">
            <v>27.2</v>
          </cell>
          <cell r="R36">
            <v>1.4</v>
          </cell>
          <cell r="S36">
            <v>8.8000000000000007</v>
          </cell>
          <cell r="T36">
            <v>0</v>
          </cell>
          <cell r="AL36">
            <v>33.498778495427629</v>
          </cell>
          <cell r="CB36" t="str">
            <v>https://swayable.com/insights/democratic-primaries-2020-super-tuesday-polling</v>
          </cell>
          <cell r="DJ36" t="str">
            <v>Alaska</v>
          </cell>
          <cell r="DK36">
            <v>0.55615153999180711</v>
          </cell>
          <cell r="DL36">
            <v>0</v>
          </cell>
          <cell r="DN36">
            <v>0</v>
          </cell>
          <cell r="DO36">
            <v>0</v>
          </cell>
          <cell r="DP36">
            <v>0.44384846000819289</v>
          </cell>
          <cell r="DQ36">
            <v>0</v>
          </cell>
          <cell r="DR36">
            <v>0</v>
          </cell>
          <cell r="DS36">
            <v>0</v>
          </cell>
        </row>
        <row r="37">
          <cell r="D37" t="str">
            <v>Swayable</v>
          </cell>
          <cell r="F37" t="str">
            <v>Oklahoma</v>
          </cell>
          <cell r="G37">
            <v>0</v>
          </cell>
          <cell r="I37">
            <v>43892</v>
          </cell>
          <cell r="J37">
            <v>472</v>
          </cell>
          <cell r="K37" t="str">
            <v>lv</v>
          </cell>
          <cell r="L37">
            <v>37.5</v>
          </cell>
          <cell r="M37">
            <v>11.4</v>
          </cell>
          <cell r="N37">
            <v>0</v>
          </cell>
          <cell r="O37">
            <v>1.3</v>
          </cell>
          <cell r="P37">
            <v>1.1000000000000001</v>
          </cell>
          <cell r="Q37">
            <v>25.9</v>
          </cell>
          <cell r="R37">
            <v>1.2</v>
          </cell>
          <cell r="S37">
            <v>13.2</v>
          </cell>
          <cell r="T37">
            <v>0</v>
          </cell>
          <cell r="AL37">
            <v>21.951257724713027</v>
          </cell>
          <cell r="CB37" t="str">
            <v>https://swayable.com/insights/democratic-primaries-2020-super-tuesday-polling</v>
          </cell>
          <cell r="DJ37" t="str">
            <v>Hawaii</v>
          </cell>
          <cell r="DK37">
            <v>0.46195788828409573</v>
          </cell>
          <cell r="DL37">
            <v>0</v>
          </cell>
          <cell r="DN37">
            <v>0</v>
          </cell>
          <cell r="DO37">
            <v>0</v>
          </cell>
          <cell r="DP37">
            <v>0.53804211171590421</v>
          </cell>
          <cell r="DQ37">
            <v>0</v>
          </cell>
          <cell r="DR37">
            <v>0</v>
          </cell>
          <cell r="DS37">
            <v>0</v>
          </cell>
        </row>
        <row r="38">
          <cell r="D38" t="str">
            <v>Swayable</v>
          </cell>
          <cell r="F38" t="str">
            <v>North Carolina</v>
          </cell>
          <cell r="G38">
            <v>0</v>
          </cell>
          <cell r="I38">
            <v>43892</v>
          </cell>
          <cell r="J38">
            <v>1209</v>
          </cell>
          <cell r="K38" t="str">
            <v>lv</v>
          </cell>
          <cell r="L38">
            <v>35.700000000000003</v>
          </cell>
          <cell r="M38">
            <v>17.8</v>
          </cell>
          <cell r="N38">
            <v>0</v>
          </cell>
          <cell r="O38">
            <v>4.2</v>
          </cell>
          <cell r="P38">
            <v>4.2</v>
          </cell>
          <cell r="Q38">
            <v>22.8</v>
          </cell>
          <cell r="R38">
            <v>0.6</v>
          </cell>
          <cell r="S38">
            <v>9.5</v>
          </cell>
          <cell r="T38">
            <v>0</v>
          </cell>
          <cell r="AL38">
            <v>30.796908950370121</v>
          </cell>
          <cell r="CB38" t="str">
            <v>https://swayable.com/insights/democratic-primaries-2020-super-tuesday-polling</v>
          </cell>
          <cell r="DJ38" t="str">
            <v>Louisiana</v>
          </cell>
          <cell r="DK38">
            <v>0.70957826440212812</v>
          </cell>
          <cell r="DL38">
            <v>0</v>
          </cell>
          <cell r="DN38">
            <v>0</v>
          </cell>
          <cell r="DO38">
            <v>0</v>
          </cell>
          <cell r="DP38">
            <v>0.29042173559787188</v>
          </cell>
          <cell r="DQ38">
            <v>0</v>
          </cell>
          <cell r="DR38">
            <v>0</v>
          </cell>
          <cell r="DS38">
            <v>0</v>
          </cell>
        </row>
        <row r="39">
          <cell r="D39" t="str">
            <v>Swayable</v>
          </cell>
          <cell r="F39" t="str">
            <v>Minnesota</v>
          </cell>
          <cell r="G39">
            <v>0</v>
          </cell>
          <cell r="I39">
            <v>43892</v>
          </cell>
          <cell r="J39">
            <v>1472</v>
          </cell>
          <cell r="K39" t="str">
            <v>lv</v>
          </cell>
          <cell r="L39">
            <v>19.5</v>
          </cell>
          <cell r="M39">
            <v>13.9</v>
          </cell>
          <cell r="N39">
            <v>0</v>
          </cell>
          <cell r="O39">
            <v>4.0999999999999996</v>
          </cell>
          <cell r="P39">
            <v>20.7</v>
          </cell>
          <cell r="Q39">
            <v>27</v>
          </cell>
          <cell r="R39">
            <v>1.3</v>
          </cell>
          <cell r="S39">
            <v>8.1999999999999993</v>
          </cell>
          <cell r="T39">
            <v>0</v>
          </cell>
          <cell r="AL39">
            <v>33.057792092879119</v>
          </cell>
          <cell r="CB39" t="str">
            <v>https://swayable.com/insights/democratic-primaries-2020-super-tuesday-polling</v>
          </cell>
          <cell r="DJ39" t="str">
            <v>Wyoming</v>
          </cell>
          <cell r="DK39">
            <v>0.54008530595741278</v>
          </cell>
          <cell r="DL39">
            <v>0</v>
          </cell>
          <cell r="DN39">
            <v>0</v>
          </cell>
          <cell r="DO39">
            <v>0</v>
          </cell>
          <cell r="DP39">
            <v>0.45991469404258722</v>
          </cell>
          <cell r="DQ39">
            <v>0</v>
          </cell>
          <cell r="DR39">
            <v>0</v>
          </cell>
          <cell r="DS39">
            <v>0</v>
          </cell>
        </row>
        <row r="40">
          <cell r="D40" t="str">
            <v>Swayable</v>
          </cell>
          <cell r="F40" t="str">
            <v>Maine</v>
          </cell>
          <cell r="G40">
            <v>0</v>
          </cell>
          <cell r="I40">
            <v>43892</v>
          </cell>
          <cell r="J40">
            <v>209</v>
          </cell>
          <cell r="K40" t="str">
            <v>lv</v>
          </cell>
          <cell r="L40">
            <v>21.5</v>
          </cell>
          <cell r="M40">
            <v>28.4</v>
          </cell>
          <cell r="N40">
            <v>0</v>
          </cell>
          <cell r="O40">
            <v>9.6</v>
          </cell>
          <cell r="P40">
            <v>2.1</v>
          </cell>
          <cell r="Q40">
            <v>26.6</v>
          </cell>
          <cell r="R40">
            <v>0.2</v>
          </cell>
          <cell r="S40">
            <v>11</v>
          </cell>
          <cell r="T40">
            <v>0</v>
          </cell>
          <cell r="AL40">
            <v>16.370919278710058</v>
          </cell>
          <cell r="CB40" t="str">
            <v>https://swayable.com/insights/democratic-primaries-2020-super-tuesday-polling</v>
          </cell>
          <cell r="DJ40" t="str">
            <v>Wisconsin</v>
          </cell>
          <cell r="DK40">
            <v>0.47814673811385366</v>
          </cell>
          <cell r="DL40">
            <v>0</v>
          </cell>
          <cell r="DN40">
            <v>0</v>
          </cell>
          <cell r="DO40">
            <v>0</v>
          </cell>
          <cell r="DP40">
            <v>0.52185326188614622</v>
          </cell>
          <cell r="DQ40">
            <v>0</v>
          </cell>
          <cell r="DR40">
            <v>0</v>
          </cell>
          <cell r="DS40">
            <v>0</v>
          </cell>
        </row>
        <row r="41">
          <cell r="D41" t="str">
            <v>Swayable</v>
          </cell>
          <cell r="F41" t="str">
            <v>Massachusetts</v>
          </cell>
          <cell r="G41">
            <v>0</v>
          </cell>
          <cell r="I41">
            <v>43892</v>
          </cell>
          <cell r="J41">
            <v>917</v>
          </cell>
          <cell r="K41" t="str">
            <v>lv</v>
          </cell>
          <cell r="L41">
            <v>17.3</v>
          </cell>
          <cell r="M41">
            <v>17.899999999999999</v>
          </cell>
          <cell r="N41">
            <v>0</v>
          </cell>
          <cell r="O41">
            <v>11</v>
          </cell>
          <cell r="P41">
            <v>5</v>
          </cell>
          <cell r="Q41">
            <v>27</v>
          </cell>
          <cell r="R41">
            <v>3.7</v>
          </cell>
          <cell r="S41">
            <v>14.6</v>
          </cell>
          <cell r="T41">
            <v>0</v>
          </cell>
          <cell r="AL41">
            <v>27.878328855701206</v>
          </cell>
          <cell r="CB41" t="str">
            <v>https://swayable.com/insights/democratic-primaries-2020-super-tuesday-polling</v>
          </cell>
          <cell r="DJ41" t="str">
            <v>Connecticut</v>
          </cell>
          <cell r="DK41">
            <v>0.5088237605253535</v>
          </cell>
          <cell r="DL41">
            <v>0</v>
          </cell>
          <cell r="DN41">
            <v>0</v>
          </cell>
          <cell r="DO41">
            <v>0</v>
          </cell>
          <cell r="DP41">
            <v>0.49117623947464661</v>
          </cell>
          <cell r="DQ41">
            <v>0</v>
          </cell>
          <cell r="DR41">
            <v>0</v>
          </cell>
          <cell r="DS41">
            <v>0</v>
          </cell>
        </row>
        <row r="42">
          <cell r="D42" t="str">
            <v>Swayable</v>
          </cell>
          <cell r="F42" t="str">
            <v>Colorado</v>
          </cell>
          <cell r="G42">
            <v>0</v>
          </cell>
          <cell r="I42">
            <v>43892</v>
          </cell>
          <cell r="J42">
            <v>921</v>
          </cell>
          <cell r="K42" t="str">
            <v>lv</v>
          </cell>
          <cell r="L42">
            <v>19.7</v>
          </cell>
          <cell r="M42">
            <v>19</v>
          </cell>
          <cell r="N42">
            <v>0</v>
          </cell>
          <cell r="O42">
            <v>12.3</v>
          </cell>
          <cell r="P42">
            <v>4.2</v>
          </cell>
          <cell r="Q42">
            <v>28.6</v>
          </cell>
          <cell r="R42">
            <v>0.4</v>
          </cell>
          <cell r="S42">
            <v>12.2</v>
          </cell>
          <cell r="T42">
            <v>0</v>
          </cell>
          <cell r="AL42">
            <v>27.921620158844362</v>
          </cell>
          <cell r="CB42" t="str">
            <v>https://swayable.com/insights/democratic-primaries-2020-super-tuesday-polling</v>
          </cell>
          <cell r="DJ42" t="str">
            <v>Delaware</v>
          </cell>
          <cell r="DK42">
            <v>0.63422684063478807</v>
          </cell>
          <cell r="DL42">
            <v>0</v>
          </cell>
          <cell r="DN42">
            <v>0</v>
          </cell>
          <cell r="DO42">
            <v>0</v>
          </cell>
          <cell r="DP42">
            <v>0.36577315936521199</v>
          </cell>
          <cell r="DQ42">
            <v>0</v>
          </cell>
          <cell r="DR42">
            <v>0</v>
          </cell>
          <cell r="DS42">
            <v>0</v>
          </cell>
        </row>
        <row r="43">
          <cell r="D43" t="str">
            <v>Swayable</v>
          </cell>
          <cell r="F43" t="str">
            <v>California</v>
          </cell>
          <cell r="G43">
            <v>0</v>
          </cell>
          <cell r="I43">
            <v>43892</v>
          </cell>
          <cell r="J43">
            <v>3388</v>
          </cell>
          <cell r="K43" t="str">
            <v>lv</v>
          </cell>
          <cell r="L43">
            <v>20.8</v>
          </cell>
          <cell r="M43">
            <v>19.3</v>
          </cell>
          <cell r="N43">
            <v>0</v>
          </cell>
          <cell r="O43">
            <v>8.4</v>
          </cell>
          <cell r="P43">
            <v>3.3</v>
          </cell>
          <cell r="Q43">
            <v>28.7</v>
          </cell>
          <cell r="R43">
            <v>4</v>
          </cell>
          <cell r="S43">
            <v>9.6</v>
          </cell>
          <cell r="T43">
            <v>0</v>
          </cell>
          <cell r="AL43">
            <v>44.625196809266825</v>
          </cell>
          <cell r="CB43" t="str">
            <v>https://swayable.com/insights/democratic-primaries-2020-super-tuesday-polling</v>
          </cell>
          <cell r="DJ43" t="str">
            <v>Maryland</v>
          </cell>
          <cell r="DK43">
            <v>0.58317142250852139</v>
          </cell>
          <cell r="DL43">
            <v>0</v>
          </cell>
          <cell r="DN43">
            <v>0</v>
          </cell>
          <cell r="DO43">
            <v>0</v>
          </cell>
          <cell r="DP43">
            <v>0.41682857749147878</v>
          </cell>
          <cell r="DQ43">
            <v>0</v>
          </cell>
          <cell r="DR43">
            <v>0</v>
          </cell>
          <cell r="DS43">
            <v>0</v>
          </cell>
        </row>
        <row r="44">
          <cell r="D44" t="str">
            <v>Swayable</v>
          </cell>
          <cell r="F44" t="str">
            <v>Arkansas</v>
          </cell>
          <cell r="G44">
            <v>0</v>
          </cell>
          <cell r="I44">
            <v>43892</v>
          </cell>
          <cell r="J44">
            <v>714</v>
          </cell>
          <cell r="K44" t="str">
            <v>lv</v>
          </cell>
          <cell r="L44">
            <v>27.8</v>
          </cell>
          <cell r="M44">
            <v>24.8</v>
          </cell>
          <cell r="N44">
            <v>0</v>
          </cell>
          <cell r="O44">
            <v>8</v>
          </cell>
          <cell r="P44">
            <v>7</v>
          </cell>
          <cell r="Q44">
            <v>16.8</v>
          </cell>
          <cell r="R44">
            <v>0.5</v>
          </cell>
          <cell r="S44">
            <v>10.3</v>
          </cell>
          <cell r="T44">
            <v>0</v>
          </cell>
          <cell r="AL44">
            <v>25.475648510106279</v>
          </cell>
          <cell r="CB44" t="str">
            <v>https://swayable.com/insights/democratic-primaries-2020-super-tuesday-polling</v>
          </cell>
          <cell r="DJ44" t="str">
            <v>New York</v>
          </cell>
          <cell r="DK44">
            <v>0.53636729114042025</v>
          </cell>
          <cell r="DL44">
            <v>0</v>
          </cell>
          <cell r="DN44">
            <v>0</v>
          </cell>
          <cell r="DO44">
            <v>0</v>
          </cell>
          <cell r="DP44">
            <v>0.46363270885957963</v>
          </cell>
          <cell r="DQ44">
            <v>0</v>
          </cell>
          <cell r="DR44">
            <v>0</v>
          </cell>
          <cell r="DS44">
            <v>0</v>
          </cell>
        </row>
        <row r="45">
          <cell r="D45" t="str">
            <v>Swayable</v>
          </cell>
          <cell r="F45" t="str">
            <v>Alabama</v>
          </cell>
          <cell r="G45">
            <v>0</v>
          </cell>
          <cell r="I45">
            <v>43892</v>
          </cell>
          <cell r="J45">
            <v>949</v>
          </cell>
          <cell r="K45" t="str">
            <v>lv</v>
          </cell>
          <cell r="L45">
            <v>42.3</v>
          </cell>
          <cell r="M45">
            <v>18.399999999999999</v>
          </cell>
          <cell r="N45">
            <v>0</v>
          </cell>
          <cell r="O45">
            <v>3.2</v>
          </cell>
          <cell r="P45">
            <v>0.5</v>
          </cell>
          <cell r="Q45">
            <v>19.8</v>
          </cell>
          <cell r="R45">
            <v>1.5</v>
          </cell>
          <cell r="S45">
            <v>9.5</v>
          </cell>
          <cell r="T45">
            <v>0</v>
          </cell>
          <cell r="AL45">
            <v>28.222995123347225</v>
          </cell>
          <cell r="CB45" t="str">
            <v>https://swayable.com/insights/democratic-primaries-2020-super-tuesday-polling</v>
          </cell>
          <cell r="DJ45" t="str">
            <v>Pennsylvania</v>
          </cell>
          <cell r="DK45">
            <v>0.55278514002596324</v>
          </cell>
          <cell r="DL45">
            <v>0</v>
          </cell>
          <cell r="DN45">
            <v>0</v>
          </cell>
          <cell r="DO45">
            <v>0</v>
          </cell>
          <cell r="DP45">
            <v>0.4472148599740367</v>
          </cell>
          <cell r="DQ45">
            <v>0</v>
          </cell>
          <cell r="DR45">
            <v>0</v>
          </cell>
          <cell r="DS45">
            <v>0</v>
          </cell>
        </row>
        <row r="46">
          <cell r="D46" t="str">
            <v>Change Research</v>
          </cell>
          <cell r="F46" t="str">
            <v>Maine</v>
          </cell>
          <cell r="G46" t="str">
            <v>C</v>
          </cell>
          <cell r="I46">
            <v>43892</v>
          </cell>
          <cell r="J46">
            <v>507</v>
          </cell>
          <cell r="K46" t="str">
            <v>lv</v>
          </cell>
          <cell r="L46">
            <v>24</v>
          </cell>
          <cell r="M46">
            <v>10</v>
          </cell>
          <cell r="N46">
            <v>0</v>
          </cell>
          <cell r="O46">
            <v>0</v>
          </cell>
          <cell r="P46">
            <v>0</v>
          </cell>
          <cell r="Q46">
            <v>43</v>
          </cell>
          <cell r="R46">
            <v>0</v>
          </cell>
          <cell r="S46">
            <v>16</v>
          </cell>
          <cell r="T46">
            <v>0</v>
          </cell>
          <cell r="AL46">
            <v>18.960241063004702</v>
          </cell>
          <cell r="CB46" t="str">
            <v>https://twitter.com/ChangePolls/status/1234698273631326209</v>
          </cell>
          <cell r="DJ46" t="str">
            <v>Rhode Island</v>
          </cell>
          <cell r="DK46">
            <v>0.50284889961945456</v>
          </cell>
          <cell r="DL46">
            <v>0</v>
          </cell>
          <cell r="DN46">
            <v>0</v>
          </cell>
          <cell r="DO46">
            <v>0</v>
          </cell>
          <cell r="DP46">
            <v>0.49715110038054544</v>
          </cell>
          <cell r="DQ46">
            <v>0</v>
          </cell>
          <cell r="DR46">
            <v>0</v>
          </cell>
          <cell r="DS46">
            <v>0</v>
          </cell>
        </row>
        <row r="47">
          <cell r="D47" t="str">
            <v>AtlasIntel</v>
          </cell>
          <cell r="F47" t="str">
            <v>Virginia</v>
          </cell>
          <cell r="G47">
            <v>0</v>
          </cell>
          <cell r="I47">
            <v>43892</v>
          </cell>
          <cell r="J47">
            <v>545</v>
          </cell>
          <cell r="K47" t="str">
            <v>lv</v>
          </cell>
          <cell r="L47">
            <v>42</v>
          </cell>
          <cell r="M47">
            <v>11</v>
          </cell>
          <cell r="N47">
            <v>0</v>
          </cell>
          <cell r="O47">
            <v>1</v>
          </cell>
          <cell r="P47">
            <v>1</v>
          </cell>
          <cell r="Q47">
            <v>28</v>
          </cell>
          <cell r="R47">
            <v>0</v>
          </cell>
          <cell r="S47">
            <v>10</v>
          </cell>
          <cell r="T47">
            <v>0</v>
          </cell>
          <cell r="AL47">
            <v>21.892211070334518</v>
          </cell>
          <cell r="CB47" t="str">
            <v>https://projects.fivethirtyeight.com/polls/20200302_VA.pdf</v>
          </cell>
          <cell r="DJ47" t="str">
            <v>Guam</v>
          </cell>
          <cell r="DK47">
            <v>0.53262623304890955</v>
          </cell>
          <cell r="DL47">
            <v>0</v>
          </cell>
          <cell r="DN47">
            <v>0</v>
          </cell>
          <cell r="DO47">
            <v>0</v>
          </cell>
          <cell r="DP47">
            <v>0.46737376695109051</v>
          </cell>
          <cell r="DQ47">
            <v>0</v>
          </cell>
          <cell r="DR47">
            <v>0</v>
          </cell>
          <cell r="DS47">
            <v>0</v>
          </cell>
        </row>
        <row r="48">
          <cell r="D48" t="str">
            <v>Change Research</v>
          </cell>
          <cell r="F48" t="str">
            <v>Virginia</v>
          </cell>
          <cell r="G48" t="str">
            <v>C</v>
          </cell>
          <cell r="I48">
            <v>43892</v>
          </cell>
          <cell r="J48">
            <v>510</v>
          </cell>
          <cell r="K48" t="str">
            <v>lv</v>
          </cell>
          <cell r="L48">
            <v>45</v>
          </cell>
          <cell r="M48">
            <v>10</v>
          </cell>
          <cell r="N48">
            <v>0</v>
          </cell>
          <cell r="O48">
            <v>0</v>
          </cell>
          <cell r="P48">
            <v>4</v>
          </cell>
          <cell r="Q48">
            <v>25</v>
          </cell>
          <cell r="R48">
            <v>0</v>
          </cell>
          <cell r="S48">
            <v>13</v>
          </cell>
          <cell r="T48">
            <v>0</v>
          </cell>
          <cell r="AL48">
            <v>20.185932280557175</v>
          </cell>
          <cell r="CB48" t="str">
            <v>https://twitter.com/ChangePolls/status/1234689837447299074</v>
          </cell>
          <cell r="DJ48" t="str">
            <v>Kansas</v>
          </cell>
          <cell r="DK48">
            <v>0.47199464067880537</v>
          </cell>
          <cell r="DL48">
            <v>0</v>
          </cell>
          <cell r="DN48">
            <v>0</v>
          </cell>
          <cell r="DO48">
            <v>0</v>
          </cell>
          <cell r="DP48">
            <v>0.52800535932119474</v>
          </cell>
          <cell r="DQ48">
            <v>0</v>
          </cell>
          <cell r="DR48">
            <v>0</v>
          </cell>
          <cell r="DS48">
            <v>0</v>
          </cell>
        </row>
        <row r="49">
          <cell r="D49" t="str">
            <v>AtlasIntel</v>
          </cell>
          <cell r="F49" t="str">
            <v>Texas</v>
          </cell>
          <cell r="G49">
            <v>0</v>
          </cell>
          <cell r="I49">
            <v>43892</v>
          </cell>
          <cell r="J49">
            <v>486</v>
          </cell>
          <cell r="K49" t="str">
            <v>lv</v>
          </cell>
          <cell r="L49">
            <v>25</v>
          </cell>
          <cell r="M49">
            <v>16</v>
          </cell>
          <cell r="N49">
            <v>0</v>
          </cell>
          <cell r="O49">
            <v>5</v>
          </cell>
          <cell r="P49">
            <v>3</v>
          </cell>
          <cell r="Q49">
            <v>35</v>
          </cell>
          <cell r="R49">
            <v>0</v>
          </cell>
          <cell r="S49">
            <v>9</v>
          </cell>
          <cell r="T49">
            <v>0</v>
          </cell>
          <cell r="AL49">
            <v>14.408881846663276</v>
          </cell>
          <cell r="CB49" t="str">
            <v>https://projects.fivethirtyeight.com/polls/20200302_TX.pdf</v>
          </cell>
          <cell r="DJ49" t="str">
            <v>Indiana</v>
          </cell>
          <cell r="DK49">
            <v>0.535218677145056</v>
          </cell>
          <cell r="DL49">
            <v>0</v>
          </cell>
          <cell r="DN49">
            <v>0</v>
          </cell>
          <cell r="DO49">
            <v>0</v>
          </cell>
          <cell r="DP49">
            <v>0.46478132285494395</v>
          </cell>
          <cell r="DQ49">
            <v>0</v>
          </cell>
          <cell r="DR49">
            <v>0</v>
          </cell>
          <cell r="DS49">
            <v>0</v>
          </cell>
        </row>
        <row r="50">
          <cell r="D50" t="str">
            <v>AtlasIntel</v>
          </cell>
          <cell r="F50" t="str">
            <v>California</v>
          </cell>
          <cell r="G50">
            <v>0</v>
          </cell>
          <cell r="I50">
            <v>43892</v>
          </cell>
          <cell r="J50">
            <v>727</v>
          </cell>
          <cell r="K50" t="str">
            <v>lv</v>
          </cell>
          <cell r="L50">
            <v>26</v>
          </cell>
          <cell r="M50">
            <v>15</v>
          </cell>
          <cell r="N50">
            <v>0</v>
          </cell>
          <cell r="O50">
            <v>3</v>
          </cell>
          <cell r="P50">
            <v>1</v>
          </cell>
          <cell r="Q50">
            <v>34</v>
          </cell>
          <cell r="R50">
            <v>0</v>
          </cell>
          <cell r="S50">
            <v>15</v>
          </cell>
          <cell r="T50">
            <v>0</v>
          </cell>
          <cell r="AL50">
            <v>16.655483921902782</v>
          </cell>
          <cell r="CB50" t="str">
            <v>https://projects.fivethirtyeight.com/polls/20200302_CA.pdf</v>
          </cell>
          <cell r="DJ50" t="str">
            <v>Nebraska</v>
          </cell>
          <cell r="DK50">
            <v>0.49489477524059095</v>
          </cell>
          <cell r="DL50">
            <v>0</v>
          </cell>
          <cell r="DN50">
            <v>0</v>
          </cell>
          <cell r="DO50">
            <v>0</v>
          </cell>
          <cell r="DP50">
            <v>0.505105224759409</v>
          </cell>
          <cell r="DQ50">
            <v>0</v>
          </cell>
          <cell r="DR50">
            <v>0</v>
          </cell>
          <cell r="DS50">
            <v>0</v>
          </cell>
        </row>
        <row r="51">
          <cell r="D51" t="str">
            <v>Elucd</v>
          </cell>
          <cell r="F51" t="str">
            <v>Texas</v>
          </cell>
          <cell r="G51">
            <v>0</v>
          </cell>
          <cell r="I51">
            <v>43891</v>
          </cell>
          <cell r="J51">
            <v>833</v>
          </cell>
          <cell r="K51" t="str">
            <v>lv</v>
          </cell>
          <cell r="L51">
            <v>20</v>
          </cell>
          <cell r="M51">
            <v>14</v>
          </cell>
          <cell r="N51">
            <v>0</v>
          </cell>
          <cell r="O51">
            <v>7</v>
          </cell>
          <cell r="P51">
            <v>5</v>
          </cell>
          <cell r="Q51">
            <v>31</v>
          </cell>
          <cell r="R51">
            <v>0</v>
          </cell>
          <cell r="S51">
            <v>13</v>
          </cell>
          <cell r="T51">
            <v>0</v>
          </cell>
          <cell r="AL51">
            <v>18.458986559676127</v>
          </cell>
          <cell r="CB51" t="str">
            <v>https://elucd.ghost.io/elucd-super-tuesday-democratic-primary-results-3-2-20/</v>
          </cell>
          <cell r="DJ51" t="str">
            <v>West Virginia</v>
          </cell>
          <cell r="DK51">
            <v>0.58868771573684253</v>
          </cell>
          <cell r="DL51">
            <v>0</v>
          </cell>
          <cell r="DN51">
            <v>0</v>
          </cell>
          <cell r="DO51">
            <v>0</v>
          </cell>
          <cell r="DP51">
            <v>0.41131228426315752</v>
          </cell>
          <cell r="DQ51">
            <v>0</v>
          </cell>
          <cell r="DR51">
            <v>0</v>
          </cell>
          <cell r="DS51">
            <v>0</v>
          </cell>
        </row>
        <row r="52">
          <cell r="D52" t="str">
            <v>Elucd</v>
          </cell>
          <cell r="F52" t="str">
            <v>North Carolina</v>
          </cell>
          <cell r="G52">
            <v>0</v>
          </cell>
          <cell r="I52">
            <v>43891</v>
          </cell>
          <cell r="J52">
            <v>657</v>
          </cell>
          <cell r="K52" t="str">
            <v>lv</v>
          </cell>
          <cell r="L52">
            <v>25</v>
          </cell>
          <cell r="M52">
            <v>15</v>
          </cell>
          <cell r="N52">
            <v>0</v>
          </cell>
          <cell r="O52">
            <v>6</v>
          </cell>
          <cell r="P52">
            <v>6</v>
          </cell>
          <cell r="Q52">
            <v>26</v>
          </cell>
          <cell r="R52">
            <v>0</v>
          </cell>
          <cell r="S52">
            <v>12</v>
          </cell>
          <cell r="T52">
            <v>0</v>
          </cell>
          <cell r="AL52">
            <v>16.947060921102118</v>
          </cell>
          <cell r="CB52" t="str">
            <v>https://elucd.ghost.io/elucd-super-tuesday-democratic-primary-results-3-2-20/</v>
          </cell>
          <cell r="DJ52" t="str">
            <v>Kentucky</v>
          </cell>
          <cell r="DK52">
            <v>0.5913747664849226</v>
          </cell>
          <cell r="DL52">
            <v>0</v>
          </cell>
          <cell r="DN52">
            <v>0</v>
          </cell>
          <cell r="DO52">
            <v>0</v>
          </cell>
          <cell r="DP52">
            <v>0.4086252335150774</v>
          </cell>
          <cell r="DQ52">
            <v>0</v>
          </cell>
          <cell r="DR52">
            <v>0</v>
          </cell>
          <cell r="DS52">
            <v>0</v>
          </cell>
        </row>
        <row r="53">
          <cell r="D53" t="str">
            <v>Elucd</v>
          </cell>
          <cell r="F53" t="str">
            <v>Colorado</v>
          </cell>
          <cell r="G53">
            <v>0</v>
          </cell>
          <cell r="I53">
            <v>43891</v>
          </cell>
          <cell r="J53">
            <v>561</v>
          </cell>
          <cell r="K53" t="str">
            <v>lv</v>
          </cell>
          <cell r="L53">
            <v>10</v>
          </cell>
          <cell r="M53">
            <v>9</v>
          </cell>
          <cell r="N53">
            <v>0</v>
          </cell>
          <cell r="O53">
            <v>10</v>
          </cell>
          <cell r="P53">
            <v>5</v>
          </cell>
          <cell r="Q53">
            <v>34</v>
          </cell>
          <cell r="R53">
            <v>0</v>
          </cell>
          <cell r="S53">
            <v>14</v>
          </cell>
          <cell r="T53">
            <v>0</v>
          </cell>
          <cell r="AL53">
            <v>16.010050147842215</v>
          </cell>
          <cell r="CB53" t="str">
            <v>https://elucd.ghost.io/elucd-super-tuesday-democratic-primary-results-3-2-20/</v>
          </cell>
          <cell r="DJ53" t="str">
            <v>Oregon</v>
          </cell>
          <cell r="DK53">
            <v>0.51847960255518954</v>
          </cell>
          <cell r="DL53">
            <v>0</v>
          </cell>
          <cell r="DN53">
            <v>0</v>
          </cell>
          <cell r="DO53">
            <v>0</v>
          </cell>
          <cell r="DP53">
            <v>0.48152039744481046</v>
          </cell>
          <cell r="DQ53">
            <v>0</v>
          </cell>
          <cell r="DR53">
            <v>0</v>
          </cell>
          <cell r="DS53">
            <v>0</v>
          </cell>
        </row>
        <row r="54">
          <cell r="D54" t="str">
            <v>Morning Consult</v>
          </cell>
          <cell r="F54" t="str">
            <v>US</v>
          </cell>
          <cell r="G54" t="str">
            <v>B+</v>
          </cell>
          <cell r="I54">
            <v>43891</v>
          </cell>
          <cell r="J54">
            <v>2656</v>
          </cell>
          <cell r="K54" t="str">
            <v>lv</v>
          </cell>
          <cell r="L54">
            <v>26</v>
          </cell>
          <cell r="M54">
            <v>17</v>
          </cell>
          <cell r="N54">
            <v>0</v>
          </cell>
          <cell r="O54">
            <v>10</v>
          </cell>
          <cell r="P54">
            <v>3</v>
          </cell>
          <cell r="Q54">
            <v>29</v>
          </cell>
          <cell r="R54">
            <v>0</v>
          </cell>
          <cell r="S54">
            <v>11</v>
          </cell>
          <cell r="T54">
            <v>0</v>
          </cell>
          <cell r="AL54">
            <v>12.821332003969193</v>
          </cell>
          <cell r="CB54" t="str">
            <v>https://morningconsult.com/2020/03/02/post-south-carolina-poll-joe-biden/</v>
          </cell>
          <cell r="DJ54" t="str">
            <v>District of Columbia</v>
          </cell>
          <cell r="DK54">
            <v>0.69369527566813072</v>
          </cell>
          <cell r="DL54">
            <v>0</v>
          </cell>
          <cell r="DN54">
            <v>0</v>
          </cell>
          <cell r="DO54">
            <v>0</v>
          </cell>
          <cell r="DP54">
            <v>0.3063047243318695</v>
          </cell>
          <cell r="DQ54">
            <v>0</v>
          </cell>
          <cell r="DR54">
            <v>0</v>
          </cell>
          <cell r="DS54">
            <v>0</v>
          </cell>
        </row>
        <row r="55">
          <cell r="D55" t="str">
            <v>Point Blank Political</v>
          </cell>
          <cell r="F55" t="str">
            <v>California</v>
          </cell>
          <cell r="G55">
            <v>0</v>
          </cell>
          <cell r="I55">
            <v>43891</v>
          </cell>
          <cell r="J55">
            <v>1220</v>
          </cell>
          <cell r="K55" t="str">
            <v>lv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43.1</v>
          </cell>
          <cell r="R55">
            <v>0</v>
          </cell>
          <cell r="S55">
            <v>40</v>
          </cell>
          <cell r="T55">
            <v>0</v>
          </cell>
          <cell r="AL55">
            <v>0</v>
          </cell>
          <cell r="CB55" t="str">
            <v>https://www.pointblankpolitical.com/2020-ca-dem-primary-post-sc/</v>
          </cell>
          <cell r="DJ55" t="str">
            <v>Montana</v>
          </cell>
          <cell r="DK55">
            <v>0.52110178809409324</v>
          </cell>
          <cell r="DL55">
            <v>0</v>
          </cell>
          <cell r="DN55">
            <v>0</v>
          </cell>
          <cell r="DO55">
            <v>0</v>
          </cell>
          <cell r="DP55">
            <v>0.4788982119059067</v>
          </cell>
          <cell r="DQ55">
            <v>0</v>
          </cell>
          <cell r="DR55">
            <v>0</v>
          </cell>
          <cell r="DS55">
            <v>0</v>
          </cell>
        </row>
        <row r="56">
          <cell r="D56" t="str">
            <v>Point Blank Political</v>
          </cell>
          <cell r="F56" t="str">
            <v>California</v>
          </cell>
          <cell r="G56">
            <v>0</v>
          </cell>
          <cell r="I56">
            <v>43891</v>
          </cell>
          <cell r="J56">
            <v>1220</v>
          </cell>
          <cell r="K56" t="str">
            <v>lv</v>
          </cell>
          <cell r="L56">
            <v>0</v>
          </cell>
          <cell r="M56">
            <v>29.8</v>
          </cell>
          <cell r="N56">
            <v>0</v>
          </cell>
          <cell r="O56">
            <v>0</v>
          </cell>
          <cell r="P56">
            <v>0</v>
          </cell>
          <cell r="Q56">
            <v>55.9</v>
          </cell>
          <cell r="R56">
            <v>0</v>
          </cell>
          <cell r="S56">
            <v>0</v>
          </cell>
          <cell r="T56">
            <v>0</v>
          </cell>
          <cell r="AL56">
            <v>0</v>
          </cell>
          <cell r="CB56" t="str">
            <v>https://www.pointblankpolitical.com/2020-ca-dem-primary-post-sc/</v>
          </cell>
          <cell r="DJ56" t="str">
            <v>New Jersey</v>
          </cell>
          <cell r="DK56">
            <v>0.51600514307058798</v>
          </cell>
          <cell r="DL56">
            <v>0</v>
          </cell>
          <cell r="DN56">
            <v>0</v>
          </cell>
          <cell r="DO56">
            <v>0</v>
          </cell>
          <cell r="DP56">
            <v>0.48399485692941197</v>
          </cell>
          <cell r="DQ56">
            <v>0</v>
          </cell>
          <cell r="DR56">
            <v>0</v>
          </cell>
          <cell r="DS56">
            <v>0</v>
          </cell>
        </row>
        <row r="57">
          <cell r="D57" t="str">
            <v>Point Blank Political</v>
          </cell>
          <cell r="F57" t="str">
            <v>California</v>
          </cell>
          <cell r="G57">
            <v>0</v>
          </cell>
          <cell r="I57">
            <v>43891</v>
          </cell>
          <cell r="J57">
            <v>1220</v>
          </cell>
          <cell r="K57" t="str">
            <v>lv</v>
          </cell>
          <cell r="L57">
            <v>40.6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48.1</v>
          </cell>
          <cell r="R57">
            <v>0</v>
          </cell>
          <cell r="S57">
            <v>0</v>
          </cell>
          <cell r="T57">
            <v>0</v>
          </cell>
          <cell r="AL57">
            <v>0</v>
          </cell>
          <cell r="CB57" t="str">
            <v>https://www.pointblankpolitical.com/2020-ca-dem-primary-post-sc/</v>
          </cell>
          <cell r="DJ57" t="str">
            <v>New Mexico</v>
          </cell>
          <cell r="DK57">
            <v>0.44927179378827431</v>
          </cell>
          <cell r="DL57">
            <v>0</v>
          </cell>
          <cell r="DN57">
            <v>0</v>
          </cell>
          <cell r="DO57">
            <v>0</v>
          </cell>
          <cell r="DP57">
            <v>0.55072820621172569</v>
          </cell>
          <cell r="DQ57">
            <v>0</v>
          </cell>
          <cell r="DR57">
            <v>0</v>
          </cell>
          <cell r="DS57">
            <v>0</v>
          </cell>
        </row>
        <row r="58">
          <cell r="D58" t="str">
            <v>Point Blank Political</v>
          </cell>
          <cell r="F58" t="str">
            <v>California</v>
          </cell>
          <cell r="G58">
            <v>0</v>
          </cell>
          <cell r="I58">
            <v>43891</v>
          </cell>
          <cell r="J58">
            <v>1220</v>
          </cell>
          <cell r="K58" t="str">
            <v>lv</v>
          </cell>
          <cell r="L58">
            <v>21.6</v>
          </cell>
          <cell r="M58">
            <v>9.8000000000000007</v>
          </cell>
          <cell r="N58">
            <v>0</v>
          </cell>
          <cell r="O58">
            <v>5.6</v>
          </cell>
          <cell r="P58">
            <v>2.9</v>
          </cell>
          <cell r="Q58">
            <v>33.9</v>
          </cell>
          <cell r="R58">
            <v>1.3</v>
          </cell>
          <cell r="S58">
            <v>14.3</v>
          </cell>
          <cell r="T58">
            <v>0</v>
          </cell>
          <cell r="AL58">
            <v>26.760833626889848</v>
          </cell>
          <cell r="CB58" t="str">
            <v>https://www.pointblankpolitical.com/2020-ca-dem-primary-post-sc/</v>
          </cell>
          <cell r="DJ58" t="str">
            <v>South Dakota</v>
          </cell>
          <cell r="DK58">
            <v>0.48387411215053455</v>
          </cell>
          <cell r="DL58">
            <v>0</v>
          </cell>
          <cell r="DN58">
            <v>0</v>
          </cell>
          <cell r="DO58">
            <v>0</v>
          </cell>
          <cell r="DP58">
            <v>0.51612588784946545</v>
          </cell>
          <cell r="DQ58">
            <v>0</v>
          </cell>
          <cell r="DR58">
            <v>0</v>
          </cell>
          <cell r="DS58">
            <v>0</v>
          </cell>
        </row>
        <row r="59">
          <cell r="D59" t="str">
            <v>Emerson College</v>
          </cell>
          <cell r="F59" t="str">
            <v>Texas</v>
          </cell>
          <cell r="G59" t="str">
            <v>B-</v>
          </cell>
          <cell r="I59">
            <v>43891</v>
          </cell>
          <cell r="J59">
            <v>450</v>
          </cell>
          <cell r="K59" t="str">
            <v>lv</v>
          </cell>
          <cell r="L59">
            <v>25.9</v>
          </cell>
          <cell r="M59">
            <v>16.2</v>
          </cell>
          <cell r="N59">
            <v>0</v>
          </cell>
          <cell r="O59">
            <v>4.5</v>
          </cell>
          <cell r="P59">
            <v>4.0999999999999996</v>
          </cell>
          <cell r="Q59">
            <v>30.8</v>
          </cell>
          <cell r="R59">
            <v>1.6</v>
          </cell>
          <cell r="S59">
            <v>13.8</v>
          </cell>
          <cell r="T59">
            <v>0</v>
          </cell>
          <cell r="AL59">
            <v>28.140130127853805</v>
          </cell>
          <cell r="CB59" t="str">
            <v>http://emersonpolling.com/2020/03/02/texas-2020-sanders-with-slight-lead-over-biden-heading-into-super-tuesday/</v>
          </cell>
          <cell r="DJ59" t="str">
            <v>Virgin Islands</v>
          </cell>
          <cell r="DK59">
            <v>0.53439218029597524</v>
          </cell>
          <cell r="DL59">
            <v>0</v>
          </cell>
          <cell r="DN59">
            <v>0</v>
          </cell>
          <cell r="DO59">
            <v>0</v>
          </cell>
          <cell r="DP59">
            <v>0.46560781970402471</v>
          </cell>
          <cell r="DQ59">
            <v>0</v>
          </cell>
          <cell r="DR59">
            <v>0</v>
          </cell>
          <cell r="DS59">
            <v>0</v>
          </cell>
        </row>
        <row r="60">
          <cell r="D60" t="str">
            <v>Emerson College</v>
          </cell>
          <cell r="F60" t="str">
            <v>California</v>
          </cell>
          <cell r="G60" t="str">
            <v>B-</v>
          </cell>
          <cell r="I60">
            <v>43891</v>
          </cell>
          <cell r="J60">
            <v>545</v>
          </cell>
          <cell r="K60" t="str">
            <v>lv</v>
          </cell>
          <cell r="L60">
            <v>21</v>
          </cell>
          <cell r="M60">
            <v>10.8</v>
          </cell>
          <cell r="N60">
            <v>0</v>
          </cell>
          <cell r="O60">
            <v>6.6</v>
          </cell>
          <cell r="P60">
            <v>4.5999999999999996</v>
          </cell>
          <cell r="Q60">
            <v>37.799999999999997</v>
          </cell>
          <cell r="R60">
            <v>1.6</v>
          </cell>
          <cell r="S60">
            <v>16.100000000000001</v>
          </cell>
          <cell r="T60">
            <v>0</v>
          </cell>
          <cell r="AL60">
            <v>30.537953088728287</v>
          </cell>
          <cell r="CB60" t="str">
            <v>http://emersonpolling.com/2020/03/02/california-2020-sanders-positioned-to-capture-california-on-super-tuesday/</v>
          </cell>
          <cell r="DJ60" t="str">
            <v>Puerto Rico</v>
          </cell>
          <cell r="DK60">
            <v>0.56556923365412826</v>
          </cell>
          <cell r="DL60">
            <v>0</v>
          </cell>
          <cell r="DN60">
            <v>0</v>
          </cell>
          <cell r="DO60">
            <v>0</v>
          </cell>
          <cell r="DP60">
            <v>0.43443076634587174</v>
          </cell>
          <cell r="DQ60">
            <v>0</v>
          </cell>
          <cell r="DR60">
            <v>0</v>
          </cell>
          <cell r="DS60">
            <v>0</v>
          </cell>
        </row>
        <row r="61">
          <cell r="D61" t="str">
            <v>IBD/TIPP</v>
          </cell>
          <cell r="F61" t="str">
            <v>US</v>
          </cell>
          <cell r="G61" t="str">
            <v>A/B</v>
          </cell>
          <cell r="I61">
            <v>43890</v>
          </cell>
          <cell r="J61">
            <v>325</v>
          </cell>
          <cell r="K61" t="str">
            <v>rv</v>
          </cell>
          <cell r="L61">
            <v>20</v>
          </cell>
          <cell r="M61">
            <v>13</v>
          </cell>
          <cell r="N61">
            <v>0</v>
          </cell>
          <cell r="O61">
            <v>7</v>
          </cell>
          <cell r="P61">
            <v>6</v>
          </cell>
          <cell r="Q61">
            <v>23</v>
          </cell>
          <cell r="R61">
            <v>1</v>
          </cell>
          <cell r="S61">
            <v>17</v>
          </cell>
          <cell r="T61">
            <v>0</v>
          </cell>
          <cell r="AL61">
            <v>21.664266730528624</v>
          </cell>
          <cell r="CB61" t="str">
            <v>https://projects.fivethirtyeight.com/polls/20200304_National.xlsx</v>
          </cell>
        </row>
        <row r="62">
          <cell r="D62" t="str">
            <v>Suffolk University</v>
          </cell>
          <cell r="F62" t="str">
            <v>California</v>
          </cell>
          <cell r="G62" t="str">
            <v>A-</v>
          </cell>
          <cell r="I62">
            <v>43890</v>
          </cell>
          <cell r="J62">
            <v>500</v>
          </cell>
          <cell r="K62" t="str">
            <v>lv</v>
          </cell>
          <cell r="L62">
            <v>14</v>
          </cell>
          <cell r="M62">
            <v>16</v>
          </cell>
          <cell r="N62">
            <v>0</v>
          </cell>
          <cell r="O62">
            <v>6.6</v>
          </cell>
          <cell r="P62">
            <v>4.5999999999999996</v>
          </cell>
          <cell r="Q62">
            <v>34.6</v>
          </cell>
          <cell r="R62">
            <v>3.4</v>
          </cell>
          <cell r="S62">
            <v>12</v>
          </cell>
          <cell r="T62">
            <v>0</v>
          </cell>
          <cell r="AL62">
            <v>43.338181753506966</v>
          </cell>
          <cell r="CB62" t="str">
            <v>https://www.suffolk.edu/-/media/suffolk/documents/academics/research-at-suffolk/suprc/polls/other-states/2020/3-1-2020_final_ca_marginals.pdf</v>
          </cell>
        </row>
        <row r="63">
          <cell r="D63" t="str">
            <v>YouGov</v>
          </cell>
          <cell r="F63" t="str">
            <v>Texas</v>
          </cell>
          <cell r="G63" t="str">
            <v>B-</v>
          </cell>
          <cell r="I63">
            <v>43890</v>
          </cell>
          <cell r="J63">
            <v>635</v>
          </cell>
          <cell r="K63" t="str">
            <v>lv</v>
          </cell>
          <cell r="L63">
            <v>26</v>
          </cell>
          <cell r="M63">
            <v>13</v>
          </cell>
          <cell r="N63">
            <v>0</v>
          </cell>
          <cell r="O63">
            <v>6</v>
          </cell>
          <cell r="P63">
            <v>6</v>
          </cell>
          <cell r="Q63">
            <v>30</v>
          </cell>
          <cell r="R63">
            <v>1</v>
          </cell>
          <cell r="S63">
            <v>17</v>
          </cell>
          <cell r="T63">
            <v>0</v>
          </cell>
          <cell r="AL63">
            <v>27.20255827393504</v>
          </cell>
          <cell r="CB63" t="str">
            <v>https://drive.google.com/file/d/1weevKvGFYvyHzEpUfU_ilzpFm1GrSM7-/view</v>
          </cell>
        </row>
        <row r="64">
          <cell r="D64" t="str">
            <v>YouGov</v>
          </cell>
          <cell r="F64" t="str">
            <v>California</v>
          </cell>
          <cell r="G64" t="str">
            <v>B-</v>
          </cell>
          <cell r="I64">
            <v>43890</v>
          </cell>
          <cell r="J64">
            <v>1411</v>
          </cell>
          <cell r="K64" t="str">
            <v>lv</v>
          </cell>
          <cell r="L64">
            <v>19</v>
          </cell>
          <cell r="M64">
            <v>12</v>
          </cell>
          <cell r="N64">
            <v>0</v>
          </cell>
          <cell r="O64">
            <v>9</v>
          </cell>
          <cell r="P64">
            <v>4</v>
          </cell>
          <cell r="Q64">
            <v>31</v>
          </cell>
          <cell r="R64">
            <v>3</v>
          </cell>
          <cell r="S64">
            <v>18</v>
          </cell>
          <cell r="T64">
            <v>0</v>
          </cell>
          <cell r="AL64">
            <v>38.253274137241846</v>
          </cell>
          <cell r="CB64" t="str">
            <v>https://drive.google.com/file/d/12inCh6uWKgHaqw6wpbLX-hewghd4H_np/view</v>
          </cell>
        </row>
        <row r="65">
          <cell r="D65" t="str">
            <v>Suffolk University</v>
          </cell>
          <cell r="F65" t="str">
            <v>Massachusetts</v>
          </cell>
          <cell r="G65" t="str">
            <v>A-</v>
          </cell>
          <cell r="I65">
            <v>43890</v>
          </cell>
          <cell r="J65">
            <v>500</v>
          </cell>
          <cell r="K65" t="str">
            <v>lv</v>
          </cell>
          <cell r="L65">
            <v>11</v>
          </cell>
          <cell r="M65">
            <v>13</v>
          </cell>
          <cell r="N65">
            <v>0</v>
          </cell>
          <cell r="O65">
            <v>12.4</v>
          </cell>
          <cell r="P65">
            <v>5</v>
          </cell>
          <cell r="Q65">
            <v>24.2</v>
          </cell>
          <cell r="R65">
            <v>2.4</v>
          </cell>
          <cell r="S65">
            <v>22.2</v>
          </cell>
          <cell r="T65">
            <v>0</v>
          </cell>
          <cell r="AL65">
            <v>43.322329690384016</v>
          </cell>
          <cell r="CB65" t="str">
            <v>https://www.suffolk.edu/-/media/suffolk/documents/academics/research-at-suffolk/suprc/polls/massachusetts2/2020/2-29-2020-ma_marginals.pdf</v>
          </cell>
        </row>
        <row r="66">
          <cell r="D66" t="str">
            <v>YouGov</v>
          </cell>
          <cell r="F66" t="str">
            <v>California</v>
          </cell>
          <cell r="G66" t="str">
            <v>B-</v>
          </cell>
          <cell r="I66">
            <v>43889</v>
          </cell>
          <cell r="J66">
            <v>1020</v>
          </cell>
          <cell r="K66" t="str">
            <v>lv</v>
          </cell>
          <cell r="L66">
            <v>19</v>
          </cell>
          <cell r="M66">
            <v>13</v>
          </cell>
          <cell r="N66">
            <v>0</v>
          </cell>
          <cell r="O66">
            <v>9</v>
          </cell>
          <cell r="P66">
            <v>6</v>
          </cell>
          <cell r="Q66">
            <v>28</v>
          </cell>
          <cell r="R66">
            <v>4</v>
          </cell>
          <cell r="S66">
            <v>18</v>
          </cell>
          <cell r="T66">
            <v>0</v>
          </cell>
          <cell r="AL66">
            <v>3.7507530544493073</v>
          </cell>
          <cell r="CB66" t="str">
            <v>https://www.hoover.org/sites/default/files/hoover_ca_primary_crosstabs_20200228.pdf</v>
          </cell>
        </row>
        <row r="67">
          <cell r="D67" t="str">
            <v>High Point University</v>
          </cell>
          <cell r="F67" t="str">
            <v>North Carolina</v>
          </cell>
          <cell r="G67" t="str">
            <v>A/B</v>
          </cell>
          <cell r="I67">
            <v>43889</v>
          </cell>
          <cell r="J67">
            <v>274</v>
          </cell>
          <cell r="K67" t="str">
            <v>lv</v>
          </cell>
          <cell r="L67">
            <v>14</v>
          </cell>
          <cell r="M67">
            <v>20</v>
          </cell>
          <cell r="N67">
            <v>2</v>
          </cell>
          <cell r="O67">
            <v>8</v>
          </cell>
          <cell r="P67">
            <v>4</v>
          </cell>
          <cell r="Q67">
            <v>28</v>
          </cell>
          <cell r="R67">
            <v>4</v>
          </cell>
          <cell r="S67">
            <v>12</v>
          </cell>
          <cell r="T67">
            <v>0</v>
          </cell>
          <cell r="AL67">
            <v>24.147610146381332</v>
          </cell>
          <cell r="CB67" t="str">
            <v>http://www.highpoint.edu/src/files/2020/03/70memoA.pdf</v>
          </cell>
        </row>
        <row r="68">
          <cell r="D68" t="str">
            <v>High Point University</v>
          </cell>
          <cell r="F68" t="str">
            <v>North Carolina</v>
          </cell>
          <cell r="G68" t="str">
            <v>A/B</v>
          </cell>
          <cell r="I68">
            <v>43889</v>
          </cell>
          <cell r="J68">
            <v>472</v>
          </cell>
          <cell r="K68" t="str">
            <v>rv</v>
          </cell>
          <cell r="L68">
            <v>14</v>
          </cell>
          <cell r="M68">
            <v>18</v>
          </cell>
          <cell r="N68">
            <v>2</v>
          </cell>
          <cell r="O68">
            <v>8</v>
          </cell>
          <cell r="P68">
            <v>3</v>
          </cell>
          <cell r="Q68">
            <v>31</v>
          </cell>
          <cell r="R68">
            <v>4</v>
          </cell>
          <cell r="S68">
            <v>11</v>
          </cell>
          <cell r="T68">
            <v>0</v>
          </cell>
          <cell r="AL68">
            <v>0</v>
          </cell>
          <cell r="CB68" t="str">
            <v>http://www.highpoint.edu/src/files/2020/03/70memoA.pdf</v>
          </cell>
        </row>
        <row r="69">
          <cell r="D69" t="str">
            <v>East Carolina University</v>
          </cell>
          <cell r="F69" t="str">
            <v>North Carolina</v>
          </cell>
          <cell r="G69">
            <v>0</v>
          </cell>
          <cell r="I69">
            <v>43889</v>
          </cell>
          <cell r="J69">
            <v>499</v>
          </cell>
          <cell r="K69" t="str">
            <v>lv</v>
          </cell>
          <cell r="L69">
            <v>28.5</v>
          </cell>
          <cell r="M69">
            <v>14.4</v>
          </cell>
          <cell r="N69">
            <v>0</v>
          </cell>
          <cell r="O69">
            <v>4.4000000000000004</v>
          </cell>
          <cell r="P69">
            <v>4.9000000000000004</v>
          </cell>
          <cell r="Q69">
            <v>24.6</v>
          </cell>
          <cell r="R69">
            <v>2.8</v>
          </cell>
          <cell r="S69">
            <v>10.8</v>
          </cell>
          <cell r="T69">
            <v>0</v>
          </cell>
          <cell r="AL69">
            <v>15.338549405141654</v>
          </cell>
          <cell r="CB69" t="str">
            <v>https://surveyresearch-ecu.reportablenews.com/pr/biden-and-sanders-in-close-race-in-north-carolina-presidential-primary-potential-general-election-matchups-competitive</v>
          </cell>
        </row>
        <row r="70">
          <cell r="D70" t="str">
            <v>Point Blank Political</v>
          </cell>
          <cell r="F70" t="str">
            <v>California</v>
          </cell>
          <cell r="G70">
            <v>0</v>
          </cell>
          <cell r="I70">
            <v>43889</v>
          </cell>
          <cell r="J70">
            <v>2276</v>
          </cell>
          <cell r="K70" t="str">
            <v>lv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45.5</v>
          </cell>
          <cell r="R70">
            <v>0</v>
          </cell>
          <cell r="S70">
            <v>35.6</v>
          </cell>
          <cell r="T70">
            <v>0</v>
          </cell>
          <cell r="AL70">
            <v>0</v>
          </cell>
          <cell r="CB70" t="str">
            <v>https://www.pointblankpolitical.com/2020-ca-dem-primary-post-debate/</v>
          </cell>
        </row>
        <row r="71">
          <cell r="D71" t="str">
            <v>Point Blank Political</v>
          </cell>
          <cell r="F71" t="str">
            <v>California</v>
          </cell>
          <cell r="G71">
            <v>0</v>
          </cell>
          <cell r="I71">
            <v>43889</v>
          </cell>
          <cell r="J71">
            <v>2276</v>
          </cell>
          <cell r="K71" t="str">
            <v>lv</v>
          </cell>
          <cell r="L71">
            <v>0</v>
          </cell>
          <cell r="M71">
            <v>32.200000000000003</v>
          </cell>
          <cell r="N71">
            <v>0</v>
          </cell>
          <cell r="O71">
            <v>0</v>
          </cell>
          <cell r="P71">
            <v>0</v>
          </cell>
          <cell r="Q71">
            <v>57.2</v>
          </cell>
          <cell r="R71">
            <v>0</v>
          </cell>
          <cell r="S71">
            <v>0</v>
          </cell>
          <cell r="T71">
            <v>0</v>
          </cell>
          <cell r="AL71">
            <v>0</v>
          </cell>
          <cell r="CB71" t="str">
            <v>https://www.pointblankpolitical.com/2020-ca-dem-primary-post-debate/</v>
          </cell>
        </row>
        <row r="72">
          <cell r="D72" t="str">
            <v>Point Blank Political</v>
          </cell>
          <cell r="F72" t="str">
            <v>California</v>
          </cell>
          <cell r="G72">
            <v>0</v>
          </cell>
          <cell r="I72">
            <v>43889</v>
          </cell>
          <cell r="J72">
            <v>2276</v>
          </cell>
          <cell r="K72" t="str">
            <v>lv</v>
          </cell>
          <cell r="L72">
            <v>39.9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49.6</v>
          </cell>
          <cell r="R72">
            <v>0</v>
          </cell>
          <cell r="S72">
            <v>0</v>
          </cell>
          <cell r="T72">
            <v>0</v>
          </cell>
          <cell r="AL72">
            <v>0</v>
          </cell>
          <cell r="CB72" t="str">
            <v>https://www.pointblankpolitical.com/2020-ca-dem-primary-post-debate/</v>
          </cell>
        </row>
        <row r="73">
          <cell r="D73" t="str">
            <v>Point Blank Political</v>
          </cell>
          <cell r="F73" t="str">
            <v>California</v>
          </cell>
          <cell r="G73">
            <v>0</v>
          </cell>
          <cell r="I73">
            <v>43889</v>
          </cell>
          <cell r="J73">
            <v>2276</v>
          </cell>
          <cell r="K73" t="str">
            <v>lv</v>
          </cell>
          <cell r="L73">
            <v>14</v>
          </cell>
          <cell r="M73">
            <v>11.7</v>
          </cell>
          <cell r="N73">
            <v>0</v>
          </cell>
          <cell r="O73">
            <v>8.8000000000000007</v>
          </cell>
          <cell r="P73">
            <v>3.3</v>
          </cell>
          <cell r="Q73">
            <v>34.1</v>
          </cell>
          <cell r="R73">
            <v>2.5</v>
          </cell>
          <cell r="S73">
            <v>14</v>
          </cell>
          <cell r="T73">
            <v>0</v>
          </cell>
          <cell r="AL73">
            <v>0.20128693089572247</v>
          </cell>
          <cell r="CB73" t="str">
            <v>https://www.pointblankpolitical.com/2020-ca-dem-primary-post-debate/</v>
          </cell>
        </row>
        <row r="74">
          <cell r="D74" t="str">
            <v>AtlasIntel</v>
          </cell>
          <cell r="F74" t="str">
            <v>South Carolina</v>
          </cell>
          <cell r="G74">
            <v>0</v>
          </cell>
          <cell r="I74">
            <v>43889</v>
          </cell>
          <cell r="J74">
            <v>477</v>
          </cell>
          <cell r="K74" t="str">
            <v>lv</v>
          </cell>
          <cell r="L74">
            <v>35</v>
          </cell>
          <cell r="M74">
            <v>0</v>
          </cell>
          <cell r="N74">
            <v>0</v>
          </cell>
          <cell r="O74">
            <v>8</v>
          </cell>
          <cell r="P74">
            <v>4</v>
          </cell>
          <cell r="Q74">
            <v>24</v>
          </cell>
          <cell r="R74">
            <v>12</v>
          </cell>
          <cell r="S74">
            <v>7</v>
          </cell>
          <cell r="T74">
            <v>0</v>
          </cell>
          <cell r="AL74">
            <v>12.935723689142099</v>
          </cell>
          <cell r="CB74" t="str">
            <v>https://projects.fivethirtyeight.com/polls/20200228_SC_2.pdf</v>
          </cell>
        </row>
        <row r="75">
          <cell r="D75" t="str">
            <v>Marist College</v>
          </cell>
          <cell r="F75" t="str">
            <v>Texas</v>
          </cell>
          <cell r="G75" t="str">
            <v>A+</v>
          </cell>
          <cell r="I75">
            <v>43888</v>
          </cell>
          <cell r="J75">
            <v>556</v>
          </cell>
          <cell r="K75" t="str">
            <v>lv</v>
          </cell>
          <cell r="L75">
            <v>19</v>
          </cell>
          <cell r="M75">
            <v>15</v>
          </cell>
          <cell r="N75">
            <v>0</v>
          </cell>
          <cell r="O75">
            <v>8</v>
          </cell>
          <cell r="P75">
            <v>3</v>
          </cell>
          <cell r="Q75">
            <v>34</v>
          </cell>
          <cell r="R75">
            <v>1</v>
          </cell>
          <cell r="S75">
            <v>10</v>
          </cell>
          <cell r="T75">
            <v>0</v>
          </cell>
          <cell r="AL75">
            <v>55.136753034490319</v>
          </cell>
          <cell r="CB75" t="str">
            <v>http://maristpoll.marist.edu/wp-content/uploads/2020/02/NBC-News_Marist-Poll-TX-NOS-and-Tables_2002281546.pdf</v>
          </cell>
        </row>
        <row r="76">
          <cell r="D76" t="str">
            <v>Marist College</v>
          </cell>
          <cell r="F76" t="str">
            <v>Texas</v>
          </cell>
          <cell r="G76" t="str">
            <v>A+</v>
          </cell>
          <cell r="I76">
            <v>43888</v>
          </cell>
          <cell r="J76">
            <v>1050</v>
          </cell>
          <cell r="K76" t="str">
            <v>rv</v>
          </cell>
          <cell r="L76">
            <v>18</v>
          </cell>
          <cell r="M76">
            <v>16</v>
          </cell>
          <cell r="N76">
            <v>0</v>
          </cell>
          <cell r="O76">
            <v>8</v>
          </cell>
          <cell r="P76">
            <v>3</v>
          </cell>
          <cell r="Q76">
            <v>35</v>
          </cell>
          <cell r="R76">
            <v>2</v>
          </cell>
          <cell r="S76">
            <v>8</v>
          </cell>
          <cell r="T76">
            <v>0</v>
          </cell>
          <cell r="AL76">
            <v>0</v>
          </cell>
          <cell r="CB76" t="str">
            <v>http://maristpoll.marist.edu/wp-content/uploads/2020/02/NBC-News_Marist-Poll-TX-NOS-and-Tables_2002281546.pdf</v>
          </cell>
        </row>
        <row r="77">
          <cell r="D77" t="str">
            <v>Marist College</v>
          </cell>
          <cell r="F77" t="str">
            <v>North Carolina</v>
          </cell>
          <cell r="G77" t="str">
            <v>A+</v>
          </cell>
          <cell r="I77">
            <v>43888</v>
          </cell>
          <cell r="J77">
            <v>568</v>
          </cell>
          <cell r="K77" t="str">
            <v>lv</v>
          </cell>
          <cell r="L77">
            <v>24</v>
          </cell>
          <cell r="M77">
            <v>15</v>
          </cell>
          <cell r="N77">
            <v>0</v>
          </cell>
          <cell r="O77">
            <v>7</v>
          </cell>
          <cell r="P77">
            <v>5</v>
          </cell>
          <cell r="Q77">
            <v>26</v>
          </cell>
          <cell r="R77">
            <v>2</v>
          </cell>
          <cell r="S77">
            <v>11</v>
          </cell>
          <cell r="T77">
            <v>0</v>
          </cell>
          <cell r="AL77">
            <v>55.838430261691379</v>
          </cell>
          <cell r="CB77" t="str">
            <v>http://maristpoll.marist.edu/wp-content/uploads/2020/02/NBC-News_Marist-Poll-NC-NOS-and-Tables_2002281453.pdf</v>
          </cell>
        </row>
        <row r="78">
          <cell r="D78" t="str">
            <v>Marist College</v>
          </cell>
          <cell r="F78" t="str">
            <v>North Carolina</v>
          </cell>
          <cell r="G78" t="str">
            <v>A+</v>
          </cell>
          <cell r="I78">
            <v>43888</v>
          </cell>
          <cell r="J78">
            <v>974</v>
          </cell>
          <cell r="K78" t="str">
            <v>rv</v>
          </cell>
          <cell r="L78">
            <v>22</v>
          </cell>
          <cell r="M78">
            <v>15</v>
          </cell>
          <cell r="N78">
            <v>0</v>
          </cell>
          <cell r="O78">
            <v>7</v>
          </cell>
          <cell r="P78">
            <v>5</v>
          </cell>
          <cell r="Q78">
            <v>27</v>
          </cell>
          <cell r="R78">
            <v>2</v>
          </cell>
          <cell r="S78">
            <v>11</v>
          </cell>
          <cell r="T78">
            <v>0</v>
          </cell>
          <cell r="AL78">
            <v>0</v>
          </cell>
          <cell r="CB78" t="str">
            <v>http://maristpoll.marist.edu/wp-content/uploads/2020/02/NBC-News_Marist-Poll-NC-NOS-and-Tables_2002281453.pdf</v>
          </cell>
        </row>
        <row r="79">
          <cell r="D79" t="str">
            <v>Change Research</v>
          </cell>
          <cell r="F79" t="str">
            <v>US</v>
          </cell>
          <cell r="G79" t="str">
            <v>C</v>
          </cell>
          <cell r="I79">
            <v>43888</v>
          </cell>
          <cell r="J79">
            <v>821</v>
          </cell>
          <cell r="K79" t="str">
            <v>lv</v>
          </cell>
          <cell r="L79">
            <v>9</v>
          </cell>
          <cell r="M79">
            <v>3</v>
          </cell>
          <cell r="N79">
            <v>0</v>
          </cell>
          <cell r="O79">
            <v>14</v>
          </cell>
          <cell r="P79">
            <v>8</v>
          </cell>
          <cell r="Q79">
            <v>40</v>
          </cell>
          <cell r="R79">
            <v>2</v>
          </cell>
          <cell r="S79">
            <v>20</v>
          </cell>
          <cell r="T79">
            <v>0</v>
          </cell>
          <cell r="AL79">
            <v>15.855799963638832</v>
          </cell>
          <cell r="CB79" t="str">
            <v>https://www.electionscience.org/commentary-analysis/two-thirds-of-democratic-voters-support-multiple-candidates-but-current-polls-wont-tell-you-that/</v>
          </cell>
        </row>
        <row r="80">
          <cell r="D80" t="str">
            <v>Data for Progress</v>
          </cell>
          <cell r="F80" t="str">
            <v>Texas</v>
          </cell>
          <cell r="G80" t="str">
            <v>A-</v>
          </cell>
          <cell r="I80">
            <v>43888</v>
          </cell>
          <cell r="J80">
            <v>513</v>
          </cell>
          <cell r="K80" t="str">
            <v>lv</v>
          </cell>
          <cell r="L80">
            <v>21</v>
          </cell>
          <cell r="M80">
            <v>21</v>
          </cell>
          <cell r="N80">
            <v>0</v>
          </cell>
          <cell r="O80">
            <v>9</v>
          </cell>
          <cell r="P80">
            <v>5</v>
          </cell>
          <cell r="Q80">
            <v>30</v>
          </cell>
          <cell r="R80">
            <v>1</v>
          </cell>
          <cell r="S80">
            <v>13</v>
          </cell>
          <cell r="T80">
            <v>0</v>
          </cell>
          <cell r="AL80">
            <v>4.3506665350094744</v>
          </cell>
          <cell r="CB80" t="str">
            <v>https://www.dataforprogress.org/blog/2020/2/27/sanders-leads-in-texas-and-north-carolina</v>
          </cell>
        </row>
        <row r="81">
          <cell r="D81" t="str">
            <v>Data for Progress</v>
          </cell>
          <cell r="F81" t="str">
            <v>North Carolina</v>
          </cell>
          <cell r="G81" t="str">
            <v>A-</v>
          </cell>
          <cell r="I81">
            <v>43888</v>
          </cell>
          <cell r="J81">
            <v>536</v>
          </cell>
          <cell r="K81" t="str">
            <v>lv</v>
          </cell>
          <cell r="L81">
            <v>25</v>
          </cell>
          <cell r="M81">
            <v>18</v>
          </cell>
          <cell r="N81">
            <v>0</v>
          </cell>
          <cell r="O81">
            <v>10</v>
          </cell>
          <cell r="P81">
            <v>6</v>
          </cell>
          <cell r="Q81">
            <v>27</v>
          </cell>
          <cell r="R81">
            <v>1</v>
          </cell>
          <cell r="S81">
            <v>11</v>
          </cell>
          <cell r="T81">
            <v>0</v>
          </cell>
          <cell r="AL81">
            <v>4.4523591820122279</v>
          </cell>
          <cell r="CB81" t="str">
            <v>https://www.dataforprogress.org/blog/2020/2/27/sanders-leads-in-texas-and-north-carolina</v>
          </cell>
        </row>
        <row r="82">
          <cell r="D82" t="str">
            <v>Trafalgar Group</v>
          </cell>
          <cell r="F82" t="str">
            <v>South Carolina</v>
          </cell>
          <cell r="G82" t="str">
            <v>C-</v>
          </cell>
          <cell r="I82">
            <v>43888</v>
          </cell>
          <cell r="J82">
            <v>1081</v>
          </cell>
          <cell r="K82" t="str">
            <v>lv</v>
          </cell>
          <cell r="L82">
            <v>43.9</v>
          </cell>
          <cell r="M82">
            <v>0</v>
          </cell>
          <cell r="N82">
            <v>0</v>
          </cell>
          <cell r="O82">
            <v>9.6</v>
          </cell>
          <cell r="P82">
            <v>5.9</v>
          </cell>
          <cell r="Q82">
            <v>22.8</v>
          </cell>
          <cell r="R82">
            <v>10.5</v>
          </cell>
          <cell r="S82">
            <v>5.6</v>
          </cell>
          <cell r="T82">
            <v>0</v>
          </cell>
          <cell r="AL82">
            <v>13.790270763275197</v>
          </cell>
          <cell r="CB82" t="str">
            <v>https://www.fitsnews.com/2020/02/28/2020-first-in-the-south-democratic-presidential-primary-the-oracle-speaks/</v>
          </cell>
        </row>
        <row r="83">
          <cell r="D83" t="str">
            <v>Morning Consult</v>
          </cell>
          <cell r="F83" t="str">
            <v>US</v>
          </cell>
          <cell r="G83" t="str">
            <v>B+</v>
          </cell>
          <cell r="I83">
            <v>43888</v>
          </cell>
          <cell r="J83">
            <v>5334</v>
          </cell>
          <cell r="K83" t="str">
            <v>lv</v>
          </cell>
          <cell r="L83">
            <v>21</v>
          </cell>
          <cell r="M83">
            <v>17</v>
          </cell>
          <cell r="N83">
            <v>0</v>
          </cell>
          <cell r="O83">
            <v>10</v>
          </cell>
          <cell r="P83">
            <v>4</v>
          </cell>
          <cell r="Q83">
            <v>33</v>
          </cell>
          <cell r="R83">
            <v>3</v>
          </cell>
          <cell r="S83">
            <v>11</v>
          </cell>
          <cell r="T83">
            <v>0</v>
          </cell>
          <cell r="AL83">
            <v>3.775798047721175</v>
          </cell>
          <cell r="CB83" t="str">
            <v>https://morningconsult.com/2020/02/28/post-south-carolina-debate-polling-joe-biden/</v>
          </cell>
        </row>
        <row r="84">
          <cell r="D84" t="str">
            <v>YouGov</v>
          </cell>
          <cell r="F84" t="str">
            <v>US</v>
          </cell>
          <cell r="G84" t="str">
            <v>B-</v>
          </cell>
          <cell r="I84">
            <v>43888</v>
          </cell>
          <cell r="J84">
            <v>811</v>
          </cell>
          <cell r="K84" t="str">
            <v>rv</v>
          </cell>
          <cell r="L84">
            <v>21</v>
          </cell>
          <cell r="M84">
            <v>14</v>
          </cell>
          <cell r="N84">
            <v>0</v>
          </cell>
          <cell r="O84">
            <v>10</v>
          </cell>
          <cell r="P84">
            <v>4</v>
          </cell>
          <cell r="Q84">
            <v>27</v>
          </cell>
          <cell r="R84">
            <v>2</v>
          </cell>
          <cell r="S84">
            <v>18</v>
          </cell>
          <cell r="T84">
            <v>0</v>
          </cell>
          <cell r="AL84">
            <v>2.941630992431957</v>
          </cell>
          <cell r="CB84" t="str">
            <v>https://d25d2506sfb94s.cloudfront.net/cumulus_uploads/document/1apn4drwsv/20200227_yahoo_primary_crosstabs.pdf</v>
          </cell>
        </row>
        <row r="85">
          <cell r="D85" t="str">
            <v>Spry Strategies</v>
          </cell>
          <cell r="F85" t="str">
            <v>North Carolina</v>
          </cell>
          <cell r="G85" t="str">
            <v>C/D</v>
          </cell>
          <cell r="I85">
            <v>43888</v>
          </cell>
          <cell r="J85">
            <v>587</v>
          </cell>
          <cell r="K85" t="str">
            <v>lv</v>
          </cell>
          <cell r="L85">
            <v>26.75</v>
          </cell>
          <cell r="M85">
            <v>16.010000000000002</v>
          </cell>
          <cell r="N85">
            <v>0</v>
          </cell>
          <cell r="O85">
            <v>3.75</v>
          </cell>
          <cell r="P85">
            <v>4.9400000000000004</v>
          </cell>
          <cell r="Q85">
            <v>18.739999999999998</v>
          </cell>
          <cell r="R85">
            <v>0</v>
          </cell>
          <cell r="S85">
            <v>10.56</v>
          </cell>
          <cell r="T85">
            <v>0</v>
          </cell>
          <cell r="AL85">
            <v>1.2664759361734863</v>
          </cell>
          <cell r="CB85" t="str">
            <v>https://mcusercontent.com/259a50ef0a1608ab2bc2cf891/files/a58dc4e6-e2c2-49f5-9a17-84fdc61bc9f3/Civitas_Democratic_Presidential_Tracking_RD_2_Toplines.pdf</v>
          </cell>
        </row>
        <row r="86">
          <cell r="D86" t="str">
            <v>Data for Progress</v>
          </cell>
          <cell r="F86" t="str">
            <v>South Carolina</v>
          </cell>
          <cell r="G86" t="str">
            <v>A-</v>
          </cell>
          <cell r="I86">
            <v>43888</v>
          </cell>
          <cell r="J86">
            <v>1416</v>
          </cell>
          <cell r="K86" t="str">
            <v>lv</v>
          </cell>
          <cell r="L86">
            <v>34</v>
          </cell>
          <cell r="M86">
            <v>0</v>
          </cell>
          <cell r="N86">
            <v>0</v>
          </cell>
          <cell r="O86">
            <v>13</v>
          </cell>
          <cell r="P86">
            <v>5</v>
          </cell>
          <cell r="Q86">
            <v>25</v>
          </cell>
          <cell r="R86">
            <v>13</v>
          </cell>
          <cell r="S86">
            <v>7</v>
          </cell>
          <cell r="T86">
            <v>0</v>
          </cell>
          <cell r="AL86">
            <v>56.256045623102075</v>
          </cell>
          <cell r="CB86" t="str">
            <v>https://www.dataforprogress.org/blog/2020/2/27/biden-maintains-lead-in-south-carolina</v>
          </cell>
        </row>
        <row r="87">
          <cell r="D87" t="str">
            <v>Emerson College</v>
          </cell>
          <cell r="F87" t="str">
            <v>South Carolina</v>
          </cell>
          <cell r="G87" t="str">
            <v>B-</v>
          </cell>
          <cell r="I87">
            <v>43888</v>
          </cell>
          <cell r="J87">
            <v>425</v>
          </cell>
          <cell r="K87" t="str">
            <v>lv</v>
          </cell>
          <cell r="L87">
            <v>41.4</v>
          </cell>
          <cell r="M87">
            <v>0</v>
          </cell>
          <cell r="N87">
            <v>0</v>
          </cell>
          <cell r="O87">
            <v>11.1</v>
          </cell>
          <cell r="P87">
            <v>5.8</v>
          </cell>
          <cell r="Q87">
            <v>24.8</v>
          </cell>
          <cell r="R87">
            <v>10.8</v>
          </cell>
          <cell r="S87">
            <v>4.7</v>
          </cell>
          <cell r="T87">
            <v>0</v>
          </cell>
          <cell r="AL87">
            <v>18.589838365948655</v>
          </cell>
          <cell r="CB87" t="str">
            <v>http://emersonpolling.com/2020/02/27/south-carolina-2020-biden-poised-to-win-his-first-contest/</v>
          </cell>
        </row>
        <row r="88">
          <cell r="D88" t="str">
            <v>Change Research</v>
          </cell>
          <cell r="F88" t="str">
            <v>South Carolina</v>
          </cell>
          <cell r="G88" t="str">
            <v>C</v>
          </cell>
          <cell r="I88">
            <v>43888</v>
          </cell>
          <cell r="J88">
            <v>543</v>
          </cell>
          <cell r="K88" t="str">
            <v>lv</v>
          </cell>
          <cell r="L88">
            <v>28</v>
          </cell>
          <cell r="M88">
            <v>0</v>
          </cell>
          <cell r="N88">
            <v>0</v>
          </cell>
          <cell r="O88">
            <v>11</v>
          </cell>
          <cell r="P88">
            <v>4</v>
          </cell>
          <cell r="Q88">
            <v>24</v>
          </cell>
          <cell r="R88">
            <v>16</v>
          </cell>
          <cell r="S88">
            <v>12</v>
          </cell>
          <cell r="T88">
            <v>0</v>
          </cell>
          <cell r="AL88">
            <v>11.854073268096142</v>
          </cell>
          <cell r="CB88" t="str">
            <v>https://www.changeresearch.com/post/post-and-courier-change-research-south-carolina-primary</v>
          </cell>
        </row>
        <row r="89">
          <cell r="D89" t="str">
            <v>University of Texas at Tyler</v>
          </cell>
          <cell r="F89" t="str">
            <v>Texas</v>
          </cell>
          <cell r="G89" t="str">
            <v>B/C</v>
          </cell>
          <cell r="I89">
            <v>43887</v>
          </cell>
          <cell r="J89">
            <v>586</v>
          </cell>
          <cell r="K89" t="str">
            <v>lv</v>
          </cell>
          <cell r="L89">
            <v>19</v>
          </cell>
          <cell r="M89">
            <v>21</v>
          </cell>
          <cell r="N89">
            <v>0</v>
          </cell>
          <cell r="O89">
            <v>8</v>
          </cell>
          <cell r="P89">
            <v>4</v>
          </cell>
          <cell r="Q89">
            <v>29</v>
          </cell>
          <cell r="R89">
            <v>1</v>
          </cell>
          <cell r="S89">
            <v>10</v>
          </cell>
          <cell r="T89">
            <v>0</v>
          </cell>
          <cell r="AL89">
            <v>13.73423203090095</v>
          </cell>
          <cell r="CB89" t="str">
            <v>https://www.scribd.com/document/449521374/DMN-UTTyler-Poll-February-2020-Registered-voters</v>
          </cell>
        </row>
        <row r="90">
          <cell r="D90" t="str">
            <v>SSRS</v>
          </cell>
          <cell r="F90" t="str">
            <v>Texas</v>
          </cell>
          <cell r="G90" t="str">
            <v>A/B</v>
          </cell>
          <cell r="I90">
            <v>43887</v>
          </cell>
          <cell r="J90">
            <v>387</v>
          </cell>
          <cell r="K90" t="str">
            <v>lv</v>
          </cell>
          <cell r="L90">
            <v>20</v>
          </cell>
          <cell r="M90">
            <v>18</v>
          </cell>
          <cell r="N90">
            <v>0</v>
          </cell>
          <cell r="O90">
            <v>8</v>
          </cell>
          <cell r="P90">
            <v>3</v>
          </cell>
          <cell r="Q90">
            <v>29</v>
          </cell>
          <cell r="R90">
            <v>1</v>
          </cell>
          <cell r="S90">
            <v>15</v>
          </cell>
          <cell r="T90">
            <v>0</v>
          </cell>
          <cell r="AL90">
            <v>25.024128461589189</v>
          </cell>
          <cell r="CB90" t="str">
            <v>https://cdn.cnn.com/cnn/2020/images/02/28/rel1_tx.pdf</v>
          </cell>
        </row>
        <row r="91">
          <cell r="D91" t="str">
            <v>SSRS</v>
          </cell>
          <cell r="F91" t="str">
            <v>California</v>
          </cell>
          <cell r="G91" t="str">
            <v>A/B</v>
          </cell>
          <cell r="I91">
            <v>43887</v>
          </cell>
          <cell r="J91">
            <v>488</v>
          </cell>
          <cell r="K91" t="str">
            <v>lv</v>
          </cell>
          <cell r="L91">
            <v>13</v>
          </cell>
          <cell r="M91">
            <v>12</v>
          </cell>
          <cell r="N91">
            <v>0</v>
          </cell>
          <cell r="O91">
            <v>7</v>
          </cell>
          <cell r="P91">
            <v>6</v>
          </cell>
          <cell r="Q91">
            <v>35</v>
          </cell>
          <cell r="R91">
            <v>3</v>
          </cell>
          <cell r="S91">
            <v>14</v>
          </cell>
          <cell r="T91">
            <v>0</v>
          </cell>
          <cell r="AL91">
            <v>28.16548003089375</v>
          </cell>
          <cell r="CB91" t="str">
            <v>https://cdn.cnn.com/cnn/2020/images/02/28/rel1_ca.pdf</v>
          </cell>
        </row>
        <row r="92">
          <cell r="D92" t="str">
            <v>Univision/University of Houston/Latino Decisions/North Star Opinion Research</v>
          </cell>
          <cell r="F92" t="str">
            <v>Texas</v>
          </cell>
          <cell r="G92">
            <v>0</v>
          </cell>
          <cell r="I92">
            <v>43887</v>
          </cell>
          <cell r="J92">
            <v>527</v>
          </cell>
          <cell r="K92" t="str">
            <v>lv</v>
          </cell>
          <cell r="L92">
            <v>20</v>
          </cell>
          <cell r="M92">
            <v>20</v>
          </cell>
          <cell r="N92">
            <v>0</v>
          </cell>
          <cell r="O92">
            <v>6</v>
          </cell>
          <cell r="P92">
            <v>2</v>
          </cell>
          <cell r="Q92">
            <v>26</v>
          </cell>
          <cell r="R92">
            <v>2</v>
          </cell>
          <cell r="S92">
            <v>11</v>
          </cell>
          <cell r="T92">
            <v>0</v>
          </cell>
          <cell r="AL92">
            <v>11.019441940816169</v>
          </cell>
          <cell r="CB92" t="str">
            <v>https://st1.uvnimg.com/ac/23/c0b90672493cbe07ae750f9b79c9/finalunivisionpolling-tx-weighted.pdf</v>
          </cell>
        </row>
        <row r="93">
          <cell r="D93" t="str">
            <v>SurveyUSA</v>
          </cell>
          <cell r="F93" t="str">
            <v>US</v>
          </cell>
          <cell r="G93" t="str">
            <v>A</v>
          </cell>
          <cell r="I93">
            <v>43887</v>
          </cell>
          <cell r="J93">
            <v>825</v>
          </cell>
          <cell r="K93" t="str">
            <v>lv</v>
          </cell>
          <cell r="L93">
            <v>21</v>
          </cell>
          <cell r="M93">
            <v>21</v>
          </cell>
          <cell r="N93">
            <v>0</v>
          </cell>
          <cell r="O93">
            <v>9</v>
          </cell>
          <cell r="P93">
            <v>4</v>
          </cell>
          <cell r="Q93">
            <v>28</v>
          </cell>
          <cell r="R93">
            <v>2</v>
          </cell>
          <cell r="S93">
            <v>8</v>
          </cell>
          <cell r="T93">
            <v>0</v>
          </cell>
          <cell r="AL93">
            <v>58.170888948583496</v>
          </cell>
          <cell r="CB93" t="str">
            <v>http://www.surveyusa.com/client/PollReport.aspx?g=3e396fbb-2173-478d-9abf-33406b33fc0b</v>
          </cell>
        </row>
        <row r="94">
          <cell r="D94" t="str">
            <v>MassINC Polling Group</v>
          </cell>
          <cell r="F94" t="str">
            <v>Massachusetts</v>
          </cell>
          <cell r="G94" t="str">
            <v>A/B</v>
          </cell>
          <cell r="I94">
            <v>43887</v>
          </cell>
          <cell r="J94">
            <v>426</v>
          </cell>
          <cell r="K94" t="str">
            <v>lv</v>
          </cell>
          <cell r="L94">
            <v>9</v>
          </cell>
          <cell r="M94">
            <v>13</v>
          </cell>
          <cell r="N94">
            <v>0</v>
          </cell>
          <cell r="O94">
            <v>14</v>
          </cell>
          <cell r="P94">
            <v>6</v>
          </cell>
          <cell r="Q94">
            <v>25</v>
          </cell>
          <cell r="R94">
            <v>2</v>
          </cell>
          <cell r="S94">
            <v>17</v>
          </cell>
          <cell r="T94">
            <v>0</v>
          </cell>
          <cell r="AL94">
            <v>27.319146021184959</v>
          </cell>
          <cell r="CB94" t="str">
            <v>https://www.wbur.org/news/2020/02/28/wbur-poll-sanders-opens-substantial-lead-in-massachusetts-challenging-warren-on-her-home-turf</v>
          </cell>
        </row>
        <row r="95">
          <cell r="D95" t="str">
            <v>Harris Insights &amp; Analytics</v>
          </cell>
          <cell r="F95" t="str">
            <v>Utah</v>
          </cell>
          <cell r="G95" t="str">
            <v>C+</v>
          </cell>
          <cell r="I95">
            <v>43887</v>
          </cell>
          <cell r="J95">
            <v>298</v>
          </cell>
          <cell r="K95" t="str">
            <v>lv</v>
          </cell>
          <cell r="L95">
            <v>6</v>
          </cell>
          <cell r="M95">
            <v>19</v>
          </cell>
          <cell r="N95">
            <v>0</v>
          </cell>
          <cell r="O95">
            <v>18</v>
          </cell>
          <cell r="P95">
            <v>4</v>
          </cell>
          <cell r="Q95">
            <v>28</v>
          </cell>
          <cell r="R95">
            <v>0</v>
          </cell>
          <cell r="S95">
            <v>15</v>
          </cell>
          <cell r="T95">
            <v>0</v>
          </cell>
          <cell r="AL95">
            <v>10.651709182580891</v>
          </cell>
          <cell r="CB95" t="str">
            <v>https://www.deseret.com/utah/2020/2/27/21156476/poll-sanders-bloomberg-buttigieg-warren-biden-utah-super-tuesday-democratic-presidential-primary</v>
          </cell>
        </row>
        <row r="96">
          <cell r="D96" t="str">
            <v>Fox News/Beacon Research/Shaw &amp; Co. Research</v>
          </cell>
          <cell r="F96" t="str">
            <v>US</v>
          </cell>
          <cell r="G96" t="str">
            <v>A-</v>
          </cell>
          <cell r="I96">
            <v>43887</v>
          </cell>
          <cell r="J96">
            <v>507</v>
          </cell>
          <cell r="K96" t="str">
            <v>lv</v>
          </cell>
          <cell r="L96">
            <v>18</v>
          </cell>
          <cell r="M96">
            <v>16</v>
          </cell>
          <cell r="N96">
            <v>0</v>
          </cell>
          <cell r="O96">
            <v>12</v>
          </cell>
          <cell r="P96">
            <v>5</v>
          </cell>
          <cell r="Q96">
            <v>31</v>
          </cell>
          <cell r="R96">
            <v>2</v>
          </cell>
          <cell r="S96">
            <v>10</v>
          </cell>
          <cell r="T96">
            <v>0</v>
          </cell>
          <cell r="AL96">
            <v>33.178409728672143</v>
          </cell>
          <cell r="CB96" t="str">
            <v>https://www.foxnews.com/politics/fox-news-poll-february-23-26-2020</v>
          </cell>
        </row>
        <row r="97">
          <cell r="D97" t="str">
            <v>Starboard Communications</v>
          </cell>
          <cell r="F97" t="str">
            <v>South Carolina</v>
          </cell>
          <cell r="G97" t="str">
            <v>B/C</v>
          </cell>
          <cell r="I97">
            <v>43887</v>
          </cell>
          <cell r="J97">
            <v>1102</v>
          </cell>
          <cell r="K97" t="str">
            <v>lv</v>
          </cell>
          <cell r="L97">
            <v>40</v>
          </cell>
          <cell r="M97">
            <v>0</v>
          </cell>
          <cell r="N97">
            <v>0</v>
          </cell>
          <cell r="O97">
            <v>9</v>
          </cell>
          <cell r="P97">
            <v>6</v>
          </cell>
          <cell r="Q97">
            <v>11</v>
          </cell>
          <cell r="R97">
            <v>12</v>
          </cell>
          <cell r="S97">
            <v>9</v>
          </cell>
          <cell r="T97">
            <v>0</v>
          </cell>
          <cell r="AL97">
            <v>23.660652017166527</v>
          </cell>
          <cell r="CB97" t="str">
            <v>https://projects.fivethirtyeight.com/polls/20200227_SC.pdf</v>
          </cell>
        </row>
        <row r="98">
          <cell r="D98" t="str">
            <v>St. Pete Polls</v>
          </cell>
          <cell r="F98" t="str">
            <v>Florida</v>
          </cell>
          <cell r="G98" t="str">
            <v>C+</v>
          </cell>
          <cell r="I98">
            <v>43887</v>
          </cell>
          <cell r="J98">
            <v>2788</v>
          </cell>
          <cell r="K98" t="str">
            <v>lv</v>
          </cell>
          <cell r="L98">
            <v>33.799999999999997</v>
          </cell>
          <cell r="M98">
            <v>24.9</v>
          </cell>
          <cell r="N98">
            <v>0</v>
          </cell>
          <cell r="O98">
            <v>7.8</v>
          </cell>
          <cell r="P98">
            <v>4.0999999999999996</v>
          </cell>
          <cell r="Q98">
            <v>13</v>
          </cell>
          <cell r="R98">
            <v>1.4</v>
          </cell>
          <cell r="S98">
            <v>5.4</v>
          </cell>
          <cell r="T98">
            <v>0</v>
          </cell>
          <cell r="AL98">
            <v>3.8186890223844006</v>
          </cell>
          <cell r="CB98" t="str">
            <v>http://stpetepolls.org/files/StPetePolls_2020_State_DEMprimaryFebruary26_AG3D.pdf</v>
          </cell>
        </row>
        <row r="99">
          <cell r="D99" t="str">
            <v>University of California, Berkeley</v>
          </cell>
          <cell r="F99" t="str">
            <v>California</v>
          </cell>
          <cell r="G99" t="str">
            <v>B/C</v>
          </cell>
          <cell r="I99">
            <v>43886</v>
          </cell>
          <cell r="J99">
            <v>3002</v>
          </cell>
          <cell r="K99" t="str">
            <v>lv</v>
          </cell>
          <cell r="L99">
            <v>8.1999999999999993</v>
          </cell>
          <cell r="M99">
            <v>12.1</v>
          </cell>
          <cell r="N99">
            <v>0.2</v>
          </cell>
          <cell r="O99">
            <v>10.5</v>
          </cell>
          <cell r="P99">
            <v>6</v>
          </cell>
          <cell r="Q99">
            <v>33.700000000000003</v>
          </cell>
          <cell r="R99">
            <v>2.2000000000000002</v>
          </cell>
          <cell r="S99">
            <v>17.3</v>
          </cell>
          <cell r="T99">
            <v>1.1000000000000001</v>
          </cell>
          <cell r="AL99">
            <v>31.666313697784954</v>
          </cell>
          <cell r="CB99" t="str">
            <v>https://escholarship.org/uc/item/40m769v7</v>
          </cell>
        </row>
        <row r="100">
          <cell r="D100" t="str">
            <v>Monmouth University</v>
          </cell>
          <cell r="F100" t="str">
            <v>South Carolina</v>
          </cell>
          <cell r="G100" t="str">
            <v>A+</v>
          </cell>
          <cell r="I100">
            <v>43886</v>
          </cell>
          <cell r="J100">
            <v>454</v>
          </cell>
          <cell r="K100" t="str">
            <v>lv</v>
          </cell>
          <cell r="L100">
            <v>36</v>
          </cell>
          <cell r="M100">
            <v>0</v>
          </cell>
          <cell r="N100">
            <v>0</v>
          </cell>
          <cell r="O100">
            <v>6</v>
          </cell>
          <cell r="P100">
            <v>4</v>
          </cell>
          <cell r="Q100">
            <v>16</v>
          </cell>
          <cell r="R100">
            <v>15</v>
          </cell>
          <cell r="S100">
            <v>8</v>
          </cell>
          <cell r="T100">
            <v>0</v>
          </cell>
          <cell r="AL100">
            <v>42.691489639561382</v>
          </cell>
          <cell r="CB100" t="str">
            <v>https://www.monmouth.edu/polling-institute/documents/monmouthpoll_sc_022720.pdf/</v>
          </cell>
        </row>
        <row r="101">
          <cell r="D101" t="str">
            <v>Magellan Strategies</v>
          </cell>
          <cell r="F101" t="str">
            <v>Colorado</v>
          </cell>
          <cell r="G101" t="str">
            <v>B/C</v>
          </cell>
          <cell r="I101">
            <v>43886</v>
          </cell>
          <cell r="J101">
            <v>500</v>
          </cell>
          <cell r="K101" t="str">
            <v>lv</v>
          </cell>
          <cell r="L101">
            <v>11.1</v>
          </cell>
          <cell r="M101">
            <v>11.1</v>
          </cell>
          <cell r="N101">
            <v>0</v>
          </cell>
          <cell r="O101">
            <v>11.6</v>
          </cell>
          <cell r="P101">
            <v>5.9</v>
          </cell>
          <cell r="Q101">
            <v>27.2</v>
          </cell>
          <cell r="R101">
            <v>1.4</v>
          </cell>
          <cell r="S101">
            <v>14.9</v>
          </cell>
          <cell r="T101">
            <v>0</v>
          </cell>
          <cell r="AL101">
            <v>15.909103306227406</v>
          </cell>
          <cell r="CB101" t="str">
            <v>https://magellanstrategies.com/magellan-strategies-colorado-democratic-presidential-primary/</v>
          </cell>
        </row>
        <row r="102">
          <cell r="D102" t="str">
            <v>Data for Progress</v>
          </cell>
          <cell r="F102" t="str">
            <v>Colorado</v>
          </cell>
          <cell r="G102" t="str">
            <v>A-</v>
          </cell>
          <cell r="I102">
            <v>43886</v>
          </cell>
          <cell r="J102">
            <v>471</v>
          </cell>
          <cell r="K102" t="str">
            <v>lv</v>
          </cell>
          <cell r="L102">
            <v>10</v>
          </cell>
          <cell r="M102">
            <v>14</v>
          </cell>
          <cell r="N102">
            <v>0</v>
          </cell>
          <cell r="O102">
            <v>14</v>
          </cell>
          <cell r="P102">
            <v>6</v>
          </cell>
          <cell r="Q102">
            <v>34</v>
          </cell>
          <cell r="R102">
            <v>0</v>
          </cell>
          <cell r="S102">
            <v>20</v>
          </cell>
          <cell r="T102">
            <v>0</v>
          </cell>
          <cell r="AL102">
            <v>3.8341070147289487</v>
          </cell>
          <cell r="CB102" t="str">
            <v>https://www.dataforprogress.org/blog/2020/2/26/sanders-ahead-in-virginia-and-colorado</v>
          </cell>
        </row>
        <row r="103">
          <cell r="D103" t="str">
            <v>Data for Progress</v>
          </cell>
          <cell r="F103" t="str">
            <v>Virginia</v>
          </cell>
          <cell r="G103" t="str">
            <v>A-</v>
          </cell>
          <cell r="I103">
            <v>43886</v>
          </cell>
          <cell r="J103">
            <v>499</v>
          </cell>
          <cell r="K103" t="str">
            <v>lv</v>
          </cell>
          <cell r="L103">
            <v>19</v>
          </cell>
          <cell r="M103">
            <v>17</v>
          </cell>
          <cell r="N103">
            <v>0</v>
          </cell>
          <cell r="O103">
            <v>12</v>
          </cell>
          <cell r="P103">
            <v>5</v>
          </cell>
          <cell r="Q103">
            <v>28</v>
          </cell>
          <cell r="R103">
            <v>1</v>
          </cell>
          <cell r="S103">
            <v>17</v>
          </cell>
          <cell r="T103">
            <v>0</v>
          </cell>
          <cell r="AL103">
            <v>3.9525546521093564</v>
          </cell>
          <cell r="CB103" t="str">
            <v>https://www.dataforprogress.org/blog/2020/2/26/sanders-ahead-in-virginia-and-colorado</v>
          </cell>
        </row>
        <row r="104">
          <cell r="D104" t="str">
            <v>Clemson University</v>
          </cell>
          <cell r="F104" t="str">
            <v>South Carolina</v>
          </cell>
          <cell r="G104" t="str">
            <v>B/C</v>
          </cell>
          <cell r="I104">
            <v>43886</v>
          </cell>
          <cell r="J104">
            <v>650</v>
          </cell>
          <cell r="K104" t="str">
            <v>lv</v>
          </cell>
          <cell r="L104">
            <v>35</v>
          </cell>
          <cell r="M104">
            <v>0</v>
          </cell>
          <cell r="N104">
            <v>0</v>
          </cell>
          <cell r="O104">
            <v>8</v>
          </cell>
          <cell r="P104">
            <v>4</v>
          </cell>
          <cell r="Q104">
            <v>13</v>
          </cell>
          <cell r="R104">
            <v>17</v>
          </cell>
          <cell r="S104">
            <v>8</v>
          </cell>
          <cell r="T104">
            <v>0</v>
          </cell>
          <cell r="AL104">
            <v>13.129606329351754</v>
          </cell>
          <cell r="CB104" t="str">
            <v>http://newsstand.clemson.edu/wp-content/uploads/2020/02/2020-Palmetto-Poll-Results.pdf</v>
          </cell>
        </row>
        <row r="105">
          <cell r="D105" t="str">
            <v>Point Blank Political</v>
          </cell>
          <cell r="F105" t="str">
            <v>California</v>
          </cell>
          <cell r="G105">
            <v>0</v>
          </cell>
          <cell r="I105">
            <v>43886</v>
          </cell>
          <cell r="J105">
            <v>2098</v>
          </cell>
          <cell r="K105" t="str">
            <v>lv</v>
          </cell>
          <cell r="L105">
            <v>10.5</v>
          </cell>
          <cell r="M105">
            <v>10.6</v>
          </cell>
          <cell r="N105">
            <v>0</v>
          </cell>
          <cell r="O105">
            <v>8.9</v>
          </cell>
          <cell r="P105">
            <v>3.7</v>
          </cell>
          <cell r="Q105">
            <v>33.6</v>
          </cell>
          <cell r="R105">
            <v>2.9</v>
          </cell>
          <cell r="S105">
            <v>13.1</v>
          </cell>
          <cell r="T105">
            <v>0</v>
          </cell>
          <cell r="AL105">
            <v>2.5755290883368462E-2</v>
          </cell>
          <cell r="CB105" t="str">
            <v>https://www.pointblankpolitical.com/2020-ca-dem-primary-pre-debate/</v>
          </cell>
        </row>
        <row r="106">
          <cell r="D106" t="str">
            <v>YouGov</v>
          </cell>
          <cell r="F106" t="str">
            <v>US</v>
          </cell>
          <cell r="G106" t="str">
            <v>B-</v>
          </cell>
          <cell r="I106">
            <v>43886</v>
          </cell>
          <cell r="J106">
            <v>584</v>
          </cell>
          <cell r="K106" t="str">
            <v>lv</v>
          </cell>
          <cell r="L106">
            <v>20</v>
          </cell>
          <cell r="M106">
            <v>11</v>
          </cell>
          <cell r="N106">
            <v>0</v>
          </cell>
          <cell r="O106">
            <v>9</v>
          </cell>
          <cell r="P106">
            <v>4</v>
          </cell>
          <cell r="Q106">
            <v>30</v>
          </cell>
          <cell r="R106">
            <v>1</v>
          </cell>
          <cell r="S106">
            <v>16</v>
          </cell>
          <cell r="T106">
            <v>0</v>
          </cell>
          <cell r="AL106">
            <v>0.67240650685482128</v>
          </cell>
          <cell r="CB106" t="str">
            <v>https://d25d2506sfb94s.cloudfront.net/cumulus_uploads/document/zye3phsf7t/econTabReport.pdf</v>
          </cell>
        </row>
        <row r="107">
          <cell r="D107" t="str">
            <v>Public Policy Polling</v>
          </cell>
          <cell r="F107" t="str">
            <v>Texas</v>
          </cell>
          <cell r="G107" t="str">
            <v>B</v>
          </cell>
          <cell r="I107">
            <v>43886</v>
          </cell>
          <cell r="J107">
            <v>1045</v>
          </cell>
          <cell r="K107" t="str">
            <v>lv</v>
          </cell>
          <cell r="L107">
            <v>31</v>
          </cell>
          <cell r="M107">
            <v>0</v>
          </cell>
          <cell r="N107">
            <v>0</v>
          </cell>
          <cell r="O107">
            <v>11</v>
          </cell>
          <cell r="P107">
            <v>7</v>
          </cell>
          <cell r="Q107">
            <v>25</v>
          </cell>
          <cell r="R107">
            <v>3</v>
          </cell>
          <cell r="S107">
            <v>17</v>
          </cell>
          <cell r="T107">
            <v>0</v>
          </cell>
          <cell r="AL107">
            <v>0</v>
          </cell>
          <cell r="CB107" t="str">
            <v>https://progresstexas.org/sites/default/files/February%202020%20Progress%20Texas-PPP%20Poll.pdf</v>
          </cell>
        </row>
        <row r="108">
          <cell r="D108" t="str">
            <v>Public Policy Polling</v>
          </cell>
          <cell r="F108" t="str">
            <v>Texas</v>
          </cell>
          <cell r="G108" t="str">
            <v>B</v>
          </cell>
          <cell r="I108">
            <v>43886</v>
          </cell>
          <cell r="J108">
            <v>1045</v>
          </cell>
          <cell r="K108" t="str">
            <v>lv</v>
          </cell>
          <cell r="L108">
            <v>24</v>
          </cell>
          <cell r="M108">
            <v>17</v>
          </cell>
          <cell r="N108">
            <v>0</v>
          </cell>
          <cell r="O108">
            <v>10</v>
          </cell>
          <cell r="P108">
            <v>4</v>
          </cell>
          <cell r="Q108">
            <v>24</v>
          </cell>
          <cell r="R108">
            <v>1</v>
          </cell>
          <cell r="S108">
            <v>14</v>
          </cell>
          <cell r="T108">
            <v>0</v>
          </cell>
          <cell r="AL108">
            <v>30.432257911192465</v>
          </cell>
          <cell r="CB108" t="str">
            <v>https://progresstexas.org/sites/default/files/February%202020%20Progress%20Texas-PPP%20Poll.pdf</v>
          </cell>
        </row>
        <row r="109">
          <cell r="D109" t="str">
            <v>Ipsos</v>
          </cell>
          <cell r="F109" t="str">
            <v>US</v>
          </cell>
          <cell r="G109" t="str">
            <v>B+</v>
          </cell>
          <cell r="I109">
            <v>43886</v>
          </cell>
          <cell r="J109">
            <v>2706</v>
          </cell>
          <cell r="K109" t="str">
            <v>a</v>
          </cell>
          <cell r="L109">
            <v>13</v>
          </cell>
          <cell r="M109">
            <v>14</v>
          </cell>
          <cell r="N109">
            <v>0</v>
          </cell>
          <cell r="O109">
            <v>8</v>
          </cell>
          <cell r="P109">
            <v>4</v>
          </cell>
          <cell r="Q109">
            <v>25</v>
          </cell>
          <cell r="R109">
            <v>3</v>
          </cell>
          <cell r="S109">
            <v>8</v>
          </cell>
          <cell r="T109">
            <v>0</v>
          </cell>
          <cell r="AL109">
            <v>0</v>
          </cell>
          <cell r="CB109" t="str">
            <v>https://fingfx.thomsonreuters.com/gfx/mkt/13/2507/2475/Topline%20Reuters%202020%20Election%20Tracker%2002%2025%202020.pdf</v>
          </cell>
        </row>
        <row r="110">
          <cell r="D110" t="str">
            <v>Ipsos</v>
          </cell>
          <cell r="F110" t="str">
            <v>US</v>
          </cell>
          <cell r="G110" t="str">
            <v>B+</v>
          </cell>
          <cell r="I110">
            <v>43886</v>
          </cell>
          <cell r="J110">
            <v>2244</v>
          </cell>
          <cell r="K110" t="str">
            <v>rv</v>
          </cell>
          <cell r="L110">
            <v>15</v>
          </cell>
          <cell r="M110">
            <v>15</v>
          </cell>
          <cell r="N110">
            <v>0</v>
          </cell>
          <cell r="O110">
            <v>10</v>
          </cell>
          <cell r="P110">
            <v>4</v>
          </cell>
          <cell r="Q110">
            <v>26</v>
          </cell>
          <cell r="R110">
            <v>3</v>
          </cell>
          <cell r="S110">
            <v>10</v>
          </cell>
          <cell r="T110">
            <v>0</v>
          </cell>
          <cell r="AL110">
            <v>3.1801856940890369E-2</v>
          </cell>
          <cell r="CB110" t="str">
            <v>https://fingfx.thomsonreuters.com/gfx/mkt/13/2507/2475/Topline%20Reuters%202020%20Election%20Tracker%2002%2025%202020.pdf</v>
          </cell>
        </row>
        <row r="111">
          <cell r="D111" t="str">
            <v>Meredith College</v>
          </cell>
          <cell r="F111" t="str">
            <v>North Carolina</v>
          </cell>
          <cell r="G111">
            <v>0</v>
          </cell>
          <cell r="I111">
            <v>43885</v>
          </cell>
          <cell r="J111">
            <v>430</v>
          </cell>
          <cell r="K111" t="str">
            <v>lv</v>
          </cell>
          <cell r="L111">
            <v>17.899999999999999</v>
          </cell>
          <cell r="M111">
            <v>17</v>
          </cell>
          <cell r="N111">
            <v>0.7</v>
          </cell>
          <cell r="O111">
            <v>10</v>
          </cell>
          <cell r="P111">
            <v>4</v>
          </cell>
          <cell r="Q111">
            <v>19.5</v>
          </cell>
          <cell r="R111">
            <v>0.5</v>
          </cell>
          <cell r="S111">
            <v>10.9</v>
          </cell>
          <cell r="T111">
            <v>0.7</v>
          </cell>
          <cell r="AL111">
            <v>8.9996660185210047</v>
          </cell>
          <cell r="CB111" t="str">
            <v>https://www.meredith.edu/assets/images/content/Final_Meredith_College_Poll_Report_February_2020.pdf</v>
          </cell>
        </row>
        <row r="112">
          <cell r="D112" t="str">
            <v>Christopher Newport University</v>
          </cell>
          <cell r="F112" t="str">
            <v>Virginia</v>
          </cell>
          <cell r="G112" t="str">
            <v>A/B</v>
          </cell>
          <cell r="I112">
            <v>43885</v>
          </cell>
          <cell r="J112">
            <v>561</v>
          </cell>
          <cell r="K112" t="str">
            <v>lv</v>
          </cell>
          <cell r="L112">
            <v>22</v>
          </cell>
          <cell r="M112">
            <v>13</v>
          </cell>
          <cell r="N112">
            <v>0</v>
          </cell>
          <cell r="O112">
            <v>8</v>
          </cell>
          <cell r="P112">
            <v>5</v>
          </cell>
          <cell r="Q112">
            <v>17</v>
          </cell>
          <cell r="R112">
            <v>1</v>
          </cell>
          <cell r="S112">
            <v>8</v>
          </cell>
          <cell r="T112">
            <v>5</v>
          </cell>
          <cell r="AL112">
            <v>17.656393282491177</v>
          </cell>
          <cell r="CB112" t="str">
            <v>http://cnu.edu/wasoncenter/surveys/2020-02-28/</v>
          </cell>
        </row>
        <row r="113">
          <cell r="D113" t="str">
            <v>YouGov</v>
          </cell>
          <cell r="F113" t="str">
            <v>Massachusetts</v>
          </cell>
          <cell r="G113" t="str">
            <v>B-</v>
          </cell>
          <cell r="I113">
            <v>43885</v>
          </cell>
          <cell r="J113">
            <v>400</v>
          </cell>
          <cell r="K113" t="str">
            <v>lv</v>
          </cell>
          <cell r="L113">
            <v>12</v>
          </cell>
          <cell r="M113">
            <v>9</v>
          </cell>
          <cell r="N113">
            <v>0</v>
          </cell>
          <cell r="O113">
            <v>14</v>
          </cell>
          <cell r="P113">
            <v>7</v>
          </cell>
          <cell r="Q113">
            <v>25</v>
          </cell>
          <cell r="R113">
            <v>3</v>
          </cell>
          <cell r="S113">
            <v>23</v>
          </cell>
          <cell r="T113">
            <v>0</v>
          </cell>
          <cell r="AL113">
            <v>12.588738607341719</v>
          </cell>
          <cell r="CB113" t="str">
            <v>https://htv-prod-media.s3.amazonaws.com/files/supertuesdaymatoplines-1582851435.pdf</v>
          </cell>
        </row>
        <row r="114">
          <cell r="D114" t="str">
            <v>East Carolina University</v>
          </cell>
          <cell r="F114" t="str">
            <v>South Carolina</v>
          </cell>
          <cell r="G114">
            <v>0</v>
          </cell>
          <cell r="I114">
            <v>43885</v>
          </cell>
          <cell r="J114">
            <v>1142</v>
          </cell>
          <cell r="K114" t="str">
            <v>lv</v>
          </cell>
          <cell r="L114">
            <v>30.5</v>
          </cell>
          <cell r="M114">
            <v>0</v>
          </cell>
          <cell r="N114">
            <v>0</v>
          </cell>
          <cell r="O114">
            <v>5.5</v>
          </cell>
          <cell r="P114">
            <v>2.1</v>
          </cell>
          <cell r="Q114">
            <v>23.1</v>
          </cell>
          <cell r="R114">
            <v>19.899999999999999</v>
          </cell>
          <cell r="S114">
            <v>8.1</v>
          </cell>
          <cell r="T114">
            <v>0</v>
          </cell>
          <cell r="AL114">
            <v>13.77265288125462</v>
          </cell>
          <cell r="CB114" t="str">
            <v>https://surveyresearch-ecu.reportablenews.com/pr/biden-maintains-lead-in-south-carolina-sanders-in-second-steyer-a-close-third</v>
          </cell>
        </row>
        <row r="115">
          <cell r="D115" t="str">
            <v>Harris Insights &amp; Analytics</v>
          </cell>
          <cell r="F115" t="str">
            <v>US</v>
          </cell>
          <cell r="G115" t="str">
            <v>C+</v>
          </cell>
          <cell r="I115">
            <v>43885</v>
          </cell>
          <cell r="J115">
            <v>470</v>
          </cell>
          <cell r="K115" t="str">
            <v>rv</v>
          </cell>
          <cell r="L115">
            <v>17</v>
          </cell>
          <cell r="M115">
            <v>19</v>
          </cell>
          <cell r="N115">
            <v>0</v>
          </cell>
          <cell r="O115">
            <v>12</v>
          </cell>
          <cell r="P115">
            <v>3</v>
          </cell>
          <cell r="Q115">
            <v>28</v>
          </cell>
          <cell r="R115">
            <v>3</v>
          </cell>
          <cell r="S115">
            <v>8</v>
          </cell>
          <cell r="T115">
            <v>0</v>
          </cell>
          <cell r="AL115">
            <v>1.468984338437292</v>
          </cell>
          <cell r="CB115" t="str">
            <v>https://thehill.com/hilltv/what-americas-thinking/484534-sanders-lead-grows-post-nevada-in-new-hill-harrisx-poll</v>
          </cell>
        </row>
        <row r="116">
          <cell r="D116" t="str">
            <v>Public Policy Polling</v>
          </cell>
          <cell r="F116" t="str">
            <v>North Carolina</v>
          </cell>
          <cell r="G116" t="str">
            <v>B</v>
          </cell>
          <cell r="I116">
            <v>43885</v>
          </cell>
          <cell r="J116">
            <v>852</v>
          </cell>
          <cell r="K116" t="str">
            <v>lv</v>
          </cell>
          <cell r="L116">
            <v>23</v>
          </cell>
          <cell r="M116">
            <v>17</v>
          </cell>
          <cell r="N116">
            <v>0</v>
          </cell>
          <cell r="O116">
            <v>9</v>
          </cell>
          <cell r="P116">
            <v>4</v>
          </cell>
          <cell r="Q116">
            <v>20</v>
          </cell>
          <cell r="R116">
            <v>3</v>
          </cell>
          <cell r="S116">
            <v>11</v>
          </cell>
          <cell r="T116">
            <v>0</v>
          </cell>
          <cell r="AL116">
            <v>25.664669928832875</v>
          </cell>
          <cell r="CB116" t="str">
            <v>https://www.publicpolicypolling.com/wp-content/uploads/2020/02/NorthCarolinaResultsFebruary2020.pdf</v>
          </cell>
        </row>
        <row r="117">
          <cell r="D117" t="str">
            <v>Public Policy Polling</v>
          </cell>
          <cell r="F117" t="str">
            <v>South Carolina</v>
          </cell>
          <cell r="G117" t="str">
            <v>B</v>
          </cell>
          <cell r="I117">
            <v>43885</v>
          </cell>
          <cell r="J117">
            <v>866</v>
          </cell>
          <cell r="K117" t="str">
            <v>lv</v>
          </cell>
          <cell r="L117">
            <v>36</v>
          </cell>
          <cell r="M117">
            <v>0</v>
          </cell>
          <cell r="N117">
            <v>0</v>
          </cell>
          <cell r="O117">
            <v>7</v>
          </cell>
          <cell r="P117">
            <v>3</v>
          </cell>
          <cell r="Q117">
            <v>21</v>
          </cell>
          <cell r="R117">
            <v>7</v>
          </cell>
          <cell r="S117">
            <v>8</v>
          </cell>
          <cell r="T117">
            <v>0</v>
          </cell>
          <cell r="AL117">
            <v>24.489852965182681</v>
          </cell>
          <cell r="CB117" t="str">
            <v>https://www.publicpolicypolling.com/wp-content/uploads/2020/02/SouthCarolinaResultsFebruary2020.pdf</v>
          </cell>
        </row>
        <row r="118">
          <cell r="D118" t="str">
            <v>Marquette University Law School</v>
          </cell>
          <cell r="F118" t="str">
            <v>Wisconsin</v>
          </cell>
          <cell r="G118" t="str">
            <v>A/B</v>
          </cell>
          <cell r="I118">
            <v>43884</v>
          </cell>
          <cell r="J118">
            <v>464</v>
          </cell>
          <cell r="K118" t="str">
            <v>lv</v>
          </cell>
          <cell r="L118">
            <v>15</v>
          </cell>
          <cell r="M118">
            <v>17</v>
          </cell>
          <cell r="N118">
            <v>0</v>
          </cell>
          <cell r="O118">
            <v>13</v>
          </cell>
          <cell r="P118">
            <v>11</v>
          </cell>
          <cell r="Q118">
            <v>29</v>
          </cell>
          <cell r="R118">
            <v>1</v>
          </cell>
          <cell r="S118">
            <v>9</v>
          </cell>
          <cell r="T118">
            <v>0</v>
          </cell>
          <cell r="AL118">
            <v>22.31182988423302</v>
          </cell>
          <cell r="CB118" t="str">
            <v>https://law.marquette.edu/poll/wp-content/uploads/2020/02/MLSP58Toplines.pdf</v>
          </cell>
        </row>
        <row r="119">
          <cell r="D119" t="str">
            <v>Change Research</v>
          </cell>
          <cell r="F119" t="str">
            <v>California</v>
          </cell>
          <cell r="G119" t="str">
            <v>C</v>
          </cell>
          <cell r="I119">
            <v>43884</v>
          </cell>
          <cell r="J119">
            <v>1069</v>
          </cell>
          <cell r="K119" t="str">
            <v>lv</v>
          </cell>
          <cell r="L119">
            <v>12</v>
          </cell>
          <cell r="M119">
            <v>6</v>
          </cell>
          <cell r="N119">
            <v>0</v>
          </cell>
          <cell r="O119">
            <v>11</v>
          </cell>
          <cell r="P119">
            <v>5</v>
          </cell>
          <cell r="Q119">
            <v>37</v>
          </cell>
          <cell r="R119">
            <v>3</v>
          </cell>
          <cell r="S119">
            <v>20</v>
          </cell>
          <cell r="T119">
            <v>4</v>
          </cell>
          <cell r="AL119">
            <v>13.019064897934649</v>
          </cell>
          <cell r="CB119" t="str">
            <v>https://www.changeresearch.com/post/democratic-primary-california-kqed-poll-february</v>
          </cell>
        </row>
        <row r="120">
          <cell r="D120" t="str">
            <v>Spry Strategies</v>
          </cell>
          <cell r="F120" t="str">
            <v>North Carolina</v>
          </cell>
          <cell r="G120" t="str">
            <v>C/D</v>
          </cell>
          <cell r="I120">
            <v>43884</v>
          </cell>
          <cell r="J120">
            <v>561</v>
          </cell>
          <cell r="K120" t="str">
            <v>lv</v>
          </cell>
          <cell r="L120">
            <v>20.170000000000002</v>
          </cell>
          <cell r="M120">
            <v>20.329999999999998</v>
          </cell>
          <cell r="N120">
            <v>0</v>
          </cell>
          <cell r="O120">
            <v>3.1</v>
          </cell>
          <cell r="P120">
            <v>6.35</v>
          </cell>
          <cell r="Q120">
            <v>20.16</v>
          </cell>
          <cell r="R120">
            <v>0</v>
          </cell>
          <cell r="S120">
            <v>9</v>
          </cell>
          <cell r="T120">
            <v>0</v>
          </cell>
          <cell r="AL120">
            <v>0.25899996566322359</v>
          </cell>
          <cell r="CB120" t="str">
            <v>https://mcusercontent.com/259a50ef0a1608ab2bc2cf891/files/0f490596-e46a-4d58-b52d-2c8a9a53d084/DemocraticPrimaryPoll_Civitas_0225.pdf</v>
          </cell>
        </row>
        <row r="121">
          <cell r="D121" t="str">
            <v>Morning Consult</v>
          </cell>
          <cell r="F121" t="str">
            <v>US</v>
          </cell>
          <cell r="G121" t="str">
            <v>B+</v>
          </cell>
          <cell r="I121">
            <v>43884</v>
          </cell>
          <cell r="J121">
            <v>2631</v>
          </cell>
          <cell r="K121" t="str">
            <v>lv</v>
          </cell>
          <cell r="L121">
            <v>18</v>
          </cell>
          <cell r="M121">
            <v>19</v>
          </cell>
          <cell r="N121">
            <v>0</v>
          </cell>
          <cell r="O121">
            <v>11</v>
          </cell>
          <cell r="P121">
            <v>4</v>
          </cell>
          <cell r="Q121">
            <v>32</v>
          </cell>
          <cell r="R121">
            <v>3</v>
          </cell>
          <cell r="S121">
            <v>11</v>
          </cell>
          <cell r="T121">
            <v>0</v>
          </cell>
          <cell r="AL121">
            <v>0.84227510402004824</v>
          </cell>
          <cell r="CB121" t="str">
            <v>https://morningconsult.com/2020/02/24/bernie-sanders-rising-post-nevada-polling/</v>
          </cell>
        </row>
        <row r="122">
          <cell r="D122" t="str">
            <v>Saint Leo University</v>
          </cell>
          <cell r="F122" t="str">
            <v>Florida</v>
          </cell>
          <cell r="G122" t="str">
            <v>C/D</v>
          </cell>
          <cell r="I122">
            <v>43883</v>
          </cell>
          <cell r="J122">
            <v>342</v>
          </cell>
          <cell r="K122" t="str">
            <v>lv</v>
          </cell>
          <cell r="L122">
            <v>24.6</v>
          </cell>
          <cell r="M122">
            <v>25.1</v>
          </cell>
          <cell r="N122">
            <v>0</v>
          </cell>
          <cell r="O122">
            <v>11.4</v>
          </cell>
          <cell r="P122">
            <v>4.7</v>
          </cell>
          <cell r="Q122">
            <v>16.7</v>
          </cell>
          <cell r="R122">
            <v>0.6</v>
          </cell>
          <cell r="S122">
            <v>7</v>
          </cell>
          <cell r="T122">
            <v>0</v>
          </cell>
          <cell r="AL122">
            <v>5.4478941093942668</v>
          </cell>
          <cell r="CB122" t="str">
            <v>http://polls.saintleo.edu/new-saint-leo-university-poll-confirms-narrowing-of-democratic-primary-field-to-three-candidates-just-ahead-of-super-tuesday/</v>
          </cell>
        </row>
        <row r="123">
          <cell r="D123" t="str">
            <v>Saint Leo University</v>
          </cell>
          <cell r="F123" t="str">
            <v>US</v>
          </cell>
          <cell r="G123" t="str">
            <v>C/D</v>
          </cell>
          <cell r="I123">
            <v>43883</v>
          </cell>
          <cell r="J123">
            <v>310</v>
          </cell>
          <cell r="K123" t="str">
            <v>lv</v>
          </cell>
          <cell r="L123">
            <v>24.5</v>
          </cell>
          <cell r="M123">
            <v>16.100000000000001</v>
          </cell>
          <cell r="N123">
            <v>0</v>
          </cell>
          <cell r="O123">
            <v>5.5</v>
          </cell>
          <cell r="P123">
            <v>3.2</v>
          </cell>
          <cell r="Q123">
            <v>25.8</v>
          </cell>
          <cell r="R123">
            <v>1.9</v>
          </cell>
          <cell r="S123">
            <v>8.6999999999999993</v>
          </cell>
          <cell r="T123">
            <v>0</v>
          </cell>
          <cell r="AL123">
            <v>5.2844551538439681</v>
          </cell>
          <cell r="CB123" t="str">
            <v>http://polls.saintleo.edu/new-saint-leo-university-poll-confirms-narrowing-of-democratic-primary-field-to-three-candidates-just-ahead-of-super-tuesday/</v>
          </cell>
        </row>
        <row r="124">
          <cell r="D124" t="str">
            <v>YouGov</v>
          </cell>
          <cell r="F124" t="str">
            <v>US</v>
          </cell>
          <cell r="G124" t="str">
            <v>B-</v>
          </cell>
          <cell r="I124">
            <v>43883</v>
          </cell>
          <cell r="J124">
            <v>6498</v>
          </cell>
          <cell r="K124" t="str">
            <v>lv</v>
          </cell>
          <cell r="L124">
            <v>17</v>
          </cell>
          <cell r="M124">
            <v>13</v>
          </cell>
          <cell r="N124">
            <v>0</v>
          </cell>
          <cell r="O124">
            <v>10</v>
          </cell>
          <cell r="P124">
            <v>5</v>
          </cell>
          <cell r="Q124">
            <v>28</v>
          </cell>
          <cell r="R124">
            <v>2</v>
          </cell>
          <cell r="S124">
            <v>19</v>
          </cell>
          <cell r="T124">
            <v>0</v>
          </cell>
          <cell r="AL124">
            <v>0.64518528040228651</v>
          </cell>
          <cell r="CB124" t="str">
            <v>https://drive.google.com/file/d/1OpQxzzYY4MXgQMfo2j_XicB_tEUtt7eI/view</v>
          </cell>
        </row>
        <row r="125">
          <cell r="D125" t="str">
            <v>YouGov</v>
          </cell>
          <cell r="F125" t="str">
            <v>South Carolina</v>
          </cell>
          <cell r="G125" t="str">
            <v>B-</v>
          </cell>
          <cell r="I125">
            <v>43883</v>
          </cell>
          <cell r="J125">
            <v>1238</v>
          </cell>
          <cell r="K125" t="str">
            <v>lv</v>
          </cell>
          <cell r="L125">
            <v>28</v>
          </cell>
          <cell r="M125">
            <v>0</v>
          </cell>
          <cell r="N125">
            <v>0</v>
          </cell>
          <cell r="O125">
            <v>10</v>
          </cell>
          <cell r="P125">
            <v>4</v>
          </cell>
          <cell r="Q125">
            <v>23</v>
          </cell>
          <cell r="R125">
            <v>18</v>
          </cell>
          <cell r="S125">
            <v>12</v>
          </cell>
          <cell r="T125">
            <v>0</v>
          </cell>
          <cell r="AL125">
            <v>19.271495379476494</v>
          </cell>
          <cell r="CB125" t="str">
            <v>https://drive.google.com/file/d/1af1YadukuDouIbnoGHCAkIDgaRAXjr8M/view</v>
          </cell>
        </row>
        <row r="126">
          <cell r="D126" t="str">
            <v>Americana Analytics</v>
          </cell>
          <cell r="F126" t="str">
            <v>Missouri</v>
          </cell>
          <cell r="G126">
            <v>0</v>
          </cell>
          <cell r="I126">
            <v>43882</v>
          </cell>
          <cell r="J126">
            <v>1198</v>
          </cell>
          <cell r="K126" t="str">
            <v>lv</v>
          </cell>
          <cell r="L126">
            <v>22.42</v>
          </cell>
          <cell r="M126">
            <v>17.39</v>
          </cell>
          <cell r="N126">
            <v>0</v>
          </cell>
          <cell r="O126">
            <v>11.22</v>
          </cell>
          <cell r="P126">
            <v>8.75</v>
          </cell>
          <cell r="Q126">
            <v>11.02</v>
          </cell>
          <cell r="R126">
            <v>1.27</v>
          </cell>
          <cell r="S126">
            <v>10.24</v>
          </cell>
          <cell r="T126">
            <v>0</v>
          </cell>
          <cell r="AL126">
            <v>12.10922540644164</v>
          </cell>
          <cell r="CB126" t="str">
            <v>https://bloximages.newyork1.vip.townnews.com/kmov.com/content/tncms/assets/v3/editorial/0/b1/0b1dde3a-582a-11ea-bf4c-1fb275dfcdc2/5e55b447ac2f1.pdf.pdf</v>
          </cell>
        </row>
        <row r="127">
          <cell r="D127" t="str">
            <v>SoonerPoll.com</v>
          </cell>
          <cell r="F127" t="str">
            <v>Oklahoma</v>
          </cell>
          <cell r="G127" t="str">
            <v>B/C</v>
          </cell>
          <cell r="I127">
            <v>43882</v>
          </cell>
          <cell r="J127">
            <v>409</v>
          </cell>
          <cell r="K127" t="str">
            <v>lv</v>
          </cell>
          <cell r="L127">
            <v>21.2</v>
          </cell>
          <cell r="M127">
            <v>19.8</v>
          </cell>
          <cell r="N127">
            <v>0</v>
          </cell>
          <cell r="O127">
            <v>10.1</v>
          </cell>
          <cell r="P127">
            <v>6.5</v>
          </cell>
          <cell r="Q127">
            <v>12.8</v>
          </cell>
          <cell r="R127">
            <v>0.8</v>
          </cell>
          <cell r="S127">
            <v>8.6999999999999993</v>
          </cell>
          <cell r="T127">
            <v>0</v>
          </cell>
          <cell r="AL127">
            <v>10.722896201852882</v>
          </cell>
          <cell r="CB127" t="str">
            <v>https://soonerpoll.com/wpcontent/uploads/2020/02/News9-6_DemocratPrezPrimary_Final.pdf</v>
          </cell>
        </row>
        <row r="128">
          <cell r="D128" t="str">
            <v>Marist College</v>
          </cell>
          <cell r="F128" t="str">
            <v>South Carolina</v>
          </cell>
          <cell r="G128" t="str">
            <v>A+</v>
          </cell>
          <cell r="I128">
            <v>43882</v>
          </cell>
          <cell r="J128">
            <v>539</v>
          </cell>
          <cell r="K128" t="str">
            <v>lv</v>
          </cell>
          <cell r="L128">
            <v>27</v>
          </cell>
          <cell r="M128">
            <v>0</v>
          </cell>
          <cell r="N128">
            <v>0</v>
          </cell>
          <cell r="O128">
            <v>9</v>
          </cell>
          <cell r="P128">
            <v>5</v>
          </cell>
          <cell r="Q128">
            <v>23</v>
          </cell>
          <cell r="R128">
            <v>15</v>
          </cell>
          <cell r="S128">
            <v>8</v>
          </cell>
          <cell r="T128">
            <v>0</v>
          </cell>
          <cell r="AL128">
            <v>35.134409084233035</v>
          </cell>
          <cell r="CB128" t="str">
            <v>http://maristpoll.marist.edu/wp-content/uploads/2020/02/NBC-News_Marist-Poll_SC-NOS-and-Tables_2002241049.pdf</v>
          </cell>
        </row>
        <row r="129">
          <cell r="D129" t="str">
            <v>Marist College</v>
          </cell>
          <cell r="F129" t="str">
            <v>South Carolina</v>
          </cell>
          <cell r="G129" t="str">
            <v>A+</v>
          </cell>
          <cell r="I129">
            <v>43882</v>
          </cell>
          <cell r="J129">
            <v>997</v>
          </cell>
          <cell r="K129" t="str">
            <v>rv</v>
          </cell>
          <cell r="L129">
            <v>25</v>
          </cell>
          <cell r="M129">
            <v>0</v>
          </cell>
          <cell r="N129">
            <v>0</v>
          </cell>
          <cell r="O129">
            <v>9</v>
          </cell>
          <cell r="P129">
            <v>5</v>
          </cell>
          <cell r="Q129">
            <v>24</v>
          </cell>
          <cell r="R129">
            <v>15</v>
          </cell>
          <cell r="S129">
            <v>8</v>
          </cell>
          <cell r="T129">
            <v>0</v>
          </cell>
          <cell r="AL129">
            <v>0</v>
          </cell>
          <cell r="CB129" t="str">
            <v>http://maristpoll.marist.edu/wp-content/uploads/2020/02/NBC-News_Marist-Poll_SC-NOS-and-Tables_2002241049.pdf</v>
          </cell>
        </row>
        <row r="130">
          <cell r="D130" t="str">
            <v>Florida Southern College</v>
          </cell>
          <cell r="F130" t="str">
            <v>Florida</v>
          </cell>
          <cell r="G130">
            <v>0</v>
          </cell>
          <cell r="I130">
            <v>43882</v>
          </cell>
          <cell r="J130">
            <v>313</v>
          </cell>
          <cell r="K130" t="str">
            <v>lv</v>
          </cell>
          <cell r="L130">
            <v>22</v>
          </cell>
          <cell r="M130">
            <v>23</v>
          </cell>
          <cell r="N130">
            <v>0</v>
          </cell>
          <cell r="O130">
            <v>9</v>
          </cell>
          <cell r="P130">
            <v>5</v>
          </cell>
          <cell r="Q130">
            <v>18</v>
          </cell>
          <cell r="R130">
            <v>0</v>
          </cell>
          <cell r="S130">
            <v>12</v>
          </cell>
          <cell r="T130">
            <v>0</v>
          </cell>
          <cell r="AL130">
            <v>6.8469262932345289</v>
          </cell>
          <cell r="CB130" t="str">
            <v>https://floridapolitics.com/archives/320403-poll-of-floridas-democratic-presidential-primary-2-24-20</v>
          </cell>
        </row>
        <row r="131">
          <cell r="D131" t="str">
            <v>Data for Progress</v>
          </cell>
          <cell r="F131" t="str">
            <v>Nevada</v>
          </cell>
          <cell r="G131" t="str">
            <v>A-</v>
          </cell>
          <cell r="I131">
            <v>43882</v>
          </cell>
          <cell r="J131">
            <v>1010</v>
          </cell>
          <cell r="K131" t="str">
            <v>lv</v>
          </cell>
          <cell r="L131">
            <v>16</v>
          </cell>
          <cell r="M131">
            <v>0</v>
          </cell>
          <cell r="N131">
            <v>0</v>
          </cell>
          <cell r="O131">
            <v>15</v>
          </cell>
          <cell r="P131">
            <v>8</v>
          </cell>
          <cell r="Q131">
            <v>35</v>
          </cell>
          <cell r="R131">
            <v>8</v>
          </cell>
          <cell r="S131">
            <v>16</v>
          </cell>
          <cell r="T131">
            <v>0</v>
          </cell>
          <cell r="AL131">
            <v>33.219339262303983</v>
          </cell>
          <cell r="CB131" t="str">
            <v>http://filesforprogress.org/datasets/2020/2/nv/nv_2_21_2020.pdf</v>
          </cell>
        </row>
        <row r="132">
          <cell r="D132" t="str">
            <v>AtlasIntel</v>
          </cell>
          <cell r="F132" t="str">
            <v>Nevada</v>
          </cell>
          <cell r="G132">
            <v>0</v>
          </cell>
          <cell r="I132">
            <v>43882</v>
          </cell>
          <cell r="J132">
            <v>517</v>
          </cell>
          <cell r="K132" t="str">
            <v>lv</v>
          </cell>
          <cell r="L132">
            <v>11</v>
          </cell>
          <cell r="M132">
            <v>0</v>
          </cell>
          <cell r="N132">
            <v>0</v>
          </cell>
          <cell r="O132">
            <v>14</v>
          </cell>
          <cell r="P132">
            <v>5</v>
          </cell>
          <cell r="Q132">
            <v>38</v>
          </cell>
          <cell r="R132">
            <v>11</v>
          </cell>
          <cell r="S132">
            <v>9</v>
          </cell>
          <cell r="T132">
            <v>0</v>
          </cell>
          <cell r="AL132">
            <v>8.2216226710535665</v>
          </cell>
          <cell r="CB132" t="str">
            <v>https://projects.fivethirtyeight.com/polls/20200221_NV.pdf</v>
          </cell>
        </row>
        <row r="133">
          <cell r="D133" t="str">
            <v>Siena College</v>
          </cell>
          <cell r="F133" t="str">
            <v>New York</v>
          </cell>
          <cell r="G133" t="str">
            <v>A-</v>
          </cell>
          <cell r="I133">
            <v>43881</v>
          </cell>
          <cell r="J133">
            <v>315</v>
          </cell>
          <cell r="K133" t="str">
            <v>rv</v>
          </cell>
          <cell r="L133">
            <v>13</v>
          </cell>
          <cell r="M133">
            <v>21</v>
          </cell>
          <cell r="N133">
            <v>0</v>
          </cell>
          <cell r="O133">
            <v>9</v>
          </cell>
          <cell r="P133">
            <v>9</v>
          </cell>
          <cell r="Q133">
            <v>25</v>
          </cell>
          <cell r="R133">
            <v>0</v>
          </cell>
          <cell r="S133">
            <v>11</v>
          </cell>
          <cell r="T133">
            <v>0</v>
          </cell>
          <cell r="AL133">
            <v>15.450370905619744</v>
          </cell>
          <cell r="CB133" t="str">
            <v>https://scri.siena.edu/wp-content/uploads/2020/02/SNY0220-Crosstabs-1.pdf</v>
          </cell>
        </row>
        <row r="134">
          <cell r="D134" t="str">
            <v>YouGov</v>
          </cell>
          <cell r="F134" t="str">
            <v>Wisconsin</v>
          </cell>
          <cell r="G134" t="str">
            <v>B-</v>
          </cell>
          <cell r="I134">
            <v>43881</v>
          </cell>
          <cell r="J134">
            <v>428</v>
          </cell>
          <cell r="K134" t="str">
            <v>lv</v>
          </cell>
          <cell r="L134">
            <v>12.9</v>
          </cell>
          <cell r="M134">
            <v>13.2</v>
          </cell>
          <cell r="N134">
            <v>0</v>
          </cell>
          <cell r="O134">
            <v>12.2</v>
          </cell>
          <cell r="P134">
            <v>9.1</v>
          </cell>
          <cell r="Q134">
            <v>29.8</v>
          </cell>
          <cell r="R134">
            <v>0</v>
          </cell>
          <cell r="S134">
            <v>11.9</v>
          </cell>
          <cell r="T134">
            <v>0</v>
          </cell>
          <cell r="AL134">
            <v>10.14365536074977</v>
          </cell>
          <cell r="CB134" t="str">
            <v>https://elections.wisc.edu/first-2020-election-survey/</v>
          </cell>
        </row>
        <row r="135">
          <cell r="D135" t="str">
            <v>YouGov</v>
          </cell>
          <cell r="F135" t="str">
            <v>Michigan</v>
          </cell>
          <cell r="G135" t="str">
            <v>B-</v>
          </cell>
          <cell r="I135">
            <v>43881</v>
          </cell>
          <cell r="J135">
            <v>662</v>
          </cell>
          <cell r="K135" t="str">
            <v>lv</v>
          </cell>
          <cell r="L135">
            <v>16</v>
          </cell>
          <cell r="M135">
            <v>13</v>
          </cell>
          <cell r="N135">
            <v>0</v>
          </cell>
          <cell r="O135">
            <v>11</v>
          </cell>
          <cell r="P135">
            <v>8</v>
          </cell>
          <cell r="Q135">
            <v>25</v>
          </cell>
          <cell r="R135">
            <v>0</v>
          </cell>
          <cell r="S135">
            <v>13</v>
          </cell>
          <cell r="T135">
            <v>0</v>
          </cell>
          <cell r="AL135">
            <v>12.220032161396997</v>
          </cell>
          <cell r="CB135" t="str">
            <v>https://elections.wisc.edu/first-2020-election-survey/</v>
          </cell>
        </row>
        <row r="136">
          <cell r="D136" t="str">
            <v>YouGov</v>
          </cell>
          <cell r="F136" t="str">
            <v>Pennsylvania</v>
          </cell>
          <cell r="G136" t="str">
            <v>B-</v>
          </cell>
          <cell r="I136">
            <v>43881</v>
          </cell>
          <cell r="J136">
            <v>537</v>
          </cell>
          <cell r="K136" t="str">
            <v>lv</v>
          </cell>
          <cell r="L136">
            <v>20</v>
          </cell>
          <cell r="M136">
            <v>19</v>
          </cell>
          <cell r="N136">
            <v>0</v>
          </cell>
          <cell r="O136">
            <v>12</v>
          </cell>
          <cell r="P136">
            <v>5</v>
          </cell>
          <cell r="Q136">
            <v>25</v>
          </cell>
          <cell r="R136">
            <v>1</v>
          </cell>
          <cell r="S136">
            <v>9</v>
          </cell>
          <cell r="T136">
            <v>0</v>
          </cell>
          <cell r="AL136">
            <v>11.175397998038155</v>
          </cell>
          <cell r="CB136" t="str">
            <v>https://elections.wisc.edu/first-2020-election-survey/</v>
          </cell>
        </row>
        <row r="137">
          <cell r="D137" t="str">
            <v>Mason-Dixon Polling &amp; Research Inc.</v>
          </cell>
          <cell r="F137" t="str">
            <v>Minnesota</v>
          </cell>
          <cell r="G137" t="str">
            <v>B+</v>
          </cell>
          <cell r="I137">
            <v>43881</v>
          </cell>
          <cell r="J137">
            <v>500</v>
          </cell>
          <cell r="K137" t="str">
            <v>lv</v>
          </cell>
          <cell r="L137">
            <v>8</v>
          </cell>
          <cell r="M137">
            <v>3</v>
          </cell>
          <cell r="N137">
            <v>0</v>
          </cell>
          <cell r="O137">
            <v>3</v>
          </cell>
          <cell r="P137">
            <v>29</v>
          </cell>
          <cell r="Q137">
            <v>23</v>
          </cell>
          <cell r="R137">
            <v>1</v>
          </cell>
          <cell r="S137">
            <v>11</v>
          </cell>
          <cell r="T137">
            <v>0</v>
          </cell>
          <cell r="AL137">
            <v>18.019516024059307</v>
          </cell>
          <cell r="CB137" t="str">
            <v>http://www.startribune.com/star-tribune-mpr-news-minnesota-poll-results-democratic-primary-klobuchar-sanders-warren-buttigieg-biden/567940781/</v>
          </cell>
        </row>
        <row r="138">
          <cell r="D138" t="str">
            <v>University of Massachusetts Lowell</v>
          </cell>
          <cell r="F138" t="str">
            <v>California</v>
          </cell>
          <cell r="G138" t="str">
            <v>A/B</v>
          </cell>
          <cell r="I138">
            <v>43881</v>
          </cell>
          <cell r="J138">
            <v>450</v>
          </cell>
          <cell r="K138" t="str">
            <v>lv</v>
          </cell>
          <cell r="L138">
            <v>13</v>
          </cell>
          <cell r="M138">
            <v>12</v>
          </cell>
          <cell r="N138">
            <v>0</v>
          </cell>
          <cell r="O138">
            <v>12</v>
          </cell>
          <cell r="P138">
            <v>7</v>
          </cell>
          <cell r="Q138">
            <v>24</v>
          </cell>
          <cell r="R138">
            <v>2</v>
          </cell>
          <cell r="S138">
            <v>16</v>
          </cell>
          <cell r="T138">
            <v>0</v>
          </cell>
          <cell r="AL138">
            <v>16.731577103076038</v>
          </cell>
          <cell r="CB138" t="str">
            <v>https://www.uml.edu/docs/2020-California-topline_tcm18-322536.pdf</v>
          </cell>
        </row>
        <row r="139">
          <cell r="D139" t="str">
            <v>Morning Consult</v>
          </cell>
          <cell r="F139" t="str">
            <v>US</v>
          </cell>
          <cell r="G139" t="str">
            <v>B+</v>
          </cell>
          <cell r="I139">
            <v>43881</v>
          </cell>
          <cell r="J139">
            <v>2609</v>
          </cell>
          <cell r="K139" t="str">
            <v>lv</v>
          </cell>
          <cell r="L139">
            <v>19</v>
          </cell>
          <cell r="M139">
            <v>17</v>
          </cell>
          <cell r="N139">
            <v>0</v>
          </cell>
          <cell r="O139">
            <v>11</v>
          </cell>
          <cell r="P139">
            <v>5</v>
          </cell>
          <cell r="Q139">
            <v>30</v>
          </cell>
          <cell r="R139">
            <v>3</v>
          </cell>
          <cell r="S139">
            <v>12</v>
          </cell>
          <cell r="T139">
            <v>0</v>
          </cell>
          <cell r="AL139">
            <v>0.35397157609230123</v>
          </cell>
          <cell r="CB139" t="str">
            <v>https://morningconsult.com/2020/02/21/michael-bloomberg-polling-post-debate-las-vegas/</v>
          </cell>
        </row>
        <row r="140">
          <cell r="D140" t="str">
            <v>Emerson College</v>
          </cell>
          <cell r="F140" t="str">
            <v>Nevada</v>
          </cell>
          <cell r="G140" t="str">
            <v>B-</v>
          </cell>
          <cell r="I140">
            <v>43881</v>
          </cell>
          <cell r="J140">
            <v>425</v>
          </cell>
          <cell r="K140" t="str">
            <v>lv</v>
          </cell>
          <cell r="L140">
            <v>16.100000000000001</v>
          </cell>
          <cell r="M140">
            <v>0</v>
          </cell>
          <cell r="N140">
            <v>0</v>
          </cell>
          <cell r="O140">
            <v>16.899999999999999</v>
          </cell>
          <cell r="P140">
            <v>11</v>
          </cell>
          <cell r="Q140">
            <v>30.4</v>
          </cell>
          <cell r="R140">
            <v>9.8000000000000007</v>
          </cell>
          <cell r="S140">
            <v>12.1</v>
          </cell>
          <cell r="T140">
            <v>0</v>
          </cell>
          <cell r="AL140">
            <v>11.163266371356773</v>
          </cell>
          <cell r="CB140" t="str">
            <v>http://emersonpolling.com/2020/02/20/nevada-2020-sanders-with-comfortable-lead-heading-into-caucus-tight-race-for-second-place/</v>
          </cell>
        </row>
        <row r="141">
          <cell r="D141" t="str">
            <v>Goucher College</v>
          </cell>
          <cell r="F141" t="str">
            <v>Maryland</v>
          </cell>
          <cell r="G141">
            <v>0</v>
          </cell>
          <cell r="I141">
            <v>43880</v>
          </cell>
          <cell r="J141">
            <v>371</v>
          </cell>
          <cell r="K141" t="str">
            <v>lv</v>
          </cell>
          <cell r="L141">
            <v>18</v>
          </cell>
          <cell r="M141">
            <v>16</v>
          </cell>
          <cell r="N141">
            <v>0</v>
          </cell>
          <cell r="O141">
            <v>7</v>
          </cell>
          <cell r="P141">
            <v>6</v>
          </cell>
          <cell r="Q141">
            <v>24</v>
          </cell>
          <cell r="R141">
            <v>0</v>
          </cell>
          <cell r="S141">
            <v>6</v>
          </cell>
          <cell r="T141">
            <v>0</v>
          </cell>
          <cell r="AL141">
            <v>6.2466714670685271</v>
          </cell>
          <cell r="CB141" t="str">
            <v>https://www.goucher.edu/hughes-center/documents/Goucher-College-Poll-Feb-2020-Part-2.pdf</v>
          </cell>
        </row>
        <row r="142">
          <cell r="D142" t="str">
            <v>University of Massachusetts Lowell</v>
          </cell>
          <cell r="F142" t="str">
            <v>Massachusetts</v>
          </cell>
          <cell r="G142" t="str">
            <v>A/B</v>
          </cell>
          <cell r="I142">
            <v>43880</v>
          </cell>
          <cell r="J142">
            <v>450</v>
          </cell>
          <cell r="K142" t="str">
            <v>lv</v>
          </cell>
          <cell r="L142">
            <v>14</v>
          </cell>
          <cell r="M142">
            <v>12</v>
          </cell>
          <cell r="N142">
            <v>0</v>
          </cell>
          <cell r="O142">
            <v>15</v>
          </cell>
          <cell r="P142">
            <v>9</v>
          </cell>
          <cell r="Q142">
            <v>21</v>
          </cell>
          <cell r="R142">
            <v>2</v>
          </cell>
          <cell r="S142">
            <v>20</v>
          </cell>
          <cell r="T142">
            <v>0</v>
          </cell>
          <cell r="AL142">
            <v>16.343748075252815</v>
          </cell>
          <cell r="CB142" t="str">
            <v>https://www.uml.edu/docs/2020-Mass-topline_tcm18-322473.pdf</v>
          </cell>
        </row>
        <row r="143">
          <cell r="D143" t="str">
            <v>Victory Research</v>
          </cell>
          <cell r="F143" t="str">
            <v>Illinois</v>
          </cell>
          <cell r="G143" t="str">
            <v>B/C</v>
          </cell>
          <cell r="I143">
            <v>43880</v>
          </cell>
          <cell r="J143">
            <v>1208</v>
          </cell>
          <cell r="K143" t="str">
            <v>lv</v>
          </cell>
          <cell r="L143">
            <v>20.3</v>
          </cell>
          <cell r="M143">
            <v>14.5</v>
          </cell>
          <cell r="N143">
            <v>0</v>
          </cell>
          <cell r="O143">
            <v>11.4</v>
          </cell>
          <cell r="P143">
            <v>6.3</v>
          </cell>
          <cell r="Q143">
            <v>25.6</v>
          </cell>
          <cell r="R143">
            <v>3.4</v>
          </cell>
          <cell r="S143">
            <v>6.6</v>
          </cell>
          <cell r="T143">
            <v>0</v>
          </cell>
          <cell r="AL143">
            <v>15.038625162768909</v>
          </cell>
          <cell r="CB143" t="str">
            <v>https://projects.fivethirtyeight.com/polls/20200221_IL.pdf</v>
          </cell>
        </row>
        <row r="144">
          <cell r="D144" t="str">
            <v>Winthrop University</v>
          </cell>
          <cell r="F144" t="str">
            <v>South Carolina</v>
          </cell>
          <cell r="G144" t="str">
            <v>A/B</v>
          </cell>
          <cell r="I144">
            <v>43880</v>
          </cell>
          <cell r="J144">
            <v>443</v>
          </cell>
          <cell r="K144" t="str">
            <v>lv</v>
          </cell>
          <cell r="L144">
            <v>24</v>
          </cell>
          <cell r="M144">
            <v>0</v>
          </cell>
          <cell r="N144">
            <v>0</v>
          </cell>
          <cell r="O144">
            <v>7</v>
          </cell>
          <cell r="P144">
            <v>4</v>
          </cell>
          <cell r="Q144">
            <v>19</v>
          </cell>
          <cell r="R144">
            <v>15</v>
          </cell>
          <cell r="S144">
            <v>6</v>
          </cell>
          <cell r="T144">
            <v>1</v>
          </cell>
          <cell r="AL144">
            <v>15.159623977090954</v>
          </cell>
          <cell r="CB144" t="str">
            <v>https://www.winthrop.edu/winthroppoll/current-findings.aspx</v>
          </cell>
        </row>
        <row r="145">
          <cell r="D145" t="str">
            <v>University of Massachusetts Lowell</v>
          </cell>
          <cell r="F145" t="str">
            <v>Minnesota</v>
          </cell>
          <cell r="G145" t="str">
            <v>A/B</v>
          </cell>
          <cell r="I145">
            <v>43880</v>
          </cell>
          <cell r="J145">
            <v>450</v>
          </cell>
          <cell r="K145" t="str">
            <v>lv</v>
          </cell>
          <cell r="L145">
            <v>9</v>
          </cell>
          <cell r="M145">
            <v>9</v>
          </cell>
          <cell r="N145">
            <v>0</v>
          </cell>
          <cell r="O145">
            <v>10</v>
          </cell>
          <cell r="P145">
            <v>27</v>
          </cell>
          <cell r="Q145">
            <v>21</v>
          </cell>
          <cell r="R145">
            <v>0</v>
          </cell>
          <cell r="S145">
            <v>16</v>
          </cell>
          <cell r="T145">
            <v>0</v>
          </cell>
          <cell r="AL145">
            <v>16.338912937402586</v>
          </cell>
          <cell r="CB145" t="str">
            <v>https://www.uml.edu/docs/2020-MN-topline_tcm18-322443.pdf</v>
          </cell>
        </row>
        <row r="146">
          <cell r="D146" t="str">
            <v>Monmouth University</v>
          </cell>
          <cell r="F146" t="str">
            <v>California</v>
          </cell>
          <cell r="G146" t="str">
            <v>A+</v>
          </cell>
          <cell r="I146">
            <v>43880</v>
          </cell>
          <cell r="J146">
            <v>408</v>
          </cell>
          <cell r="K146" t="str">
            <v>lv</v>
          </cell>
          <cell r="L146">
            <v>0</v>
          </cell>
          <cell r="M146">
            <v>31</v>
          </cell>
          <cell r="N146">
            <v>0</v>
          </cell>
          <cell r="O146">
            <v>0</v>
          </cell>
          <cell r="P146">
            <v>0</v>
          </cell>
          <cell r="Q146">
            <v>48</v>
          </cell>
          <cell r="R146">
            <v>0</v>
          </cell>
          <cell r="S146">
            <v>0</v>
          </cell>
          <cell r="T146">
            <v>0</v>
          </cell>
          <cell r="AL146">
            <v>0</v>
          </cell>
          <cell r="CB146" t="str">
            <v>https://www.monmouth.edu/polling-institute/documents/monmouthpoll_ca_022020.pdf/</v>
          </cell>
        </row>
        <row r="147">
          <cell r="D147" t="str">
            <v>Monmouth University</v>
          </cell>
          <cell r="F147" t="str">
            <v>California</v>
          </cell>
          <cell r="G147" t="str">
            <v>A+</v>
          </cell>
          <cell r="I147">
            <v>43880</v>
          </cell>
          <cell r="J147">
            <v>408</v>
          </cell>
          <cell r="K147" t="str">
            <v>lv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24</v>
          </cell>
          <cell r="Q147">
            <v>54</v>
          </cell>
          <cell r="R147">
            <v>0</v>
          </cell>
          <cell r="S147">
            <v>0</v>
          </cell>
          <cell r="T147">
            <v>0</v>
          </cell>
          <cell r="AL147">
            <v>0</v>
          </cell>
          <cell r="CB147" t="str">
            <v>https://www.monmouth.edu/polling-institute/documents/monmouthpoll_ca_022020.pdf/</v>
          </cell>
        </row>
        <row r="148">
          <cell r="D148" t="str">
            <v>Monmouth University</v>
          </cell>
          <cell r="F148" t="str">
            <v>California</v>
          </cell>
          <cell r="G148" t="str">
            <v>A+</v>
          </cell>
          <cell r="I148">
            <v>43880</v>
          </cell>
          <cell r="J148">
            <v>408</v>
          </cell>
          <cell r="K148" t="str">
            <v>lv</v>
          </cell>
          <cell r="L148">
            <v>0</v>
          </cell>
          <cell r="M148">
            <v>0</v>
          </cell>
          <cell r="N148">
            <v>0</v>
          </cell>
          <cell r="O148">
            <v>26</v>
          </cell>
          <cell r="P148">
            <v>0</v>
          </cell>
          <cell r="Q148">
            <v>51</v>
          </cell>
          <cell r="R148">
            <v>0</v>
          </cell>
          <cell r="S148">
            <v>0</v>
          </cell>
          <cell r="T148">
            <v>0</v>
          </cell>
          <cell r="AL148">
            <v>0</v>
          </cell>
          <cell r="CB148" t="str">
            <v>https://www.monmouth.edu/polling-institute/documents/monmouthpoll_ca_022020.pdf/</v>
          </cell>
        </row>
        <row r="149">
          <cell r="D149" t="str">
            <v>Monmouth University</v>
          </cell>
          <cell r="F149" t="str">
            <v>California</v>
          </cell>
          <cell r="G149" t="str">
            <v>A+</v>
          </cell>
          <cell r="I149">
            <v>43880</v>
          </cell>
          <cell r="J149">
            <v>408</v>
          </cell>
          <cell r="K149" t="str">
            <v>lv</v>
          </cell>
          <cell r="L149">
            <v>36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44</v>
          </cell>
          <cell r="R149">
            <v>0</v>
          </cell>
          <cell r="S149">
            <v>0</v>
          </cell>
          <cell r="T149">
            <v>0</v>
          </cell>
          <cell r="AL149">
            <v>0</v>
          </cell>
          <cell r="CB149" t="str">
            <v>https://www.monmouth.edu/polling-institute/documents/monmouthpoll_ca_022020.pdf/</v>
          </cell>
        </row>
        <row r="150">
          <cell r="D150" t="str">
            <v>Monmouth University</v>
          </cell>
          <cell r="F150" t="str">
            <v>California</v>
          </cell>
          <cell r="G150" t="str">
            <v>A+</v>
          </cell>
          <cell r="I150">
            <v>43880</v>
          </cell>
          <cell r="J150">
            <v>408</v>
          </cell>
          <cell r="K150" t="str">
            <v>lv</v>
          </cell>
          <cell r="L150">
            <v>17</v>
          </cell>
          <cell r="M150">
            <v>13</v>
          </cell>
          <cell r="N150">
            <v>0</v>
          </cell>
          <cell r="O150">
            <v>9</v>
          </cell>
          <cell r="P150">
            <v>4</v>
          </cell>
          <cell r="Q150">
            <v>24</v>
          </cell>
          <cell r="R150">
            <v>5</v>
          </cell>
          <cell r="S150">
            <v>10</v>
          </cell>
          <cell r="T150">
            <v>0</v>
          </cell>
          <cell r="AL150">
            <v>28.20447548454581</v>
          </cell>
          <cell r="CB150" t="str">
            <v>https://www.monmouth.edu/polling-institute/documents/monmouthpoll_ca_022020.pdf/</v>
          </cell>
        </row>
        <row r="151">
          <cell r="D151" t="str">
            <v>St. Pete Polls</v>
          </cell>
          <cell r="F151" t="str">
            <v>Florida</v>
          </cell>
          <cell r="G151" t="str">
            <v>C+</v>
          </cell>
          <cell r="I151">
            <v>43880</v>
          </cell>
          <cell r="J151">
            <v>2412</v>
          </cell>
          <cell r="K151" t="str">
            <v>lv</v>
          </cell>
          <cell r="L151">
            <v>26.5</v>
          </cell>
          <cell r="M151">
            <v>31.7</v>
          </cell>
          <cell r="N151">
            <v>0</v>
          </cell>
          <cell r="O151">
            <v>7.7</v>
          </cell>
          <cell r="P151">
            <v>6.9</v>
          </cell>
          <cell r="Q151">
            <v>11.4</v>
          </cell>
          <cell r="R151">
            <v>1.5</v>
          </cell>
          <cell r="S151">
            <v>4.5999999999999996</v>
          </cell>
          <cell r="T151">
            <v>0</v>
          </cell>
          <cell r="AL151">
            <v>0.66478184022695985</v>
          </cell>
          <cell r="CB151" t="str">
            <v>http://stpetepolls.org/files/StPetePolls_2020_State_DEMprimaryFebruary19_Z8U3J.pdf</v>
          </cell>
        </row>
        <row r="152">
          <cell r="D152" t="str">
            <v>Elway Research</v>
          </cell>
          <cell r="F152" t="str">
            <v>Washington</v>
          </cell>
          <cell r="G152" t="str">
            <v>A/B</v>
          </cell>
          <cell r="I152">
            <v>43879</v>
          </cell>
          <cell r="J152">
            <v>404</v>
          </cell>
          <cell r="K152" t="str">
            <v>lv</v>
          </cell>
          <cell r="L152">
            <v>10</v>
          </cell>
          <cell r="M152">
            <v>15</v>
          </cell>
          <cell r="N152">
            <v>0</v>
          </cell>
          <cell r="O152">
            <v>9</v>
          </cell>
          <cell r="P152">
            <v>11</v>
          </cell>
          <cell r="Q152">
            <v>21</v>
          </cell>
          <cell r="R152">
            <v>0</v>
          </cell>
          <cell r="S152">
            <v>11</v>
          </cell>
          <cell r="T152">
            <v>0</v>
          </cell>
          <cell r="AL152">
            <v>17.944872082861806</v>
          </cell>
          <cell r="CB152" t="str">
            <v>https://crosscut.com/sites/default/files/files/crosscutelway0220.pdf</v>
          </cell>
        </row>
        <row r="153">
          <cell r="D153" t="str">
            <v>YouGov</v>
          </cell>
          <cell r="F153" t="str">
            <v>Texas</v>
          </cell>
          <cell r="G153" t="str">
            <v>B-</v>
          </cell>
          <cell r="I153">
            <v>43879</v>
          </cell>
          <cell r="J153">
            <v>1352</v>
          </cell>
          <cell r="K153" t="str">
            <v>lv</v>
          </cell>
          <cell r="L153">
            <v>20.399999999999999</v>
          </cell>
          <cell r="M153">
            <v>12.2</v>
          </cell>
          <cell r="N153">
            <v>0</v>
          </cell>
          <cell r="O153">
            <v>10.8</v>
          </cell>
          <cell r="P153">
            <v>6.5</v>
          </cell>
          <cell r="Q153">
            <v>20.100000000000001</v>
          </cell>
          <cell r="R153">
            <v>1</v>
          </cell>
          <cell r="S153">
            <v>16.600000000000001</v>
          </cell>
          <cell r="T153">
            <v>0</v>
          </cell>
          <cell r="AL153">
            <v>1.694630876826174</v>
          </cell>
          <cell r="CB153" t="str">
            <v>https://uh.edu/hobby/texasprimary2020/icons/texaspresidentialvote.pdf</v>
          </cell>
        </row>
        <row r="154">
          <cell r="D154" t="str">
            <v>Tel Opinion Research</v>
          </cell>
          <cell r="F154" t="str">
            <v>Florida</v>
          </cell>
          <cell r="G154" t="str">
            <v>B/C</v>
          </cell>
          <cell r="I154">
            <v>43879</v>
          </cell>
          <cell r="J154">
            <v>800</v>
          </cell>
          <cell r="K154" t="str">
            <v>lv</v>
          </cell>
          <cell r="L154">
            <v>20</v>
          </cell>
          <cell r="M154">
            <v>26</v>
          </cell>
          <cell r="N154">
            <v>0</v>
          </cell>
          <cell r="O154">
            <v>8</v>
          </cell>
          <cell r="P154">
            <v>5</v>
          </cell>
          <cell r="Q154">
            <v>13</v>
          </cell>
          <cell r="R154">
            <v>2</v>
          </cell>
          <cell r="S154">
            <v>7</v>
          </cell>
          <cell r="T154">
            <v>1</v>
          </cell>
          <cell r="AL154">
            <v>11.822200897006587</v>
          </cell>
          <cell r="CB154" t="str">
            <v>https://www.politico.com/f/?id=00000170-63be-d956-a770-f7bf93630000</v>
          </cell>
        </row>
        <row r="155">
          <cell r="D155" t="str">
            <v>University of Massachusetts Lowell</v>
          </cell>
          <cell r="F155" t="str">
            <v>Texas</v>
          </cell>
          <cell r="G155" t="str">
            <v>A/B</v>
          </cell>
          <cell r="I155">
            <v>43879</v>
          </cell>
          <cell r="J155">
            <v>600</v>
          </cell>
          <cell r="K155" t="str">
            <v>lv</v>
          </cell>
          <cell r="L155">
            <v>20</v>
          </cell>
          <cell r="M155">
            <v>18</v>
          </cell>
          <cell r="N155">
            <v>0</v>
          </cell>
          <cell r="O155">
            <v>7</v>
          </cell>
          <cell r="P155">
            <v>9</v>
          </cell>
          <cell r="Q155">
            <v>23</v>
          </cell>
          <cell r="R155">
            <v>2</v>
          </cell>
          <cell r="S155">
            <v>14</v>
          </cell>
          <cell r="T155">
            <v>0</v>
          </cell>
          <cell r="AL155">
            <v>18.493391107388746</v>
          </cell>
          <cell r="CB155" t="str">
            <v>https://www.uml.edu/docs/2020-TX-topline_tcm18-322450.pdf</v>
          </cell>
        </row>
        <row r="156">
          <cell r="D156" t="str">
            <v>University of Massachusetts Lowell</v>
          </cell>
          <cell r="F156" t="str">
            <v>North Carolina</v>
          </cell>
          <cell r="G156" t="str">
            <v>A/B</v>
          </cell>
          <cell r="I156">
            <v>43879</v>
          </cell>
          <cell r="J156">
            <v>450</v>
          </cell>
          <cell r="K156" t="str">
            <v>lv</v>
          </cell>
          <cell r="L156">
            <v>16</v>
          </cell>
          <cell r="M156">
            <v>19</v>
          </cell>
          <cell r="N156">
            <v>0</v>
          </cell>
          <cell r="O156">
            <v>10</v>
          </cell>
          <cell r="P156">
            <v>7</v>
          </cell>
          <cell r="Q156">
            <v>23</v>
          </cell>
          <cell r="R156">
            <v>3</v>
          </cell>
          <cell r="S156">
            <v>13</v>
          </cell>
          <cell r="T156">
            <v>0</v>
          </cell>
          <cell r="AL156">
            <v>15.969666128207303</v>
          </cell>
          <cell r="CB156" t="str">
            <v>https://www.uml.edu/docs/2020-NC-topline_tcm18-322447.pdf</v>
          </cell>
        </row>
        <row r="157">
          <cell r="D157" t="str">
            <v>University of Massachusetts Lowell</v>
          </cell>
          <cell r="F157" t="str">
            <v>South Carolina</v>
          </cell>
          <cell r="G157" t="str">
            <v>A/B</v>
          </cell>
          <cell r="I157">
            <v>43879</v>
          </cell>
          <cell r="J157">
            <v>400</v>
          </cell>
          <cell r="K157" t="str">
            <v>lv</v>
          </cell>
          <cell r="L157">
            <v>23</v>
          </cell>
          <cell r="M157">
            <v>0</v>
          </cell>
          <cell r="N157">
            <v>0</v>
          </cell>
          <cell r="O157">
            <v>11</v>
          </cell>
          <cell r="P157">
            <v>9</v>
          </cell>
          <cell r="Q157">
            <v>21</v>
          </cell>
          <cell r="R157">
            <v>13</v>
          </cell>
          <cell r="S157">
            <v>11</v>
          </cell>
          <cell r="T157">
            <v>0</v>
          </cell>
          <cell r="AL157">
            <v>14.239910118582316</v>
          </cell>
          <cell r="CB157" t="str">
            <v>https://www.uml.edu/docs/2020-SC-Primary-topline_tcm18-322374.pdf</v>
          </cell>
        </row>
        <row r="158">
          <cell r="D158" t="str">
            <v>YouGov</v>
          </cell>
          <cell r="F158" t="str">
            <v>US</v>
          </cell>
          <cell r="G158" t="str">
            <v>B-</v>
          </cell>
          <cell r="I158">
            <v>43879</v>
          </cell>
          <cell r="J158">
            <v>555</v>
          </cell>
          <cell r="K158" t="str">
            <v>lv</v>
          </cell>
          <cell r="L158">
            <v>18</v>
          </cell>
          <cell r="M158">
            <v>12</v>
          </cell>
          <cell r="N158">
            <v>0</v>
          </cell>
          <cell r="O158">
            <v>11</v>
          </cell>
          <cell r="P158">
            <v>7</v>
          </cell>
          <cell r="Q158">
            <v>24</v>
          </cell>
          <cell r="R158">
            <v>2</v>
          </cell>
          <cell r="S158">
            <v>16</v>
          </cell>
          <cell r="T158">
            <v>0</v>
          </cell>
          <cell r="AL158">
            <v>9.2429313388376025E-2</v>
          </cell>
          <cell r="CB158" t="str">
            <v>https://d25d2506sfb94s.cloudfront.net/cumulus_uploads/document/m3wzkd0n59/econTabReport.pdf</v>
          </cell>
        </row>
        <row r="159">
          <cell r="D159" t="str">
            <v>Evan Falchuk and Lou DiNatale</v>
          </cell>
          <cell r="F159" t="str">
            <v>Massachusetts</v>
          </cell>
          <cell r="G159">
            <v>0</v>
          </cell>
          <cell r="I159">
            <v>43879</v>
          </cell>
          <cell r="J159">
            <v>453</v>
          </cell>
          <cell r="K159" t="str">
            <v>lv</v>
          </cell>
          <cell r="L159">
            <v>13</v>
          </cell>
          <cell r="M159">
            <v>12.6</v>
          </cell>
          <cell r="N159">
            <v>0</v>
          </cell>
          <cell r="O159">
            <v>13.1</v>
          </cell>
          <cell r="P159">
            <v>13.8</v>
          </cell>
          <cell r="Q159">
            <v>17.399999999999999</v>
          </cell>
          <cell r="R159">
            <v>2.2999999999999998</v>
          </cell>
          <cell r="S159">
            <v>16.3</v>
          </cell>
          <cell r="T159">
            <v>0</v>
          </cell>
          <cell r="AL159">
            <v>7.0282589142655221</v>
          </cell>
          <cell r="CB159" t="str">
            <v>https://projects.fivethirtyeight.com/polls/20200218_MA.xlsx</v>
          </cell>
        </row>
        <row r="160">
          <cell r="D160" t="str">
            <v>Emerson College</v>
          </cell>
          <cell r="F160" t="str">
            <v>US</v>
          </cell>
          <cell r="G160" t="str">
            <v>B-</v>
          </cell>
          <cell r="I160">
            <v>43879</v>
          </cell>
          <cell r="J160">
            <v>573</v>
          </cell>
          <cell r="K160" t="str">
            <v>lv</v>
          </cell>
          <cell r="L160">
            <v>22.3</v>
          </cell>
          <cell r="M160">
            <v>13.6</v>
          </cell>
          <cell r="N160">
            <v>0</v>
          </cell>
          <cell r="O160">
            <v>7.7</v>
          </cell>
          <cell r="P160">
            <v>5.8</v>
          </cell>
          <cell r="Q160">
            <v>28.8</v>
          </cell>
          <cell r="R160">
            <v>2.6</v>
          </cell>
          <cell r="S160">
            <v>11.5</v>
          </cell>
          <cell r="T160">
            <v>0</v>
          </cell>
          <cell r="AL160">
            <v>11.705002199645376</v>
          </cell>
          <cell r="CB160" t="str">
            <v>http://emersonpolling.com/2020/02/19/february-national-poll-sanders-takes-the-lead-for-democratic-nomination-bloomberg-on-the-rise/</v>
          </cell>
        </row>
        <row r="161">
          <cell r="D161" t="str">
            <v>Southern Illinois University</v>
          </cell>
          <cell r="F161" t="str">
            <v>Illinois</v>
          </cell>
          <cell r="G161">
            <v>0</v>
          </cell>
          <cell r="I161">
            <v>43878</v>
          </cell>
          <cell r="J161">
            <v>475</v>
          </cell>
          <cell r="K161" t="str">
            <v>lv</v>
          </cell>
          <cell r="L161">
            <v>14</v>
          </cell>
          <cell r="M161">
            <v>17</v>
          </cell>
          <cell r="N161">
            <v>0</v>
          </cell>
          <cell r="O161">
            <v>13</v>
          </cell>
          <cell r="P161">
            <v>8</v>
          </cell>
          <cell r="Q161">
            <v>22</v>
          </cell>
          <cell r="R161">
            <v>1</v>
          </cell>
          <cell r="S161">
            <v>6</v>
          </cell>
          <cell r="T161">
            <v>1</v>
          </cell>
          <cell r="AL161">
            <v>6.4213214092933288</v>
          </cell>
          <cell r="CB161" t="str">
            <v>https://paulsimoninstitute.siu.edu/_common/documents/opinion-polling/simon-institute-poll/2020/PSPPI-Simon-Poll-2020-Election-Job-Approval.pdf</v>
          </cell>
        </row>
        <row r="162">
          <cell r="D162" t="str">
            <v>ABC News/Washington Post</v>
          </cell>
          <cell r="F162" t="str">
            <v>US</v>
          </cell>
          <cell r="G162" t="str">
            <v>A+</v>
          </cell>
          <cell r="I162">
            <v>43878</v>
          </cell>
          <cell r="J162">
            <v>350</v>
          </cell>
          <cell r="K162" t="str">
            <v>lv</v>
          </cell>
          <cell r="L162">
            <v>15</v>
          </cell>
          <cell r="M162">
            <v>15</v>
          </cell>
          <cell r="N162">
            <v>0</v>
          </cell>
          <cell r="O162">
            <v>9</v>
          </cell>
          <cell r="P162">
            <v>7</v>
          </cell>
          <cell r="Q162">
            <v>33</v>
          </cell>
          <cell r="R162">
            <v>2</v>
          </cell>
          <cell r="S162">
            <v>13</v>
          </cell>
          <cell r="T162">
            <v>0</v>
          </cell>
          <cell r="AL162">
            <v>23.356301104287347</v>
          </cell>
          <cell r="CB162" t="str">
            <v>https://docs.google.com/spreadsheets/d/1wB1N64r9A3Qwij9ds3b2jzdqvcPRWdgDbtEVY30troQ/edit</v>
          </cell>
        </row>
        <row r="163">
          <cell r="D163" t="str">
            <v>ABC News/Washington Post</v>
          </cell>
          <cell r="F163" t="str">
            <v>US</v>
          </cell>
          <cell r="G163" t="str">
            <v>A+</v>
          </cell>
          <cell r="I163">
            <v>43878</v>
          </cell>
          <cell r="J163">
            <v>408</v>
          </cell>
          <cell r="K163" t="str">
            <v>rv</v>
          </cell>
          <cell r="L163">
            <v>16</v>
          </cell>
          <cell r="M163">
            <v>14</v>
          </cell>
          <cell r="N163">
            <v>0</v>
          </cell>
          <cell r="O163">
            <v>8</v>
          </cell>
          <cell r="P163">
            <v>7</v>
          </cell>
          <cell r="Q163">
            <v>32</v>
          </cell>
          <cell r="R163">
            <v>2</v>
          </cell>
          <cell r="S163">
            <v>12</v>
          </cell>
          <cell r="T163">
            <v>0</v>
          </cell>
          <cell r="AL163">
            <v>0</v>
          </cell>
          <cell r="CB163" t="str">
            <v>https://www.washingtonpost.com/context/washington-post-abc-news-poll-feb-14-17-2020/99074fb9-691e-4399-af1e-e6534d53a9d8/</v>
          </cell>
        </row>
        <row r="164">
          <cell r="D164" t="str">
            <v>ABC News/Washington Post</v>
          </cell>
          <cell r="F164" t="str">
            <v>US</v>
          </cell>
          <cell r="G164" t="str">
            <v>A+</v>
          </cell>
          <cell r="I164">
            <v>43878</v>
          </cell>
          <cell r="J164">
            <v>466</v>
          </cell>
          <cell r="K164" t="str">
            <v>a</v>
          </cell>
          <cell r="L164">
            <v>17</v>
          </cell>
          <cell r="M164">
            <v>14</v>
          </cell>
          <cell r="N164">
            <v>0</v>
          </cell>
          <cell r="O164">
            <v>7</v>
          </cell>
          <cell r="P164">
            <v>6</v>
          </cell>
          <cell r="Q164">
            <v>32</v>
          </cell>
          <cell r="R164">
            <v>2</v>
          </cell>
          <cell r="S164">
            <v>11</v>
          </cell>
          <cell r="T164">
            <v>0</v>
          </cell>
          <cell r="AL164">
            <v>0</v>
          </cell>
          <cell r="CB164" t="str">
            <v>https://www.washingtonpost.com/context/washington-post-abc-news-poll-feb-14-17-2020/99074fb9-691e-4399-af1e-e6534d53a9d8/</v>
          </cell>
        </row>
        <row r="165">
          <cell r="D165" t="str">
            <v>Morning Consult</v>
          </cell>
          <cell r="F165" t="str">
            <v>US</v>
          </cell>
          <cell r="G165" t="str">
            <v>B+</v>
          </cell>
          <cell r="I165">
            <v>43878</v>
          </cell>
          <cell r="J165">
            <v>15974</v>
          </cell>
          <cell r="K165" t="str">
            <v>lv</v>
          </cell>
          <cell r="L165">
            <v>19</v>
          </cell>
          <cell r="M165">
            <v>20</v>
          </cell>
          <cell r="N165">
            <v>0</v>
          </cell>
          <cell r="O165">
            <v>12</v>
          </cell>
          <cell r="P165">
            <v>6</v>
          </cell>
          <cell r="Q165">
            <v>28</v>
          </cell>
          <cell r="R165">
            <v>3</v>
          </cell>
          <cell r="S165">
            <v>10</v>
          </cell>
          <cell r="T165">
            <v>0</v>
          </cell>
          <cell r="AL165">
            <v>0.37820811401990034</v>
          </cell>
          <cell r="CB165" t="str">
            <v>https://morningconsult.com/2020-democratic-primary/</v>
          </cell>
        </row>
        <row r="166">
          <cell r="D166" t="str">
            <v>Public Policy Institute of California</v>
          </cell>
          <cell r="F166" t="str">
            <v>California</v>
          </cell>
          <cell r="G166" t="str">
            <v>A/B</v>
          </cell>
          <cell r="I166">
            <v>43878</v>
          </cell>
          <cell r="J166">
            <v>573</v>
          </cell>
          <cell r="K166" t="str">
            <v>lv</v>
          </cell>
          <cell r="L166">
            <v>14</v>
          </cell>
          <cell r="M166">
            <v>12</v>
          </cell>
          <cell r="N166">
            <v>0</v>
          </cell>
          <cell r="O166">
            <v>12</v>
          </cell>
          <cell r="P166">
            <v>5</v>
          </cell>
          <cell r="Q166">
            <v>32</v>
          </cell>
          <cell r="R166">
            <v>3</v>
          </cell>
          <cell r="S166">
            <v>13</v>
          </cell>
          <cell r="T166">
            <v>0</v>
          </cell>
          <cell r="AL166">
            <v>15.888703329215419</v>
          </cell>
          <cell r="CB166" t="str">
            <v>https://www.ppic.org/wp-content/uploads/crosstabs-time-trends-methodology-0220.pdf</v>
          </cell>
        </row>
        <row r="167">
          <cell r="D167" t="str">
            <v>SurveyUSA</v>
          </cell>
          <cell r="F167" t="str">
            <v>US</v>
          </cell>
          <cell r="G167" t="str">
            <v>A</v>
          </cell>
          <cell r="I167">
            <v>43878</v>
          </cell>
          <cell r="J167">
            <v>1022</v>
          </cell>
          <cell r="K167" t="str">
            <v>lv</v>
          </cell>
          <cell r="L167">
            <v>18</v>
          </cell>
          <cell r="M167">
            <v>18</v>
          </cell>
          <cell r="N167">
            <v>0</v>
          </cell>
          <cell r="O167">
            <v>12</v>
          </cell>
          <cell r="P167">
            <v>4</v>
          </cell>
          <cell r="Q167">
            <v>29</v>
          </cell>
          <cell r="R167">
            <v>2</v>
          </cell>
          <cell r="S167">
            <v>10</v>
          </cell>
          <cell r="T167">
            <v>0</v>
          </cell>
          <cell r="AL167">
            <v>4.2830013045177528</v>
          </cell>
          <cell r="CB167" t="str">
            <v>http://www.surveyusa.com/client/PollReport.aspx?g=e7feecd9-5374-42de-bfff-d16dba2dae6a</v>
          </cell>
        </row>
        <row r="168">
          <cell r="D168" t="str">
            <v>NBC News/Wall Street Journal</v>
          </cell>
          <cell r="F168" t="str">
            <v>US</v>
          </cell>
          <cell r="G168" t="str">
            <v>A/B</v>
          </cell>
          <cell r="I168">
            <v>43878</v>
          </cell>
          <cell r="J168">
            <v>426</v>
          </cell>
          <cell r="K168" t="str">
            <v>lv</v>
          </cell>
          <cell r="L168">
            <v>0</v>
          </cell>
          <cell r="M168">
            <v>0</v>
          </cell>
          <cell r="N168">
            <v>0</v>
          </cell>
          <cell r="O168">
            <v>38</v>
          </cell>
          <cell r="P168">
            <v>0</v>
          </cell>
          <cell r="Q168">
            <v>54</v>
          </cell>
          <cell r="R168">
            <v>0</v>
          </cell>
          <cell r="S168">
            <v>0</v>
          </cell>
          <cell r="T168">
            <v>0</v>
          </cell>
          <cell r="AL168">
            <v>0</v>
          </cell>
          <cell r="CB168" t="str">
            <v>https://www.nbcnews.com/politics/meet-the-press/nbc-news-wsj-poll-sanders-opens-double-digit-national-lead-n1138191</v>
          </cell>
        </row>
        <row r="169">
          <cell r="D169" t="str">
            <v>NBC News/Wall Street Journal</v>
          </cell>
          <cell r="F169" t="str">
            <v>US</v>
          </cell>
          <cell r="G169" t="str">
            <v>A/B</v>
          </cell>
          <cell r="I169">
            <v>43878</v>
          </cell>
          <cell r="J169">
            <v>426</v>
          </cell>
          <cell r="K169" t="str">
            <v>lv</v>
          </cell>
          <cell r="L169">
            <v>0</v>
          </cell>
          <cell r="M169">
            <v>37</v>
          </cell>
          <cell r="N169">
            <v>0</v>
          </cell>
          <cell r="O169">
            <v>0</v>
          </cell>
          <cell r="P169">
            <v>0</v>
          </cell>
          <cell r="Q169">
            <v>57</v>
          </cell>
          <cell r="R169">
            <v>0</v>
          </cell>
          <cell r="S169">
            <v>0</v>
          </cell>
          <cell r="T169">
            <v>0</v>
          </cell>
          <cell r="AL169">
            <v>0</v>
          </cell>
          <cell r="CB169" t="str">
            <v>https://www.nbcnews.com/politics/meet-the-press/nbc-news-wsj-poll-sanders-opens-double-digit-national-lead-n1138191</v>
          </cell>
        </row>
        <row r="170">
          <cell r="D170" t="str">
            <v>NBC News/Wall Street Journal</v>
          </cell>
          <cell r="F170" t="str">
            <v>US</v>
          </cell>
          <cell r="G170" t="str">
            <v>A/B</v>
          </cell>
          <cell r="I170">
            <v>43878</v>
          </cell>
          <cell r="J170">
            <v>426</v>
          </cell>
          <cell r="K170" t="str">
            <v>lv</v>
          </cell>
          <cell r="L170">
            <v>15</v>
          </cell>
          <cell r="M170">
            <v>14</v>
          </cell>
          <cell r="N170">
            <v>0</v>
          </cell>
          <cell r="O170">
            <v>13</v>
          </cell>
          <cell r="P170">
            <v>7</v>
          </cell>
          <cell r="Q170">
            <v>27</v>
          </cell>
          <cell r="R170">
            <v>2</v>
          </cell>
          <cell r="S170">
            <v>14</v>
          </cell>
          <cell r="T170">
            <v>0</v>
          </cell>
          <cell r="AL170">
            <v>15.864914241294482</v>
          </cell>
          <cell r="CB170" t="str">
            <v>https://www.nbcnews.com/politics/meet-the-press/nbc-news-wsj-poll-sanders-opens-double-digit-national-lead-n1138191</v>
          </cell>
        </row>
        <row r="171">
          <cell r="D171" t="str">
            <v>Ipsos</v>
          </cell>
          <cell r="F171" t="str">
            <v>US</v>
          </cell>
          <cell r="G171" t="str">
            <v>B+</v>
          </cell>
          <cell r="I171">
            <v>43878</v>
          </cell>
          <cell r="J171">
            <v>543</v>
          </cell>
          <cell r="K171" t="str">
            <v>rv</v>
          </cell>
          <cell r="L171">
            <v>13</v>
          </cell>
          <cell r="M171">
            <v>17</v>
          </cell>
          <cell r="N171">
            <v>0</v>
          </cell>
          <cell r="O171">
            <v>11</v>
          </cell>
          <cell r="P171">
            <v>5</v>
          </cell>
          <cell r="Q171">
            <v>25</v>
          </cell>
          <cell r="R171">
            <v>3</v>
          </cell>
          <cell r="S171">
            <v>9</v>
          </cell>
          <cell r="T171">
            <v>0</v>
          </cell>
          <cell r="AL171">
            <v>6.6750167867321913E-3</v>
          </cell>
          <cell r="CB171" t="str">
            <v>https://www.ipsos.com/sites/default/files/ct/news/documents/2020-02/topline_reuters_2020_election_tracker_02_18_2020_wu1.pdf</v>
          </cell>
        </row>
        <row r="172">
          <cell r="D172" t="str">
            <v>SurveyUSA</v>
          </cell>
          <cell r="F172" t="str">
            <v>California</v>
          </cell>
          <cell r="G172" t="str">
            <v>A</v>
          </cell>
          <cell r="I172">
            <v>43877</v>
          </cell>
          <cell r="J172">
            <v>520</v>
          </cell>
          <cell r="K172" t="str">
            <v>lv</v>
          </cell>
          <cell r="L172">
            <v>15</v>
          </cell>
          <cell r="M172">
            <v>21</v>
          </cell>
          <cell r="N172">
            <v>0</v>
          </cell>
          <cell r="O172">
            <v>12</v>
          </cell>
          <cell r="P172">
            <v>6</v>
          </cell>
          <cell r="Q172">
            <v>25</v>
          </cell>
          <cell r="R172">
            <v>3</v>
          </cell>
          <cell r="S172">
            <v>9</v>
          </cell>
          <cell r="T172">
            <v>0</v>
          </cell>
          <cell r="AL172">
            <v>22.953765446072389</v>
          </cell>
          <cell r="CB172" t="str">
            <v>http://www.surveyusa.com/client/PollReport.aspx?g=00eb4f81-c6dd-4c7c-a22e-c32a3b4f2c7e</v>
          </cell>
        </row>
        <row r="173">
          <cell r="D173" t="str">
            <v>Fairleigh Dickinson University (PublicMind)</v>
          </cell>
          <cell r="F173" t="str">
            <v>New Jersey</v>
          </cell>
          <cell r="G173" t="str">
            <v>A/B</v>
          </cell>
          <cell r="I173">
            <v>43877</v>
          </cell>
          <cell r="J173">
            <v>357</v>
          </cell>
          <cell r="K173" t="str">
            <v>rv</v>
          </cell>
          <cell r="L173">
            <v>16</v>
          </cell>
          <cell r="M173">
            <v>23</v>
          </cell>
          <cell r="N173">
            <v>0</v>
          </cell>
          <cell r="O173">
            <v>10</v>
          </cell>
          <cell r="P173">
            <v>3</v>
          </cell>
          <cell r="Q173">
            <v>25</v>
          </cell>
          <cell r="R173">
            <v>2</v>
          </cell>
          <cell r="S173">
            <v>8</v>
          </cell>
          <cell r="T173">
            <v>0</v>
          </cell>
          <cell r="AL173">
            <v>12.325909606909025</v>
          </cell>
          <cell r="CB173" t="str">
            <v>http://publicmind.fdu.edu/2020/200218/final.pdf</v>
          </cell>
        </row>
        <row r="174">
          <cell r="D174" t="str">
            <v>Fairleigh Dickinson University (PublicMind)</v>
          </cell>
          <cell r="F174" t="str">
            <v>New Jersey</v>
          </cell>
          <cell r="G174" t="str">
            <v>A/B</v>
          </cell>
          <cell r="I174">
            <v>43877</v>
          </cell>
          <cell r="J174">
            <v>379</v>
          </cell>
          <cell r="K174" t="str">
            <v>a</v>
          </cell>
          <cell r="L174">
            <v>16</v>
          </cell>
          <cell r="M174">
            <v>23</v>
          </cell>
          <cell r="N174">
            <v>0</v>
          </cell>
          <cell r="O174">
            <v>10</v>
          </cell>
          <cell r="P174">
            <v>3</v>
          </cell>
          <cell r="Q174">
            <v>24</v>
          </cell>
          <cell r="R174">
            <v>2</v>
          </cell>
          <cell r="S174">
            <v>7</v>
          </cell>
          <cell r="T174">
            <v>0</v>
          </cell>
          <cell r="AL174">
            <v>0</v>
          </cell>
          <cell r="CB174" t="str">
            <v>http://publicmind.fdu.edu/2020/200218/final.pdf</v>
          </cell>
        </row>
        <row r="175">
          <cell r="D175" t="str">
            <v>SurveyUSA</v>
          </cell>
          <cell r="F175" t="str">
            <v>North Carolina</v>
          </cell>
          <cell r="G175" t="str">
            <v>A</v>
          </cell>
          <cell r="I175">
            <v>43877</v>
          </cell>
          <cell r="J175">
            <v>698</v>
          </cell>
          <cell r="K175" t="str">
            <v>lv</v>
          </cell>
          <cell r="L175">
            <v>20</v>
          </cell>
          <cell r="M175">
            <v>22</v>
          </cell>
          <cell r="N175">
            <v>0</v>
          </cell>
          <cell r="O175">
            <v>11</v>
          </cell>
          <cell r="P175">
            <v>5</v>
          </cell>
          <cell r="Q175">
            <v>22</v>
          </cell>
          <cell r="R175">
            <v>0</v>
          </cell>
          <cell r="S175">
            <v>8</v>
          </cell>
          <cell r="T175">
            <v>0</v>
          </cell>
          <cell r="AL175">
            <v>25.638657317062211</v>
          </cell>
          <cell r="CB175" t="str">
            <v>http://www.surveyusa.com/client/PollReport.aspx?g=9dabc033-4e80-4d26-87db-2e2014623ac2</v>
          </cell>
        </row>
        <row r="176">
          <cell r="D176" t="str">
            <v>Monmouth University</v>
          </cell>
          <cell r="F176" t="str">
            <v>Virginia</v>
          </cell>
          <cell r="G176" t="str">
            <v>A+</v>
          </cell>
          <cell r="I176">
            <v>43877</v>
          </cell>
          <cell r="J176">
            <v>400</v>
          </cell>
          <cell r="K176" t="str">
            <v>lv</v>
          </cell>
          <cell r="L176">
            <v>0</v>
          </cell>
          <cell r="M176">
            <v>47</v>
          </cell>
          <cell r="N176">
            <v>0</v>
          </cell>
          <cell r="O176">
            <v>0</v>
          </cell>
          <cell r="P176">
            <v>0</v>
          </cell>
          <cell r="Q176">
            <v>41</v>
          </cell>
          <cell r="R176">
            <v>0</v>
          </cell>
          <cell r="S176">
            <v>0</v>
          </cell>
          <cell r="T176">
            <v>0</v>
          </cell>
          <cell r="AL176">
            <v>0</v>
          </cell>
          <cell r="CB176" t="str">
            <v>https://www.monmouth.edu/polling-institute/documents/monmouthpoll_va_021820.pdf/</v>
          </cell>
        </row>
        <row r="177">
          <cell r="D177" t="str">
            <v>Monmouth University</v>
          </cell>
          <cell r="F177" t="str">
            <v>Virginia</v>
          </cell>
          <cell r="G177" t="str">
            <v>A+</v>
          </cell>
          <cell r="I177">
            <v>43877</v>
          </cell>
          <cell r="J177">
            <v>400</v>
          </cell>
          <cell r="K177" t="str">
            <v>lv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42</v>
          </cell>
          <cell r="Q177">
            <v>45</v>
          </cell>
          <cell r="R177">
            <v>0</v>
          </cell>
          <cell r="S177">
            <v>0</v>
          </cell>
          <cell r="T177">
            <v>0</v>
          </cell>
          <cell r="AL177">
            <v>0</v>
          </cell>
          <cell r="CB177" t="str">
            <v>https://www.monmouth.edu/polling-institute/documents/monmouthpoll_va_021820.pdf/</v>
          </cell>
        </row>
        <row r="178">
          <cell r="D178" t="str">
            <v>Monmouth University</v>
          </cell>
          <cell r="F178" t="str">
            <v>Virginia</v>
          </cell>
          <cell r="G178" t="str">
            <v>A+</v>
          </cell>
          <cell r="I178">
            <v>43877</v>
          </cell>
          <cell r="J178">
            <v>400</v>
          </cell>
          <cell r="K178" t="str">
            <v>lv</v>
          </cell>
          <cell r="L178">
            <v>0</v>
          </cell>
          <cell r="M178">
            <v>0</v>
          </cell>
          <cell r="N178">
            <v>0</v>
          </cell>
          <cell r="O178">
            <v>42</v>
          </cell>
          <cell r="P178">
            <v>0</v>
          </cell>
          <cell r="Q178">
            <v>44</v>
          </cell>
          <cell r="R178">
            <v>0</v>
          </cell>
          <cell r="S178">
            <v>0</v>
          </cell>
          <cell r="T178">
            <v>0</v>
          </cell>
          <cell r="AL178">
            <v>0</v>
          </cell>
          <cell r="CB178" t="str">
            <v>https://www.monmouth.edu/polling-institute/documents/monmouthpoll_va_021820.pdf/</v>
          </cell>
        </row>
        <row r="179">
          <cell r="D179" t="str">
            <v>Monmouth University</v>
          </cell>
          <cell r="F179" t="str">
            <v>Virginia</v>
          </cell>
          <cell r="G179" t="str">
            <v>A+</v>
          </cell>
          <cell r="I179">
            <v>43877</v>
          </cell>
          <cell r="J179">
            <v>400</v>
          </cell>
          <cell r="K179" t="str">
            <v>lv</v>
          </cell>
          <cell r="L179">
            <v>51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38</v>
          </cell>
          <cell r="R179">
            <v>0</v>
          </cell>
          <cell r="S179">
            <v>0</v>
          </cell>
          <cell r="T179">
            <v>0</v>
          </cell>
          <cell r="AL179">
            <v>0</v>
          </cell>
          <cell r="CB179" t="str">
            <v>https://www.monmouth.edu/polling-institute/documents/monmouthpoll_va_021820.pdf/</v>
          </cell>
        </row>
        <row r="180">
          <cell r="D180" t="str">
            <v>Monmouth University</v>
          </cell>
          <cell r="F180" t="str">
            <v>Virginia</v>
          </cell>
          <cell r="G180" t="str">
            <v>A+</v>
          </cell>
          <cell r="I180">
            <v>43877</v>
          </cell>
          <cell r="J180">
            <v>400</v>
          </cell>
          <cell r="K180" t="str">
            <v>lv</v>
          </cell>
          <cell r="L180">
            <v>18</v>
          </cell>
          <cell r="M180">
            <v>22</v>
          </cell>
          <cell r="N180">
            <v>0</v>
          </cell>
          <cell r="O180">
            <v>11</v>
          </cell>
          <cell r="P180">
            <v>9</v>
          </cell>
          <cell r="Q180">
            <v>22</v>
          </cell>
          <cell r="R180">
            <v>0</v>
          </cell>
          <cell r="S180">
            <v>5</v>
          </cell>
          <cell r="T180">
            <v>0</v>
          </cell>
          <cell r="AL180">
            <v>24.115648063755163</v>
          </cell>
          <cell r="CB180" t="str">
            <v>https://www.monmouth.edu/polling-institute/documents/monmouthpoll_va_021820.pdf/</v>
          </cell>
        </row>
        <row r="181">
          <cell r="D181" t="str">
            <v>Marist College</v>
          </cell>
          <cell r="F181" t="str">
            <v>US</v>
          </cell>
          <cell r="G181" t="str">
            <v>A+</v>
          </cell>
          <cell r="I181">
            <v>43877</v>
          </cell>
          <cell r="J181">
            <v>527</v>
          </cell>
          <cell r="K181" t="str">
            <v>rv</v>
          </cell>
          <cell r="L181">
            <v>15</v>
          </cell>
          <cell r="M181">
            <v>19</v>
          </cell>
          <cell r="N181">
            <v>0</v>
          </cell>
          <cell r="O181">
            <v>8</v>
          </cell>
          <cell r="P181">
            <v>9</v>
          </cell>
          <cell r="Q181">
            <v>31</v>
          </cell>
          <cell r="R181">
            <v>2</v>
          </cell>
          <cell r="S181">
            <v>12</v>
          </cell>
          <cell r="T181">
            <v>0</v>
          </cell>
          <cell r="AL181">
            <v>25.816270079174636</v>
          </cell>
          <cell r="CB181" t="str">
            <v>http://maristpoll.marist.edu/wp-content/uploads/2020/02/UPDATED_Tuesday-Release_NPR_PBS-NewsHour_Marist-Poll_USA-NOS-and-Tables_2002171446.pdf</v>
          </cell>
        </row>
        <row r="182">
          <cell r="D182" t="str">
            <v>YouGov</v>
          </cell>
          <cell r="F182" t="str">
            <v>California</v>
          </cell>
          <cell r="G182" t="str">
            <v>B-</v>
          </cell>
          <cell r="I182">
            <v>43876</v>
          </cell>
          <cell r="J182">
            <v>803</v>
          </cell>
          <cell r="K182" t="str">
            <v>lv</v>
          </cell>
          <cell r="L182">
            <v>21.4</v>
          </cell>
          <cell r="M182">
            <v>7.7</v>
          </cell>
          <cell r="N182">
            <v>0</v>
          </cell>
          <cell r="O182">
            <v>5.8</v>
          </cell>
          <cell r="P182">
            <v>2.7</v>
          </cell>
          <cell r="Q182">
            <v>29.2</v>
          </cell>
          <cell r="R182">
            <v>2.1</v>
          </cell>
          <cell r="S182">
            <v>20.2</v>
          </cell>
          <cell r="T182">
            <v>0</v>
          </cell>
          <cell r="AL182">
            <v>0.34655257718560128</v>
          </cell>
          <cell r="CB182" t="str">
            <v>https://priceschool.usc.edu/wp-content/uploads/2020/02/USC-Price-USC-Schwarzenegger-CA-Issues-Poll_Full.pdf</v>
          </cell>
        </row>
        <row r="183">
          <cell r="D183" t="str">
            <v>Harris Insights &amp; Analytics</v>
          </cell>
          <cell r="F183" t="str">
            <v>US</v>
          </cell>
          <cell r="G183" t="str">
            <v>C+</v>
          </cell>
          <cell r="I183">
            <v>43876</v>
          </cell>
          <cell r="J183">
            <v>449</v>
          </cell>
          <cell r="K183" t="str">
            <v>rv</v>
          </cell>
          <cell r="L183">
            <v>19</v>
          </cell>
          <cell r="M183">
            <v>18</v>
          </cell>
          <cell r="N183">
            <v>0</v>
          </cell>
          <cell r="O183">
            <v>10</v>
          </cell>
          <cell r="P183">
            <v>5</v>
          </cell>
          <cell r="Q183">
            <v>22</v>
          </cell>
          <cell r="R183">
            <v>3</v>
          </cell>
          <cell r="S183">
            <v>12</v>
          </cell>
          <cell r="T183">
            <v>0</v>
          </cell>
          <cell r="AL183">
            <v>0.25692922389495432</v>
          </cell>
          <cell r="CB183" t="str">
            <v>https://thehill.com/hilltv/rising/483646-sanders-leads-in-new-hill-harrisx-poll</v>
          </cell>
        </row>
        <row r="184">
          <cell r="D184" t="str">
            <v>Zogby Interactive/JZ Analytics</v>
          </cell>
          <cell r="F184" t="str">
            <v>US</v>
          </cell>
          <cell r="G184" t="str">
            <v>C</v>
          </cell>
          <cell r="I184">
            <v>43875</v>
          </cell>
          <cell r="J184">
            <v>732</v>
          </cell>
          <cell r="K184" t="str">
            <v>lv</v>
          </cell>
          <cell r="L184">
            <v>0</v>
          </cell>
          <cell r="M184">
            <v>50</v>
          </cell>
          <cell r="N184">
            <v>0</v>
          </cell>
          <cell r="O184">
            <v>0</v>
          </cell>
          <cell r="P184">
            <v>0</v>
          </cell>
          <cell r="Q184">
            <v>50</v>
          </cell>
          <cell r="R184">
            <v>0</v>
          </cell>
          <cell r="S184">
            <v>0</v>
          </cell>
          <cell r="T184">
            <v>0</v>
          </cell>
          <cell r="AL184">
            <v>0</v>
          </cell>
          <cell r="CB184" t="str">
            <v>https://zogbyanalytics.com/news/925-the-zogby-poll-a-majority-of-likely-voters-support-impeaching-president-trump-again-suburban-women-oppose-impeachment-democrats-split-on-sanders-or-bloomberg-republicans-want-romney-s-role-limited-in-the-senate</v>
          </cell>
        </row>
        <row r="185">
          <cell r="D185" t="str">
            <v>YouGov</v>
          </cell>
          <cell r="F185" t="str">
            <v>US</v>
          </cell>
          <cell r="G185" t="str">
            <v>B-</v>
          </cell>
          <cell r="I185">
            <v>43875</v>
          </cell>
          <cell r="J185">
            <v>437</v>
          </cell>
          <cell r="K185" t="str">
            <v>rv</v>
          </cell>
          <cell r="L185">
            <v>21.5</v>
          </cell>
          <cell r="M185">
            <v>9.4</v>
          </cell>
          <cell r="N185">
            <v>0</v>
          </cell>
          <cell r="O185">
            <v>10.5</v>
          </cell>
          <cell r="P185">
            <v>3.1</v>
          </cell>
          <cell r="Q185">
            <v>20.3</v>
          </cell>
          <cell r="R185">
            <v>1.1000000000000001</v>
          </cell>
          <cell r="S185">
            <v>14.9</v>
          </cell>
          <cell r="T185">
            <v>4.0999999999999996</v>
          </cell>
          <cell r="AL185">
            <v>6.6098077157180322E-4</v>
          </cell>
          <cell r="CB185" t="str">
            <v>https://smpa.gwu.edu/sites/g/files/zaxdzs2046/f/downloads/GW%20Politics%20Poll%20February%202020%20Toplines%20Final%20%281%29%20%283%29%20%281%29.pdf</v>
          </cell>
        </row>
        <row r="186">
          <cell r="D186" t="str">
            <v>Beacon Research</v>
          </cell>
          <cell r="F186" t="str">
            <v>Nevada</v>
          </cell>
          <cell r="G186">
            <v>0</v>
          </cell>
          <cell r="I186">
            <v>43876</v>
          </cell>
          <cell r="J186">
            <v>600</v>
          </cell>
          <cell r="K186" t="str">
            <v>lv</v>
          </cell>
          <cell r="L186">
            <v>19</v>
          </cell>
          <cell r="M186">
            <v>0</v>
          </cell>
          <cell r="N186">
            <v>0</v>
          </cell>
          <cell r="O186">
            <v>13</v>
          </cell>
          <cell r="P186">
            <v>7</v>
          </cell>
          <cell r="Q186">
            <v>24</v>
          </cell>
          <cell r="R186">
            <v>18</v>
          </cell>
          <cell r="S186">
            <v>10</v>
          </cell>
          <cell r="T186">
            <v>0</v>
          </cell>
          <cell r="AL186">
            <v>6.2708056725935073</v>
          </cell>
          <cell r="CB186" t="str">
            <v>https://twitter.com/RalstonReports/status/1229792062683267072</v>
          </cell>
        </row>
        <row r="187">
          <cell r="D187" t="str">
            <v>Data for Progress</v>
          </cell>
          <cell r="F187" t="str">
            <v>Nevada</v>
          </cell>
          <cell r="G187" t="str">
            <v>A-</v>
          </cell>
          <cell r="I187">
            <v>43876</v>
          </cell>
          <cell r="J187">
            <v>766</v>
          </cell>
          <cell r="K187" t="str">
            <v>lv</v>
          </cell>
          <cell r="L187">
            <v>14</v>
          </cell>
          <cell r="M187">
            <v>0</v>
          </cell>
          <cell r="N187">
            <v>0</v>
          </cell>
          <cell r="O187">
            <v>15</v>
          </cell>
          <cell r="P187">
            <v>9</v>
          </cell>
          <cell r="Q187">
            <v>35</v>
          </cell>
          <cell r="R187">
            <v>10</v>
          </cell>
          <cell r="S187">
            <v>16</v>
          </cell>
          <cell r="T187">
            <v>0</v>
          </cell>
          <cell r="AL187">
            <v>2.5937492849642099</v>
          </cell>
          <cell r="CB187" t="str">
            <v>https://www.dataforprogress.org/memos/sanders-has-strong-lead-in-nevada</v>
          </cell>
        </row>
        <row r="188">
          <cell r="D188" t="str">
            <v>Point Blank Political</v>
          </cell>
          <cell r="F188" t="str">
            <v>Nevada</v>
          </cell>
          <cell r="G188">
            <v>0</v>
          </cell>
          <cell r="I188">
            <v>43876</v>
          </cell>
          <cell r="J188">
            <v>256</v>
          </cell>
          <cell r="K188" t="str">
            <v>lv</v>
          </cell>
          <cell r="L188">
            <v>14.3</v>
          </cell>
          <cell r="M188">
            <v>0</v>
          </cell>
          <cell r="N188">
            <v>0</v>
          </cell>
          <cell r="O188">
            <v>12.6</v>
          </cell>
          <cell r="P188">
            <v>15.6</v>
          </cell>
          <cell r="Q188">
            <v>13</v>
          </cell>
          <cell r="R188">
            <v>18.600000000000001</v>
          </cell>
          <cell r="S188">
            <v>7.1</v>
          </cell>
          <cell r="T188">
            <v>0</v>
          </cell>
          <cell r="AL188">
            <v>4.7108785802612374</v>
          </cell>
          <cell r="CB188" t="str">
            <v>https://www.pointblankpolitical.com/nv-democratic-caucus-2020/</v>
          </cell>
        </row>
        <row r="189">
          <cell r="D189" t="str">
            <v>Change Research</v>
          </cell>
          <cell r="F189" t="str">
            <v>South Carolina</v>
          </cell>
          <cell r="G189" t="str">
            <v>C</v>
          </cell>
          <cell r="I189">
            <v>43875</v>
          </cell>
          <cell r="J189">
            <v>1015</v>
          </cell>
          <cell r="K189" t="str">
            <v>lv</v>
          </cell>
          <cell r="L189">
            <v>23</v>
          </cell>
          <cell r="M189">
            <v>0</v>
          </cell>
          <cell r="N189">
            <v>0</v>
          </cell>
          <cell r="O189">
            <v>15</v>
          </cell>
          <cell r="P189">
            <v>8</v>
          </cell>
          <cell r="Q189">
            <v>23</v>
          </cell>
          <cell r="R189">
            <v>20</v>
          </cell>
          <cell r="S189">
            <v>9</v>
          </cell>
          <cell r="T189">
            <v>0</v>
          </cell>
          <cell r="AL189">
            <v>0.92870567101181645</v>
          </cell>
          <cell r="CB189" t="str">
            <v>https://twitter.com/WelcomePartyNow/status/1230123279479910400</v>
          </cell>
        </row>
        <row r="190">
          <cell r="D190" t="str">
            <v>Zogby Interactive/JZ Analytics</v>
          </cell>
          <cell r="F190" t="str">
            <v>US</v>
          </cell>
          <cell r="G190" t="str">
            <v>C</v>
          </cell>
          <cell r="I190">
            <v>43875</v>
          </cell>
          <cell r="J190">
            <v>732</v>
          </cell>
          <cell r="K190" t="str">
            <v>lv</v>
          </cell>
          <cell r="L190">
            <v>18</v>
          </cell>
          <cell r="M190">
            <v>20</v>
          </cell>
          <cell r="N190">
            <v>0</v>
          </cell>
          <cell r="O190">
            <v>9</v>
          </cell>
          <cell r="P190">
            <v>5</v>
          </cell>
          <cell r="Q190">
            <v>24</v>
          </cell>
          <cell r="R190">
            <v>4</v>
          </cell>
          <cell r="S190">
            <v>10</v>
          </cell>
          <cell r="T190">
            <v>0</v>
          </cell>
          <cell r="AL190">
            <v>7.1066190546430423</v>
          </cell>
          <cell r="CB190" t="str">
            <v>https://zogbyanalytics.com/news/916-the-zogby-poll-bernie-sanders-is-the-frontrunner-michael-bloomberg-powers-into-second-place</v>
          </cell>
        </row>
        <row r="191">
          <cell r="D191" t="str">
            <v>SocialSphere</v>
          </cell>
          <cell r="F191" t="str">
            <v>Maine</v>
          </cell>
          <cell r="G191" t="str">
            <v>B/C</v>
          </cell>
          <cell r="I191">
            <v>43874</v>
          </cell>
          <cell r="J191">
            <v>350</v>
          </cell>
          <cell r="K191" t="str">
            <v>lv</v>
          </cell>
          <cell r="L191">
            <v>12</v>
          </cell>
          <cell r="M191">
            <v>14</v>
          </cell>
          <cell r="N191">
            <v>0</v>
          </cell>
          <cell r="O191">
            <v>16</v>
          </cell>
          <cell r="P191">
            <v>4</v>
          </cell>
          <cell r="Q191">
            <v>25</v>
          </cell>
          <cell r="R191">
            <v>2</v>
          </cell>
          <cell r="S191">
            <v>9</v>
          </cell>
          <cell r="T191">
            <v>2</v>
          </cell>
          <cell r="AL191">
            <v>7.0987487942714251</v>
          </cell>
          <cell r="CB191" t="str">
            <v>https://www.colby.edu/government/wp-content/uploads/sites/66/2020/02/200216_Colby_College_Maine_Topline_Final.pdf</v>
          </cell>
        </row>
        <row r="192">
          <cell r="D192" t="str">
            <v>Cole Hargrave Snodgrass &amp; Associates</v>
          </cell>
          <cell r="F192" t="str">
            <v>Oklahoma</v>
          </cell>
          <cell r="G192" t="str">
            <v>B/C</v>
          </cell>
          <cell r="I192">
            <v>43874</v>
          </cell>
          <cell r="J192">
            <v>172</v>
          </cell>
          <cell r="K192" t="str">
            <v>lv</v>
          </cell>
          <cell r="L192">
            <v>12</v>
          </cell>
          <cell r="M192">
            <v>20</v>
          </cell>
          <cell r="N192">
            <v>0</v>
          </cell>
          <cell r="O192">
            <v>11</v>
          </cell>
          <cell r="P192">
            <v>6</v>
          </cell>
          <cell r="Q192">
            <v>14</v>
          </cell>
          <cell r="R192">
            <v>0</v>
          </cell>
          <cell r="S192">
            <v>8</v>
          </cell>
          <cell r="T192">
            <v>0</v>
          </cell>
          <cell r="AL192">
            <v>4.7738332850090277</v>
          </cell>
          <cell r="CB192" t="str">
            <v>https://projects.fivethirtyeight.com/polls/20200218_OK_2.pdf</v>
          </cell>
        </row>
        <row r="193">
          <cell r="D193" t="str">
            <v>Cole Hargrave Snodgrass &amp; Associates</v>
          </cell>
          <cell r="F193" t="str">
            <v>Oklahoma</v>
          </cell>
          <cell r="G193" t="str">
            <v>B/C</v>
          </cell>
          <cell r="I193">
            <v>43874</v>
          </cell>
          <cell r="J193">
            <v>242</v>
          </cell>
          <cell r="K193" t="str">
            <v>rv</v>
          </cell>
          <cell r="L193">
            <v>11</v>
          </cell>
          <cell r="M193">
            <v>18</v>
          </cell>
          <cell r="N193">
            <v>0</v>
          </cell>
          <cell r="O193">
            <v>9</v>
          </cell>
          <cell r="P193">
            <v>7</v>
          </cell>
          <cell r="Q193">
            <v>17</v>
          </cell>
          <cell r="R193">
            <v>0</v>
          </cell>
          <cell r="S193">
            <v>8</v>
          </cell>
          <cell r="T193">
            <v>3</v>
          </cell>
          <cell r="AL193">
            <v>0</v>
          </cell>
          <cell r="CB193" t="str">
            <v>https://projects.fivethirtyeight.com/polls/20200218_OK_2.pdf</v>
          </cell>
        </row>
        <row r="194">
          <cell r="D194" t="str">
            <v>YouGov</v>
          </cell>
          <cell r="F194" t="str">
            <v>US</v>
          </cell>
          <cell r="G194" t="str">
            <v>B-</v>
          </cell>
          <cell r="I194">
            <v>43874</v>
          </cell>
          <cell r="J194">
            <v>344</v>
          </cell>
          <cell r="K194" t="str">
            <v>lv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31</v>
          </cell>
          <cell r="Q194">
            <v>0</v>
          </cell>
          <cell r="R194">
            <v>0</v>
          </cell>
          <cell r="S194">
            <v>50</v>
          </cell>
          <cell r="T194">
            <v>0</v>
          </cell>
          <cell r="AL194">
            <v>0</v>
          </cell>
          <cell r="CB194" t="str">
            <v>https://d25d2506sfb94s.cloudfront.net/cumulus_uploads/document/we97h9ywxh/20200213_yahoo_primary_crosstabs.pdf</v>
          </cell>
        </row>
        <row r="195">
          <cell r="D195" t="str">
            <v>YouGov</v>
          </cell>
          <cell r="F195" t="str">
            <v>US</v>
          </cell>
          <cell r="G195" t="str">
            <v>B-</v>
          </cell>
          <cell r="I195">
            <v>43874</v>
          </cell>
          <cell r="J195">
            <v>388</v>
          </cell>
          <cell r="K195" t="str">
            <v>lv</v>
          </cell>
          <cell r="L195">
            <v>0</v>
          </cell>
          <cell r="M195">
            <v>0</v>
          </cell>
          <cell r="N195">
            <v>0</v>
          </cell>
          <cell r="O195">
            <v>33</v>
          </cell>
          <cell r="P195">
            <v>44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AL195">
            <v>0</v>
          </cell>
          <cell r="CB195" t="str">
            <v>https://d25d2506sfb94s.cloudfront.net/cumulus_uploads/document/we97h9ywxh/20200213_yahoo_primary_crosstabs.pdf</v>
          </cell>
        </row>
        <row r="196">
          <cell r="D196" t="str">
            <v>YouGov</v>
          </cell>
          <cell r="F196" t="str">
            <v>US</v>
          </cell>
          <cell r="G196" t="str">
            <v>B-</v>
          </cell>
          <cell r="I196">
            <v>43874</v>
          </cell>
          <cell r="J196">
            <v>347</v>
          </cell>
          <cell r="K196" t="str">
            <v>lv</v>
          </cell>
          <cell r="L196">
            <v>0</v>
          </cell>
          <cell r="M196">
            <v>0</v>
          </cell>
          <cell r="N196">
            <v>0</v>
          </cell>
          <cell r="O196">
            <v>34</v>
          </cell>
          <cell r="P196">
            <v>0</v>
          </cell>
          <cell r="Q196">
            <v>0</v>
          </cell>
          <cell r="R196">
            <v>0</v>
          </cell>
          <cell r="S196">
            <v>52</v>
          </cell>
          <cell r="T196">
            <v>0</v>
          </cell>
          <cell r="AL196">
            <v>0</v>
          </cell>
          <cell r="CB196" t="str">
            <v>https://d25d2506sfb94s.cloudfront.net/cumulus_uploads/document/we97h9ywxh/20200213_yahoo_primary_crosstabs.pdf</v>
          </cell>
        </row>
        <row r="197">
          <cell r="D197" t="str">
            <v>YouGov</v>
          </cell>
          <cell r="F197" t="str">
            <v>US</v>
          </cell>
          <cell r="G197" t="str">
            <v>B-</v>
          </cell>
          <cell r="I197">
            <v>43874</v>
          </cell>
          <cell r="J197">
            <v>362</v>
          </cell>
          <cell r="K197" t="str">
            <v>lv</v>
          </cell>
          <cell r="L197">
            <v>43</v>
          </cell>
          <cell r="M197">
            <v>0</v>
          </cell>
          <cell r="N197">
            <v>0</v>
          </cell>
          <cell r="O197">
            <v>0</v>
          </cell>
          <cell r="P197">
            <v>45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AL197">
            <v>0</v>
          </cell>
          <cell r="CB197" t="str">
            <v>https://d25d2506sfb94s.cloudfront.net/cumulus_uploads/document/we97h9ywxh/20200213_yahoo_primary_crosstabs.pdf</v>
          </cell>
        </row>
        <row r="198">
          <cell r="D198" t="str">
            <v>YouGov</v>
          </cell>
          <cell r="F198" t="str">
            <v>US</v>
          </cell>
          <cell r="G198" t="str">
            <v>B-</v>
          </cell>
          <cell r="I198">
            <v>43874</v>
          </cell>
          <cell r="J198">
            <v>347</v>
          </cell>
          <cell r="K198" t="str">
            <v>lv</v>
          </cell>
          <cell r="L198">
            <v>45</v>
          </cell>
          <cell r="M198">
            <v>0</v>
          </cell>
          <cell r="N198">
            <v>0</v>
          </cell>
          <cell r="O198">
            <v>42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AL198">
            <v>0</v>
          </cell>
          <cell r="CB198" t="str">
            <v>https://d25d2506sfb94s.cloudfront.net/cumulus_uploads/document/we97h9ywxh/20200213_yahoo_primary_crosstabs.pdf</v>
          </cell>
        </row>
        <row r="199">
          <cell r="D199" t="str">
            <v>YouGov</v>
          </cell>
          <cell r="F199" t="str">
            <v>US</v>
          </cell>
          <cell r="G199" t="str">
            <v>B-</v>
          </cell>
          <cell r="I199">
            <v>43874</v>
          </cell>
          <cell r="J199">
            <v>366</v>
          </cell>
          <cell r="K199" t="str">
            <v>lv</v>
          </cell>
          <cell r="L199">
            <v>41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49</v>
          </cell>
          <cell r="T199">
            <v>0</v>
          </cell>
          <cell r="AL199">
            <v>0</v>
          </cell>
          <cell r="CB199" t="str">
            <v>https://d25d2506sfb94s.cloudfront.net/cumulus_uploads/document/we97h9ywxh/20200213_yahoo_primary_crosstabs.pdf</v>
          </cell>
        </row>
        <row r="200">
          <cell r="D200" t="str">
            <v>East Carolina University</v>
          </cell>
          <cell r="F200" t="str">
            <v>South Carolina</v>
          </cell>
          <cell r="G200">
            <v>0</v>
          </cell>
          <cell r="I200">
            <v>43874</v>
          </cell>
          <cell r="J200">
            <v>703</v>
          </cell>
          <cell r="K200" t="str">
            <v>lv</v>
          </cell>
          <cell r="L200">
            <v>28.4</v>
          </cell>
          <cell r="M200">
            <v>6</v>
          </cell>
          <cell r="N200">
            <v>0</v>
          </cell>
          <cell r="O200">
            <v>8.3000000000000007</v>
          </cell>
          <cell r="P200">
            <v>6.8</v>
          </cell>
          <cell r="Q200">
            <v>20.399999999999999</v>
          </cell>
          <cell r="R200">
            <v>14.2</v>
          </cell>
          <cell r="S200">
            <v>6.6</v>
          </cell>
          <cell r="T200">
            <v>0</v>
          </cell>
          <cell r="AL200">
            <v>0.83984269440999437</v>
          </cell>
          <cell r="CB200" t="str">
            <v>https://surveyresearch-ecu.reportablenews.com/pr/south-carolina-democratic-primary-biden-s-lead-shrinks-sanders-closing-in-steyer-in-third</v>
          </cell>
        </row>
        <row r="201">
          <cell r="D201" t="str">
            <v>YouGov</v>
          </cell>
          <cell r="F201" t="str">
            <v>US</v>
          </cell>
          <cell r="G201" t="str">
            <v>B-</v>
          </cell>
          <cell r="I201">
            <v>43874</v>
          </cell>
          <cell r="J201">
            <v>351</v>
          </cell>
          <cell r="K201" t="str">
            <v>lv</v>
          </cell>
          <cell r="L201">
            <v>0</v>
          </cell>
          <cell r="M201">
            <v>38</v>
          </cell>
          <cell r="N201">
            <v>0</v>
          </cell>
          <cell r="O201">
            <v>0</v>
          </cell>
          <cell r="P201">
            <v>43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AL201">
            <v>0</v>
          </cell>
          <cell r="CB201" t="str">
            <v>https://d25d2506sfb94s.cloudfront.net/cumulus_uploads/document/we97h9ywxh/20200213_yahoo_primary_crosstabs.pdf</v>
          </cell>
        </row>
        <row r="202">
          <cell r="D202" t="str">
            <v>YouGov</v>
          </cell>
          <cell r="F202" t="str">
            <v>US</v>
          </cell>
          <cell r="G202" t="str">
            <v>B-</v>
          </cell>
          <cell r="I202">
            <v>43874</v>
          </cell>
          <cell r="J202">
            <v>331</v>
          </cell>
          <cell r="K202" t="str">
            <v>lv</v>
          </cell>
          <cell r="L202">
            <v>0</v>
          </cell>
          <cell r="M202">
            <v>37</v>
          </cell>
          <cell r="N202">
            <v>0</v>
          </cell>
          <cell r="O202">
            <v>44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AL202">
            <v>0</v>
          </cell>
          <cell r="CB202" t="str">
            <v>https://d25d2506sfb94s.cloudfront.net/cumulus_uploads/document/we97h9ywxh/20200213_yahoo_primary_crosstabs.pdf</v>
          </cell>
        </row>
        <row r="203">
          <cell r="D203" t="str">
            <v>YouGov</v>
          </cell>
          <cell r="F203" t="str">
            <v>US</v>
          </cell>
          <cell r="G203" t="str">
            <v>B-</v>
          </cell>
          <cell r="I203">
            <v>43874</v>
          </cell>
          <cell r="J203">
            <v>367</v>
          </cell>
          <cell r="K203" t="str">
            <v>lv</v>
          </cell>
          <cell r="L203">
            <v>47</v>
          </cell>
          <cell r="M203">
            <v>34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AL203">
            <v>0</v>
          </cell>
          <cell r="CB203" t="str">
            <v>https://d25d2506sfb94s.cloudfront.net/cumulus_uploads/document/we97h9ywxh/20200213_yahoo_primary_crosstabs.pdf</v>
          </cell>
        </row>
        <row r="204">
          <cell r="D204" t="str">
            <v>YouGov</v>
          </cell>
          <cell r="F204" t="str">
            <v>US</v>
          </cell>
          <cell r="G204" t="str">
            <v>B-</v>
          </cell>
          <cell r="I204">
            <v>43874</v>
          </cell>
          <cell r="J204">
            <v>375</v>
          </cell>
          <cell r="K204" t="str">
            <v>lv</v>
          </cell>
          <cell r="L204">
            <v>0</v>
          </cell>
          <cell r="M204">
            <v>38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52</v>
          </cell>
          <cell r="T204">
            <v>0</v>
          </cell>
          <cell r="AL204">
            <v>0</v>
          </cell>
          <cell r="CB204" t="str">
            <v>https://d25d2506sfb94s.cloudfront.net/cumulus_uploads/document/we97h9ywxh/20200213_yahoo_primary_crosstabs.pdf</v>
          </cell>
        </row>
        <row r="205">
          <cell r="D205" t="str">
            <v>YouGov</v>
          </cell>
          <cell r="F205" t="str">
            <v>US</v>
          </cell>
          <cell r="G205" t="str">
            <v>B-</v>
          </cell>
          <cell r="I205">
            <v>43874</v>
          </cell>
          <cell r="J205">
            <v>383</v>
          </cell>
          <cell r="K205" t="str">
            <v>lv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33</v>
          </cell>
          <cell r="Q205">
            <v>54</v>
          </cell>
          <cell r="R205">
            <v>0</v>
          </cell>
          <cell r="S205">
            <v>0</v>
          </cell>
          <cell r="T205">
            <v>0</v>
          </cell>
          <cell r="AL205">
            <v>0</v>
          </cell>
          <cell r="CB205" t="str">
            <v>https://d25d2506sfb94s.cloudfront.net/cumulus_uploads/document/we97h9ywxh/20200213_yahoo_primary_crosstabs.pdf</v>
          </cell>
        </row>
        <row r="206">
          <cell r="D206" t="str">
            <v>YouGov</v>
          </cell>
          <cell r="F206" t="str">
            <v>US</v>
          </cell>
          <cell r="G206" t="str">
            <v>B-</v>
          </cell>
          <cell r="I206">
            <v>43874</v>
          </cell>
          <cell r="J206">
            <v>347</v>
          </cell>
          <cell r="K206" t="str">
            <v>lv</v>
          </cell>
          <cell r="L206">
            <v>0</v>
          </cell>
          <cell r="M206">
            <v>0</v>
          </cell>
          <cell r="N206">
            <v>0</v>
          </cell>
          <cell r="O206">
            <v>37</v>
          </cell>
          <cell r="P206">
            <v>0</v>
          </cell>
          <cell r="Q206">
            <v>54</v>
          </cell>
          <cell r="R206">
            <v>0</v>
          </cell>
          <cell r="S206">
            <v>0</v>
          </cell>
          <cell r="T206">
            <v>0</v>
          </cell>
          <cell r="AL206">
            <v>0</v>
          </cell>
          <cell r="CB206" t="str">
            <v>https://d25d2506sfb94s.cloudfront.net/cumulus_uploads/document/we97h9ywxh/20200213_yahoo_primary_crosstabs.pdf</v>
          </cell>
        </row>
        <row r="207">
          <cell r="D207" t="str">
            <v>YouGov</v>
          </cell>
          <cell r="F207" t="str">
            <v>US</v>
          </cell>
          <cell r="G207" t="str">
            <v>B-</v>
          </cell>
          <cell r="I207">
            <v>43874</v>
          </cell>
          <cell r="J207">
            <v>369</v>
          </cell>
          <cell r="K207" t="str">
            <v>lv</v>
          </cell>
          <cell r="L207">
            <v>0</v>
          </cell>
          <cell r="M207">
            <v>38</v>
          </cell>
          <cell r="N207">
            <v>0</v>
          </cell>
          <cell r="O207">
            <v>0</v>
          </cell>
          <cell r="P207">
            <v>0</v>
          </cell>
          <cell r="Q207">
            <v>53</v>
          </cell>
          <cell r="R207">
            <v>0</v>
          </cell>
          <cell r="S207">
            <v>0</v>
          </cell>
          <cell r="T207">
            <v>0</v>
          </cell>
          <cell r="AL207">
            <v>0</v>
          </cell>
          <cell r="CB207" t="str">
            <v>https://d25d2506sfb94s.cloudfront.net/cumulus_uploads/document/we97h9ywxh/20200213_yahoo_primary_crosstabs.pdf</v>
          </cell>
        </row>
        <row r="208">
          <cell r="D208" t="str">
            <v>YouGov</v>
          </cell>
          <cell r="F208" t="str">
            <v>US</v>
          </cell>
          <cell r="G208" t="str">
            <v>B-</v>
          </cell>
          <cell r="I208">
            <v>43874</v>
          </cell>
          <cell r="J208">
            <v>348</v>
          </cell>
          <cell r="K208" t="str">
            <v>lv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44</v>
          </cell>
          <cell r="R208">
            <v>0</v>
          </cell>
          <cell r="S208">
            <v>42</v>
          </cell>
          <cell r="T208">
            <v>0</v>
          </cell>
          <cell r="AL208">
            <v>0</v>
          </cell>
          <cell r="CB208" t="str">
            <v>https://d25d2506sfb94s.cloudfront.net/cumulus_uploads/document/we97h9ywxh/20200213_yahoo_primary_crosstabs.pdf</v>
          </cell>
        </row>
        <row r="209">
          <cell r="D209" t="str">
            <v>YouGov</v>
          </cell>
          <cell r="F209" t="str">
            <v>US</v>
          </cell>
          <cell r="G209" t="str">
            <v>B-</v>
          </cell>
          <cell r="I209">
            <v>43874</v>
          </cell>
          <cell r="J209">
            <v>359</v>
          </cell>
          <cell r="K209" t="str">
            <v>lv</v>
          </cell>
          <cell r="L209">
            <v>44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48</v>
          </cell>
          <cell r="R209">
            <v>0</v>
          </cell>
          <cell r="S209">
            <v>0</v>
          </cell>
          <cell r="T209">
            <v>0</v>
          </cell>
          <cell r="AL209">
            <v>0</v>
          </cell>
          <cell r="CB209" t="str">
            <v>https://d25d2506sfb94s.cloudfront.net/cumulus_uploads/document/we97h9ywxh/20200213_yahoo_primary_crosstabs.pdf</v>
          </cell>
        </row>
        <row r="210">
          <cell r="D210" t="str">
            <v>WPA Intelligence (WPAi)</v>
          </cell>
          <cell r="F210" t="str">
            <v>Nevada</v>
          </cell>
          <cell r="G210" t="str">
            <v>B/C</v>
          </cell>
          <cell r="I210">
            <v>43874</v>
          </cell>
          <cell r="J210">
            <v>413</v>
          </cell>
          <cell r="K210" t="str">
            <v>lv</v>
          </cell>
          <cell r="L210">
            <v>18</v>
          </cell>
          <cell r="M210">
            <v>0</v>
          </cell>
          <cell r="N210">
            <v>0</v>
          </cell>
          <cell r="O210">
            <v>10</v>
          </cell>
          <cell r="P210">
            <v>10</v>
          </cell>
          <cell r="Q210">
            <v>25</v>
          </cell>
          <cell r="R210">
            <v>11</v>
          </cell>
          <cell r="S210">
            <v>13</v>
          </cell>
          <cell r="T210">
            <v>0</v>
          </cell>
          <cell r="AL210">
            <v>6.9573980618077194</v>
          </cell>
          <cell r="CB210" t="str">
            <v>https://www.reviewjournal.com/news/politics-and-government/nevada/sanders-holds-lead-heading-into-nevadas-democratic-caucuses-poll-finds-1957583/</v>
          </cell>
        </row>
        <row r="211">
          <cell r="D211" t="str">
            <v>St. Pete Polls</v>
          </cell>
          <cell r="F211" t="str">
            <v>Florida</v>
          </cell>
          <cell r="G211" t="str">
            <v>C+</v>
          </cell>
          <cell r="I211">
            <v>43874</v>
          </cell>
          <cell r="J211">
            <v>3047</v>
          </cell>
          <cell r="K211" t="str">
            <v>lv</v>
          </cell>
          <cell r="L211">
            <v>25.9</v>
          </cell>
          <cell r="M211">
            <v>27.3</v>
          </cell>
          <cell r="N211">
            <v>0</v>
          </cell>
          <cell r="O211">
            <v>10.5</v>
          </cell>
          <cell r="P211">
            <v>8.6</v>
          </cell>
          <cell r="Q211">
            <v>10.4</v>
          </cell>
          <cell r="R211">
            <v>1.3</v>
          </cell>
          <cell r="S211">
            <v>4.8</v>
          </cell>
          <cell r="T211">
            <v>0</v>
          </cell>
          <cell r="AL211">
            <v>0.23151220425314267</v>
          </cell>
          <cell r="CB211" t="str">
            <v>http://stpetepolls.org/files/StPetePolls_2020_State_DEMprimaryFebruary13_YBN5.pdf</v>
          </cell>
        </row>
        <row r="212">
          <cell r="D212" t="str">
            <v>Landmark Communications</v>
          </cell>
          <cell r="F212" t="str">
            <v>Georgia</v>
          </cell>
          <cell r="G212" t="str">
            <v>B</v>
          </cell>
          <cell r="I212">
            <v>43873</v>
          </cell>
          <cell r="J212">
            <v>500</v>
          </cell>
          <cell r="K212" t="str">
            <v>lv</v>
          </cell>
          <cell r="L212">
            <v>32.1</v>
          </cell>
          <cell r="M212">
            <v>14</v>
          </cell>
          <cell r="N212">
            <v>0</v>
          </cell>
          <cell r="O212">
            <v>4.9000000000000004</v>
          </cell>
          <cell r="P212">
            <v>3</v>
          </cell>
          <cell r="Q212">
            <v>14.2</v>
          </cell>
          <cell r="R212">
            <v>1.5</v>
          </cell>
          <cell r="S212">
            <v>3.7</v>
          </cell>
          <cell r="T212">
            <v>0</v>
          </cell>
          <cell r="AL212">
            <v>10.824136421987356</v>
          </cell>
          <cell r="CB212" t="str">
            <v>https://www.wsbtv.com/news/local/exclusive-channel-2-poll-finds-biden-with-large-lead-georgia-presidential-primary/523MBVBEZFC6DHI5RK5LS6GLAY/</v>
          </cell>
        </row>
        <row r="213">
          <cell r="D213" t="str">
            <v>McLaughlin &amp; Associates</v>
          </cell>
          <cell r="F213" t="str">
            <v>US</v>
          </cell>
          <cell r="G213" t="str">
            <v>C/D</v>
          </cell>
          <cell r="I213">
            <v>43872</v>
          </cell>
          <cell r="J213">
            <v>479</v>
          </cell>
          <cell r="K213" t="str">
            <v>lv</v>
          </cell>
          <cell r="L213">
            <v>24</v>
          </cell>
          <cell r="M213">
            <v>16</v>
          </cell>
          <cell r="N213">
            <v>0</v>
          </cell>
          <cell r="O213">
            <v>11</v>
          </cell>
          <cell r="P213">
            <v>3</v>
          </cell>
          <cell r="Q213">
            <v>21</v>
          </cell>
          <cell r="R213">
            <v>3</v>
          </cell>
          <cell r="S213">
            <v>11</v>
          </cell>
          <cell r="T213">
            <v>3</v>
          </cell>
          <cell r="AL213">
            <v>3.9563732144113315</v>
          </cell>
          <cell r="CB213" t="str">
            <v>https://mclaughlinonline.com/pols/wp-content/uploads/2020/02/National-Monthly-Omnibus-FEBRUARY-PUBLIC.pdf</v>
          </cell>
        </row>
        <row r="214">
          <cell r="D214" t="str">
            <v>Braun Research</v>
          </cell>
          <cell r="F214" t="str">
            <v>Vermont</v>
          </cell>
          <cell r="G214" t="str">
            <v>B/C</v>
          </cell>
          <cell r="I214">
            <v>43871</v>
          </cell>
          <cell r="J214">
            <v>332</v>
          </cell>
          <cell r="K214" t="str">
            <v>lv</v>
          </cell>
          <cell r="L214">
            <v>5</v>
          </cell>
          <cell r="M214">
            <v>7</v>
          </cell>
          <cell r="N214">
            <v>0</v>
          </cell>
          <cell r="O214">
            <v>13</v>
          </cell>
          <cell r="P214">
            <v>4</v>
          </cell>
          <cell r="Q214">
            <v>51</v>
          </cell>
          <cell r="R214">
            <v>0</v>
          </cell>
          <cell r="S214">
            <v>9</v>
          </cell>
          <cell r="T214">
            <v>2</v>
          </cell>
          <cell r="AL214">
            <v>5.9048427038618012</v>
          </cell>
          <cell r="CB214" t="str">
            <v>http://projects.vpr.org/vpr-vermont-pbs-2020-polls-february</v>
          </cell>
        </row>
        <row r="215">
          <cell r="D215" t="str">
            <v>YouGov</v>
          </cell>
          <cell r="F215" t="str">
            <v>US</v>
          </cell>
          <cell r="G215" t="str">
            <v>B-</v>
          </cell>
          <cell r="I215">
            <v>43872</v>
          </cell>
          <cell r="J215">
            <v>552</v>
          </cell>
          <cell r="K215" t="str">
            <v>lv</v>
          </cell>
          <cell r="L215">
            <v>18</v>
          </cell>
          <cell r="M215">
            <v>12</v>
          </cell>
          <cell r="N215">
            <v>0</v>
          </cell>
          <cell r="O215">
            <v>10</v>
          </cell>
          <cell r="P215">
            <v>7</v>
          </cell>
          <cell r="Q215">
            <v>22</v>
          </cell>
          <cell r="R215">
            <v>1</v>
          </cell>
          <cell r="S215">
            <v>15</v>
          </cell>
          <cell r="T215">
            <v>2</v>
          </cell>
          <cell r="AL215">
            <v>9.6687336906026329E-4</v>
          </cell>
          <cell r="CB215" t="str">
            <v>https://d25d2506sfb94s.cloudfront.net/cumulus_uploads/document/79zfxkws33/econTabReport.pdf</v>
          </cell>
        </row>
        <row r="216">
          <cell r="D216" t="str">
            <v>Harris Insights &amp; Analytics</v>
          </cell>
          <cell r="F216" t="str">
            <v>US</v>
          </cell>
          <cell r="G216" t="str">
            <v>C+</v>
          </cell>
          <cell r="I216">
            <v>43871</v>
          </cell>
          <cell r="J216">
            <v>913</v>
          </cell>
          <cell r="K216" t="str">
            <v>rv</v>
          </cell>
          <cell r="L216">
            <v>23</v>
          </cell>
          <cell r="M216">
            <v>16</v>
          </cell>
          <cell r="N216">
            <v>0</v>
          </cell>
          <cell r="O216">
            <v>9</v>
          </cell>
          <cell r="P216">
            <v>3</v>
          </cell>
          <cell r="Q216">
            <v>20</v>
          </cell>
          <cell r="R216">
            <v>3</v>
          </cell>
          <cell r="S216">
            <v>9</v>
          </cell>
          <cell r="T216">
            <v>3</v>
          </cell>
          <cell r="AL216">
            <v>0.11852265929814082</v>
          </cell>
          <cell r="CB216" t="str">
            <v>https://thehill.com/hilltv/rising/482577-poll-biden-sanders-tie-for-first-while-bloomberg-surges-in-new-national-2020</v>
          </cell>
        </row>
        <row r="217">
          <cell r="D217" t="str">
            <v>AtlasIntel</v>
          </cell>
          <cell r="F217" t="str">
            <v>New Hampshire</v>
          </cell>
          <cell r="G217">
            <v>0</v>
          </cell>
          <cell r="I217">
            <v>43871</v>
          </cell>
          <cell r="J217">
            <v>431</v>
          </cell>
          <cell r="K217" t="str">
            <v>lv</v>
          </cell>
          <cell r="L217">
            <v>12</v>
          </cell>
          <cell r="M217">
            <v>0</v>
          </cell>
          <cell r="N217">
            <v>0</v>
          </cell>
          <cell r="O217">
            <v>24</v>
          </cell>
          <cell r="P217">
            <v>14</v>
          </cell>
          <cell r="Q217">
            <v>24</v>
          </cell>
          <cell r="R217">
            <v>1</v>
          </cell>
          <cell r="S217">
            <v>11</v>
          </cell>
          <cell r="T217">
            <v>5</v>
          </cell>
          <cell r="AL217">
            <v>4.9152723613692695</v>
          </cell>
          <cell r="CB217" t="str">
            <v>https://projects.fivethirtyeight.com/polls/20200210_NH.pdf</v>
          </cell>
        </row>
        <row r="218">
          <cell r="D218" t="str">
            <v>Data for Progress</v>
          </cell>
          <cell r="F218" t="str">
            <v>New Hampshire</v>
          </cell>
          <cell r="G218" t="str">
            <v>A-</v>
          </cell>
          <cell r="I218">
            <v>43871</v>
          </cell>
          <cell r="J218">
            <v>1295</v>
          </cell>
          <cell r="K218" t="str">
            <v>lv</v>
          </cell>
          <cell r="L218">
            <v>9</v>
          </cell>
          <cell r="M218">
            <v>0</v>
          </cell>
          <cell r="N218">
            <v>0</v>
          </cell>
          <cell r="O218">
            <v>26</v>
          </cell>
          <cell r="P218">
            <v>13</v>
          </cell>
          <cell r="Q218">
            <v>28</v>
          </cell>
          <cell r="R218">
            <v>3</v>
          </cell>
          <cell r="S218">
            <v>14</v>
          </cell>
          <cell r="T218">
            <v>5</v>
          </cell>
          <cell r="AL218">
            <v>23.751294007666772</v>
          </cell>
          <cell r="CB218" t="str">
            <v>http://filesforprogress.org/datasets/2020/2/nh/new_hampshire_primary.pdf</v>
          </cell>
        </row>
        <row r="219">
          <cell r="D219" t="str">
            <v>Ipsos</v>
          </cell>
          <cell r="F219" t="str">
            <v>US</v>
          </cell>
          <cell r="G219" t="str">
            <v>B+</v>
          </cell>
          <cell r="I219">
            <v>43871</v>
          </cell>
          <cell r="J219">
            <v>556</v>
          </cell>
          <cell r="K219" t="str">
            <v>rv</v>
          </cell>
          <cell r="L219">
            <v>17</v>
          </cell>
          <cell r="M219">
            <v>15</v>
          </cell>
          <cell r="N219">
            <v>0</v>
          </cell>
          <cell r="O219">
            <v>8</v>
          </cell>
          <cell r="P219">
            <v>3</v>
          </cell>
          <cell r="Q219">
            <v>20</v>
          </cell>
          <cell r="R219">
            <v>2</v>
          </cell>
          <cell r="S219">
            <v>11</v>
          </cell>
          <cell r="T219">
            <v>5</v>
          </cell>
          <cell r="AL219">
            <v>4.2789138324689033E-3</v>
          </cell>
          <cell r="CB219" t="str">
            <v>https://www.ipsos.com/sites/default/files/ct/news/documents/2020-02/topline_reuters_2020_election_tracker_02_10_2020_wu.pdf</v>
          </cell>
        </row>
        <row r="220">
          <cell r="D220" t="str">
            <v>YouGov</v>
          </cell>
          <cell r="F220" t="str">
            <v>Texas</v>
          </cell>
          <cell r="G220" t="str">
            <v>B-</v>
          </cell>
          <cell r="I220">
            <v>43870</v>
          </cell>
          <cell r="J220">
            <v>575</v>
          </cell>
          <cell r="K220" t="str">
            <v>lv</v>
          </cell>
          <cell r="L220">
            <v>22</v>
          </cell>
          <cell r="M220">
            <v>10</v>
          </cell>
          <cell r="N220">
            <v>1</v>
          </cell>
          <cell r="O220">
            <v>7</v>
          </cell>
          <cell r="P220">
            <v>3</v>
          </cell>
          <cell r="Q220">
            <v>24</v>
          </cell>
          <cell r="R220">
            <v>3</v>
          </cell>
          <cell r="S220">
            <v>15</v>
          </cell>
          <cell r="T220">
            <v>6</v>
          </cell>
          <cell r="AL220">
            <v>0.29540420598081502</v>
          </cell>
          <cell r="CB220" t="str">
            <v>https://www.texastribune.org/2020/02/14/bernie-sanders-leading-texas-ahead-super-tuesday-uttt-poll-says/</v>
          </cell>
        </row>
        <row r="221">
          <cell r="D221" t="str">
            <v>Change Research</v>
          </cell>
          <cell r="F221" t="str">
            <v>New Hampshire</v>
          </cell>
          <cell r="G221" t="str">
            <v>C</v>
          </cell>
          <cell r="I221">
            <v>43870</v>
          </cell>
          <cell r="J221">
            <v>662</v>
          </cell>
          <cell r="K221" t="str">
            <v>lv</v>
          </cell>
          <cell r="L221">
            <v>9</v>
          </cell>
          <cell r="M221">
            <v>0</v>
          </cell>
          <cell r="N221">
            <v>0</v>
          </cell>
          <cell r="O221">
            <v>21</v>
          </cell>
          <cell r="P221">
            <v>8</v>
          </cell>
          <cell r="Q221">
            <v>30</v>
          </cell>
          <cell r="R221">
            <v>3</v>
          </cell>
          <cell r="S221">
            <v>8</v>
          </cell>
          <cell r="T221">
            <v>5</v>
          </cell>
          <cell r="AL221">
            <v>5.6377438224288685</v>
          </cell>
          <cell r="CB221" t="str">
            <v>https://www.changeresearch.com/post/sanders-leads-the-democratic-primary-in-new-hampshire</v>
          </cell>
        </row>
        <row r="222">
          <cell r="D222" t="str">
            <v>Monmouth University</v>
          </cell>
          <cell r="F222" t="str">
            <v>US</v>
          </cell>
          <cell r="G222" t="str">
            <v>A+</v>
          </cell>
          <cell r="I222">
            <v>43870</v>
          </cell>
          <cell r="J222">
            <v>357</v>
          </cell>
          <cell r="K222" t="str">
            <v>rv</v>
          </cell>
          <cell r="L222">
            <v>16</v>
          </cell>
          <cell r="M222">
            <v>11</v>
          </cell>
          <cell r="N222">
            <v>0</v>
          </cell>
          <cell r="O222">
            <v>13</v>
          </cell>
          <cell r="P222">
            <v>6</v>
          </cell>
          <cell r="Q222">
            <v>26</v>
          </cell>
          <cell r="R222">
            <v>1</v>
          </cell>
          <cell r="S222">
            <v>13</v>
          </cell>
          <cell r="T222">
            <v>4</v>
          </cell>
          <cell r="AL222">
            <v>16.42014714564527</v>
          </cell>
          <cell r="CB222" t="str">
            <v>https://www.monmouth.edu/polling-institute/documents/monmouthpoll_us_021120.pdf/</v>
          </cell>
        </row>
        <row r="223">
          <cell r="D223" t="str">
            <v>Morning Consult</v>
          </cell>
          <cell r="F223" t="str">
            <v>US</v>
          </cell>
          <cell r="G223" t="str">
            <v>B+</v>
          </cell>
          <cell r="I223">
            <v>43870</v>
          </cell>
          <cell r="J223">
            <v>15346</v>
          </cell>
          <cell r="K223" t="str">
            <v>lv</v>
          </cell>
          <cell r="L223">
            <v>22</v>
          </cell>
          <cell r="M223">
            <v>17</v>
          </cell>
          <cell r="N223">
            <v>0</v>
          </cell>
          <cell r="O223">
            <v>11</v>
          </cell>
          <cell r="P223">
            <v>3</v>
          </cell>
          <cell r="Q223">
            <v>25</v>
          </cell>
          <cell r="R223">
            <v>3</v>
          </cell>
          <cell r="S223">
            <v>11</v>
          </cell>
          <cell r="T223">
            <v>4</v>
          </cell>
          <cell r="AL223">
            <v>0.18075053636057023</v>
          </cell>
          <cell r="CB223" t="str">
            <v>https://morningconsult.com/2020-democratic-primary/</v>
          </cell>
        </row>
        <row r="224">
          <cell r="D224" t="str">
            <v>Elucd</v>
          </cell>
          <cell r="F224" t="str">
            <v>New Hampshire</v>
          </cell>
          <cell r="G224">
            <v>0</v>
          </cell>
          <cell r="I224">
            <v>43870</v>
          </cell>
          <cell r="J224">
            <v>492</v>
          </cell>
          <cell r="K224" t="str">
            <v>lv</v>
          </cell>
          <cell r="L224">
            <v>8</v>
          </cell>
          <cell r="M224">
            <v>0</v>
          </cell>
          <cell r="N224">
            <v>0</v>
          </cell>
          <cell r="O224">
            <v>20</v>
          </cell>
          <cell r="P224">
            <v>12</v>
          </cell>
          <cell r="Q224">
            <v>26</v>
          </cell>
          <cell r="R224">
            <v>3</v>
          </cell>
          <cell r="S224">
            <v>10</v>
          </cell>
          <cell r="T224">
            <v>1</v>
          </cell>
          <cell r="AL224">
            <v>4.9790680062281245</v>
          </cell>
          <cell r="CB224" t="str">
            <v>https://elucd.ghost.io/elucd-new-hampshire-democratic-primary-poll-results-2-10-20/</v>
          </cell>
        </row>
        <row r="225">
          <cell r="D225" t="str">
            <v>Capitol Weekly</v>
          </cell>
          <cell r="F225" t="str">
            <v>California</v>
          </cell>
          <cell r="G225">
            <v>0</v>
          </cell>
          <cell r="I225">
            <v>43870</v>
          </cell>
          <cell r="J225">
            <v>843</v>
          </cell>
          <cell r="K225" t="str">
            <v>lv</v>
          </cell>
          <cell r="L225">
            <v>11</v>
          </cell>
          <cell r="M225">
            <v>13</v>
          </cell>
          <cell r="N225">
            <v>1</v>
          </cell>
          <cell r="O225">
            <v>14</v>
          </cell>
          <cell r="P225">
            <v>5</v>
          </cell>
          <cell r="Q225">
            <v>29</v>
          </cell>
          <cell r="R225">
            <v>3</v>
          </cell>
          <cell r="S225">
            <v>16</v>
          </cell>
          <cell r="T225">
            <v>4</v>
          </cell>
          <cell r="AL225">
            <v>6.5682833574957744</v>
          </cell>
          <cell r="CB225" t="str">
            <v>https://www.dropbox.com/s/vwj05okmdrg2b8t/Feb%202020%20Presidential%20Primary%20Tracking%20Poll%20Toplines%20and%20Crosstabs.xlsx</v>
          </cell>
        </row>
        <row r="226">
          <cell r="D226" t="str">
            <v>Quinnipiac University</v>
          </cell>
          <cell r="F226" t="str">
            <v>US</v>
          </cell>
          <cell r="G226" t="str">
            <v>A</v>
          </cell>
          <cell r="I226">
            <v>43870</v>
          </cell>
          <cell r="J226">
            <v>665</v>
          </cell>
          <cell r="K226" t="str">
            <v>rv</v>
          </cell>
          <cell r="L226">
            <v>17</v>
          </cell>
          <cell r="M226">
            <v>15</v>
          </cell>
          <cell r="N226">
            <v>0</v>
          </cell>
          <cell r="O226">
            <v>10</v>
          </cell>
          <cell r="P226">
            <v>4</v>
          </cell>
          <cell r="Q226">
            <v>25</v>
          </cell>
          <cell r="R226">
            <v>1</v>
          </cell>
          <cell r="S226">
            <v>14</v>
          </cell>
          <cell r="T226">
            <v>2</v>
          </cell>
          <cell r="AL226">
            <v>18.840359653947196</v>
          </cell>
          <cell r="CB226" t="str">
            <v>https://poll.qu.edu/national/release-detail?ReleaseID=3655</v>
          </cell>
        </row>
        <row r="227">
          <cell r="D227" t="str">
            <v>University of New Hampshire</v>
          </cell>
          <cell r="F227" t="str">
            <v>New Hampshire</v>
          </cell>
          <cell r="G227" t="str">
            <v>B</v>
          </cell>
          <cell r="I227">
            <v>43870</v>
          </cell>
          <cell r="J227">
            <v>365</v>
          </cell>
          <cell r="K227" t="str">
            <v>lv</v>
          </cell>
          <cell r="L227">
            <v>11</v>
          </cell>
          <cell r="M227">
            <v>0</v>
          </cell>
          <cell r="N227">
            <v>0</v>
          </cell>
          <cell r="O227">
            <v>22</v>
          </cell>
          <cell r="P227">
            <v>7</v>
          </cell>
          <cell r="Q227">
            <v>29</v>
          </cell>
          <cell r="R227">
            <v>1</v>
          </cell>
          <cell r="S227">
            <v>10</v>
          </cell>
          <cell r="T227">
            <v>4</v>
          </cell>
          <cell r="AL227">
            <v>8.3473943080969892</v>
          </cell>
          <cell r="CB227" t="str">
            <v>https://scholars.unh.edu/cgi/viewcontent.cgi?article=1574&amp;context=survey_center_polls</v>
          </cell>
        </row>
        <row r="228">
          <cell r="D228" t="str">
            <v>American Research Group</v>
          </cell>
          <cell r="F228" t="str">
            <v>New Hampshire</v>
          </cell>
          <cell r="G228" t="str">
            <v>B</v>
          </cell>
          <cell r="I228">
            <v>43870</v>
          </cell>
          <cell r="J228">
            <v>400</v>
          </cell>
          <cell r="K228" t="str">
            <v>lv</v>
          </cell>
          <cell r="L228">
            <v>13</v>
          </cell>
          <cell r="M228">
            <v>1</v>
          </cell>
          <cell r="N228">
            <v>0</v>
          </cell>
          <cell r="O228">
            <v>20</v>
          </cell>
          <cell r="P228">
            <v>13</v>
          </cell>
          <cell r="Q228">
            <v>28</v>
          </cell>
          <cell r="R228">
            <v>2</v>
          </cell>
          <cell r="S228">
            <v>11</v>
          </cell>
          <cell r="T228">
            <v>3</v>
          </cell>
          <cell r="AL228">
            <v>9.0084832997609396</v>
          </cell>
          <cell r="CB228" t="str">
            <v>https://americanresearchgroup.com/pres2020/primary/dem/nhdem20-02.html</v>
          </cell>
        </row>
        <row r="229">
          <cell r="D229" t="str">
            <v>Suffolk University</v>
          </cell>
          <cell r="F229" t="str">
            <v>New Hampshire</v>
          </cell>
          <cell r="G229" t="str">
            <v>A-</v>
          </cell>
          <cell r="I229">
            <v>43870</v>
          </cell>
          <cell r="J229">
            <v>500</v>
          </cell>
          <cell r="K229" t="str">
            <v>lv</v>
          </cell>
          <cell r="L229">
            <v>11.8</v>
          </cell>
          <cell r="M229">
            <v>0</v>
          </cell>
          <cell r="N229">
            <v>0</v>
          </cell>
          <cell r="O229">
            <v>19.399999999999999</v>
          </cell>
          <cell r="P229">
            <v>13.6</v>
          </cell>
          <cell r="Q229">
            <v>26.6</v>
          </cell>
          <cell r="R229">
            <v>1.6</v>
          </cell>
          <cell r="S229">
            <v>11.6</v>
          </cell>
          <cell r="T229">
            <v>2.6</v>
          </cell>
          <cell r="AL229">
            <v>14.380361821108847</v>
          </cell>
          <cell r="CB229" t="str">
            <v>https://www.suffolk.edu/-/media/suffolk/documents/academics/research-at-suffolk/suprc/polls/new-hampshire/2020/final-nh-tracking-marginals-2-9-20.pdf</v>
          </cell>
        </row>
        <row r="230">
          <cell r="D230" t="str">
            <v>Emerson College</v>
          </cell>
          <cell r="F230" t="str">
            <v>New Hampshire</v>
          </cell>
          <cell r="G230" t="str">
            <v>B-</v>
          </cell>
          <cell r="I230">
            <v>43870</v>
          </cell>
          <cell r="J230">
            <v>500</v>
          </cell>
          <cell r="K230" t="str">
            <v>lv</v>
          </cell>
          <cell r="L230">
            <v>9.8000000000000007</v>
          </cell>
          <cell r="M230">
            <v>0</v>
          </cell>
          <cell r="N230">
            <v>0</v>
          </cell>
          <cell r="O230">
            <v>23.1</v>
          </cell>
          <cell r="P230">
            <v>14.2</v>
          </cell>
          <cell r="Q230">
            <v>30</v>
          </cell>
          <cell r="R230">
            <v>2.4</v>
          </cell>
          <cell r="S230">
            <v>10.6</v>
          </cell>
          <cell r="T230">
            <v>3.9</v>
          </cell>
          <cell r="AL230">
            <v>7.7245165209940909</v>
          </cell>
          <cell r="CB230" t="str">
            <v>http://emersonpolling.com/2020/02/10/new-hampshire-2020-tracking-poll-night-8-sanders-heads-into-primary-with-lead-buttigieg-within-margin-of-error/</v>
          </cell>
        </row>
        <row r="231">
          <cell r="D231" t="str">
            <v>RKM Research and Communications Inc.</v>
          </cell>
          <cell r="F231" t="str">
            <v>New Hampshire</v>
          </cell>
          <cell r="G231" t="str">
            <v>A/B</v>
          </cell>
          <cell r="I231">
            <v>43869</v>
          </cell>
          <cell r="J231">
            <v>512</v>
          </cell>
          <cell r="K231" t="str">
            <v>lv</v>
          </cell>
          <cell r="L231">
            <v>13.7</v>
          </cell>
          <cell r="M231">
            <v>0</v>
          </cell>
          <cell r="N231">
            <v>0</v>
          </cell>
          <cell r="O231">
            <v>20.3</v>
          </cell>
          <cell r="P231">
            <v>6.2</v>
          </cell>
          <cell r="Q231">
            <v>23.4</v>
          </cell>
          <cell r="R231">
            <v>1.6</v>
          </cell>
          <cell r="S231">
            <v>16</v>
          </cell>
          <cell r="T231">
            <v>3.1</v>
          </cell>
          <cell r="AL231">
            <v>12.245876613814691</v>
          </cell>
          <cell r="CB231" t="str">
            <v>https://www.franklinpierce.edu/institutes/mfcc/2-9-20%20FPU%20NH%20PP%20Pre-Primary%20Tables%20QST%20KM.pdf</v>
          </cell>
        </row>
        <row r="232">
          <cell r="D232" t="str">
            <v>YouGov</v>
          </cell>
          <cell r="F232" t="str">
            <v>New Hampshire</v>
          </cell>
          <cell r="G232" t="str">
            <v>B-</v>
          </cell>
          <cell r="I232">
            <v>43869</v>
          </cell>
          <cell r="J232">
            <v>848</v>
          </cell>
          <cell r="K232" t="str">
            <v>lv</v>
          </cell>
          <cell r="L232">
            <v>12</v>
          </cell>
          <cell r="M232">
            <v>0</v>
          </cell>
          <cell r="N232">
            <v>0</v>
          </cell>
          <cell r="O232">
            <v>25</v>
          </cell>
          <cell r="P232">
            <v>10</v>
          </cell>
          <cell r="Q232">
            <v>29</v>
          </cell>
          <cell r="R232">
            <v>1</v>
          </cell>
          <cell r="S232">
            <v>17</v>
          </cell>
          <cell r="T232">
            <v>1</v>
          </cell>
          <cell r="AL232">
            <v>9.0507466991233034</v>
          </cell>
          <cell r="CB232" t="str">
            <v>https://drive.google.com/file/d/1Gapsi49dofC_4vQSFVeJGSlEIXg2wjfx/view</v>
          </cell>
        </row>
        <row r="233">
          <cell r="D233" t="str">
            <v>University of New Hampshire</v>
          </cell>
          <cell r="F233" t="str">
            <v>New Hampshire</v>
          </cell>
          <cell r="G233" t="str">
            <v>B</v>
          </cell>
          <cell r="I233">
            <v>43869</v>
          </cell>
          <cell r="J233">
            <v>384</v>
          </cell>
          <cell r="K233" t="str">
            <v>lv</v>
          </cell>
          <cell r="L233">
            <v>12</v>
          </cell>
          <cell r="M233">
            <v>1</v>
          </cell>
          <cell r="N233">
            <v>0</v>
          </cell>
          <cell r="O233">
            <v>21</v>
          </cell>
          <cell r="P233">
            <v>6</v>
          </cell>
          <cell r="Q233">
            <v>28</v>
          </cell>
          <cell r="R233">
            <v>2</v>
          </cell>
          <cell r="S233">
            <v>9</v>
          </cell>
          <cell r="T233">
            <v>4</v>
          </cell>
          <cell r="AL233">
            <v>1.0333245410604575</v>
          </cell>
          <cell r="CB233" t="str">
            <v>https://scholars.unh.edu/cgi/viewcontent.cgi?article=1573&amp;context=survey_center_polls</v>
          </cell>
        </row>
        <row r="234">
          <cell r="D234" t="str">
            <v>Suffolk University</v>
          </cell>
          <cell r="F234" t="str">
            <v>New Hampshire</v>
          </cell>
          <cell r="G234" t="str">
            <v>A-</v>
          </cell>
          <cell r="I234">
            <v>43869</v>
          </cell>
          <cell r="J234">
            <v>500</v>
          </cell>
          <cell r="K234" t="str">
            <v>lv</v>
          </cell>
          <cell r="L234">
            <v>10.4</v>
          </cell>
          <cell r="M234">
            <v>0</v>
          </cell>
          <cell r="N234">
            <v>0</v>
          </cell>
          <cell r="O234">
            <v>21.8</v>
          </cell>
          <cell r="P234">
            <v>8.6</v>
          </cell>
          <cell r="Q234">
            <v>23.8</v>
          </cell>
          <cell r="R234">
            <v>1.8</v>
          </cell>
          <cell r="S234">
            <v>13.4</v>
          </cell>
          <cell r="T234">
            <v>2.6</v>
          </cell>
          <cell r="AL234">
            <v>1.7371740789365937</v>
          </cell>
          <cell r="CB234" t="str">
            <v>https://www.suffolk.edu/-/media/suffolk/documents/academics/research-at-suffolk/suprc/polls/new-hampshire/2020/2-8-20_final_nh_tracking_marginals.pdf</v>
          </cell>
        </row>
        <row r="235">
          <cell r="D235" t="str">
            <v>Emerson College</v>
          </cell>
          <cell r="F235" t="str">
            <v>New Hampshire</v>
          </cell>
          <cell r="G235" t="str">
            <v>B-</v>
          </cell>
          <cell r="I235">
            <v>43869</v>
          </cell>
          <cell r="J235">
            <v>500</v>
          </cell>
          <cell r="K235" t="str">
            <v>lv</v>
          </cell>
          <cell r="L235">
            <v>10.8</v>
          </cell>
          <cell r="M235">
            <v>0</v>
          </cell>
          <cell r="N235">
            <v>0</v>
          </cell>
          <cell r="O235">
            <v>20.2</v>
          </cell>
          <cell r="P235">
            <v>13.1</v>
          </cell>
          <cell r="Q235">
            <v>30.4</v>
          </cell>
          <cell r="R235">
            <v>2.2000000000000002</v>
          </cell>
          <cell r="S235">
            <v>11.6</v>
          </cell>
          <cell r="T235">
            <v>4.2</v>
          </cell>
          <cell r="AL235">
            <v>0.93313586980032037</v>
          </cell>
          <cell r="CB235" t="str">
            <v>http://emersonpolling.com/2020/02/09/new-hampshire-2020-tracking-poll-night-7-debate-shifts-momentum-for-candidates-but-sanders-stays-in-strong-position/</v>
          </cell>
        </row>
        <row r="236">
          <cell r="D236" t="str">
            <v>Hendrix College</v>
          </cell>
          <cell r="F236" t="str">
            <v>Arkansas</v>
          </cell>
          <cell r="G236" t="str">
            <v>B/C</v>
          </cell>
          <cell r="I236">
            <v>43868</v>
          </cell>
          <cell r="J236">
            <v>496</v>
          </cell>
          <cell r="K236" t="str">
            <v>lv</v>
          </cell>
          <cell r="L236">
            <v>18.5</v>
          </cell>
          <cell r="M236">
            <v>19.600000000000001</v>
          </cell>
          <cell r="N236">
            <v>0</v>
          </cell>
          <cell r="O236">
            <v>15.5</v>
          </cell>
          <cell r="P236">
            <v>4.8</v>
          </cell>
          <cell r="Q236">
            <v>16.399999999999999</v>
          </cell>
          <cell r="R236">
            <v>0</v>
          </cell>
          <cell r="S236">
            <v>8.9</v>
          </cell>
          <cell r="T236">
            <v>2</v>
          </cell>
          <cell r="AL236">
            <v>6.480939490674924</v>
          </cell>
          <cell r="CB236" t="str">
            <v>https://talkbusiness.net/2020/02/poll-bloomberg-holds-slim-lead-among-logjam-in-arkansas-democratic-presidential-primary/</v>
          </cell>
        </row>
        <row r="237">
          <cell r="D237" t="str">
            <v>University of Massachusetts Lowell</v>
          </cell>
          <cell r="F237" t="str">
            <v>New Hampshire</v>
          </cell>
          <cell r="G237" t="str">
            <v>A/B</v>
          </cell>
          <cell r="I237">
            <v>43868</v>
          </cell>
          <cell r="J237">
            <v>440</v>
          </cell>
          <cell r="K237" t="str">
            <v>lv</v>
          </cell>
          <cell r="L237">
            <v>14</v>
          </cell>
          <cell r="M237">
            <v>0</v>
          </cell>
          <cell r="N237">
            <v>0</v>
          </cell>
          <cell r="O237">
            <v>17</v>
          </cell>
          <cell r="P237">
            <v>8</v>
          </cell>
          <cell r="Q237">
            <v>25</v>
          </cell>
          <cell r="R237">
            <v>5</v>
          </cell>
          <cell r="S237">
            <v>15</v>
          </cell>
          <cell r="T237">
            <v>3</v>
          </cell>
          <cell r="AL237">
            <v>10.9793889036078</v>
          </cell>
          <cell r="CB237" t="str">
            <v>https://www.uml.edu/docs/2020-NH-Primary-2-Topline_tcm18-322047.pdf</v>
          </cell>
        </row>
        <row r="238">
          <cell r="D238" t="str">
            <v>University of New Hampshire</v>
          </cell>
          <cell r="F238" t="str">
            <v>New Hampshire</v>
          </cell>
          <cell r="G238" t="str">
            <v>B</v>
          </cell>
          <cell r="I238">
            <v>43868</v>
          </cell>
          <cell r="J238">
            <v>365</v>
          </cell>
          <cell r="K238" t="str">
            <v>lv</v>
          </cell>
          <cell r="L238">
            <v>11</v>
          </cell>
          <cell r="M238">
            <v>2</v>
          </cell>
          <cell r="N238">
            <v>0</v>
          </cell>
          <cell r="O238">
            <v>21</v>
          </cell>
          <cell r="P238">
            <v>5</v>
          </cell>
          <cell r="Q238">
            <v>28</v>
          </cell>
          <cell r="R238">
            <v>3</v>
          </cell>
          <cell r="S238">
            <v>9</v>
          </cell>
          <cell r="T238">
            <v>3</v>
          </cell>
          <cell r="AL238">
            <v>0.2896986328457572</v>
          </cell>
          <cell r="CB238" t="str">
            <v>https://scholars.unh.edu/cgi/viewcontent.cgi?article=1572&amp;context=survey_center_polls</v>
          </cell>
        </row>
        <row r="239">
          <cell r="D239" t="str">
            <v>Suffolk University</v>
          </cell>
          <cell r="F239" t="str">
            <v>New Hampshire</v>
          </cell>
          <cell r="G239" t="str">
            <v>A-</v>
          </cell>
          <cell r="I239">
            <v>43868</v>
          </cell>
          <cell r="J239">
            <v>500</v>
          </cell>
          <cell r="K239" t="str">
            <v>lv</v>
          </cell>
          <cell r="L239">
            <v>10.6</v>
          </cell>
          <cell r="M239">
            <v>0</v>
          </cell>
          <cell r="N239">
            <v>0</v>
          </cell>
          <cell r="O239">
            <v>25</v>
          </cell>
          <cell r="P239">
            <v>6</v>
          </cell>
          <cell r="Q239">
            <v>23.8</v>
          </cell>
          <cell r="R239">
            <v>2.4</v>
          </cell>
          <cell r="S239">
            <v>14.2</v>
          </cell>
          <cell r="T239">
            <v>3.2</v>
          </cell>
          <cell r="AL239">
            <v>0.49800429422392889</v>
          </cell>
          <cell r="CB239" t="str">
            <v>https://www.suffolk.edu/-/media/suffolk/documents/academics/research-at-suffolk/suprc/polls/new-hampshire/2020/2-7-20_final_nh_tracking_marginals.pdf</v>
          </cell>
        </row>
        <row r="240">
          <cell r="D240" t="str">
            <v>Emerson College</v>
          </cell>
          <cell r="F240" t="str">
            <v>New Hampshire</v>
          </cell>
          <cell r="G240" t="str">
            <v>B-</v>
          </cell>
          <cell r="I240">
            <v>43868</v>
          </cell>
          <cell r="J240">
            <v>500</v>
          </cell>
          <cell r="K240" t="str">
            <v>lv</v>
          </cell>
          <cell r="L240">
            <v>11.4</v>
          </cell>
          <cell r="M240">
            <v>0</v>
          </cell>
          <cell r="N240">
            <v>0</v>
          </cell>
          <cell r="O240">
            <v>23.5</v>
          </cell>
          <cell r="P240">
            <v>9.3000000000000007</v>
          </cell>
          <cell r="Q240">
            <v>30.8</v>
          </cell>
          <cell r="R240">
            <v>1.7</v>
          </cell>
          <cell r="S240">
            <v>11.4</v>
          </cell>
          <cell r="T240">
            <v>3</v>
          </cell>
          <cell r="AL240">
            <v>0.2675067090156778</v>
          </cell>
          <cell r="CB240" t="str">
            <v>http://emersonpolling.com/2020/02/08/new-hampshire-2020-tracking-poll-night-6-sanders-continues-to-lead-as-buttigieg-inches-closer/</v>
          </cell>
        </row>
        <row r="241">
          <cell r="D241" t="str">
            <v>High Point University</v>
          </cell>
          <cell r="F241" t="str">
            <v>North Carolina</v>
          </cell>
          <cell r="G241" t="str">
            <v>A/B</v>
          </cell>
          <cell r="I241">
            <v>43867</v>
          </cell>
          <cell r="J241">
            <v>399</v>
          </cell>
          <cell r="K241" t="str">
            <v>rv</v>
          </cell>
          <cell r="L241">
            <v>19</v>
          </cell>
          <cell r="M241">
            <v>13</v>
          </cell>
          <cell r="N241">
            <v>1</v>
          </cell>
          <cell r="O241">
            <v>6</v>
          </cell>
          <cell r="P241">
            <v>3</v>
          </cell>
          <cell r="Q241">
            <v>25</v>
          </cell>
          <cell r="R241">
            <v>3</v>
          </cell>
          <cell r="S241">
            <v>12</v>
          </cell>
          <cell r="T241">
            <v>4</v>
          </cell>
          <cell r="AL241">
            <v>0</v>
          </cell>
          <cell r="CB241" t="str">
            <v>http://www.highpoint.edu/src/files/2020/02/69memoA.pdf</v>
          </cell>
        </row>
        <row r="242">
          <cell r="D242" t="str">
            <v>High Point University</v>
          </cell>
          <cell r="F242" t="str">
            <v>North Carolina</v>
          </cell>
          <cell r="G242" t="str">
            <v>A/B</v>
          </cell>
          <cell r="I242">
            <v>43867</v>
          </cell>
          <cell r="J242">
            <v>225</v>
          </cell>
          <cell r="K242" t="str">
            <v>lv</v>
          </cell>
          <cell r="L242">
            <v>24</v>
          </cell>
          <cell r="M242">
            <v>16</v>
          </cell>
          <cell r="N242">
            <v>0</v>
          </cell>
          <cell r="O242">
            <v>8</v>
          </cell>
          <cell r="P242">
            <v>3</v>
          </cell>
          <cell r="Q242">
            <v>20</v>
          </cell>
          <cell r="R242">
            <v>4</v>
          </cell>
          <cell r="S242">
            <v>11</v>
          </cell>
          <cell r="T242">
            <v>3</v>
          </cell>
          <cell r="AL242">
            <v>0.29618210122600125</v>
          </cell>
          <cell r="CB242" t="str">
            <v>http://www.highpoint.edu/src/files/2020/02/69memoA.pdf</v>
          </cell>
        </row>
        <row r="243">
          <cell r="D243" t="str">
            <v>Marist College</v>
          </cell>
          <cell r="F243" t="str">
            <v>New Hampshire</v>
          </cell>
          <cell r="G243" t="str">
            <v>A+</v>
          </cell>
          <cell r="I243">
            <v>43867</v>
          </cell>
          <cell r="J243">
            <v>1058</v>
          </cell>
          <cell r="K243" t="str">
            <v>rv</v>
          </cell>
          <cell r="L243">
            <v>13</v>
          </cell>
          <cell r="M243">
            <v>0</v>
          </cell>
          <cell r="N243">
            <v>0</v>
          </cell>
          <cell r="O243">
            <v>21</v>
          </cell>
          <cell r="P243">
            <v>8</v>
          </cell>
          <cell r="Q243">
            <v>25</v>
          </cell>
          <cell r="R243">
            <v>5</v>
          </cell>
          <cell r="S243">
            <v>14</v>
          </cell>
          <cell r="T243">
            <v>4</v>
          </cell>
          <cell r="AL243">
            <v>0</v>
          </cell>
          <cell r="CB243" t="str">
            <v>http://maristpoll.marist.edu/wp-content/uploads/2020/02/NBC-News_Marist-Poll_NH-NOS-and-Tables_2002070938.pdf</v>
          </cell>
        </row>
        <row r="244">
          <cell r="D244" t="str">
            <v>Marist College</v>
          </cell>
          <cell r="F244" t="str">
            <v>New Hampshire</v>
          </cell>
          <cell r="G244" t="str">
            <v>A+</v>
          </cell>
          <cell r="I244">
            <v>43867</v>
          </cell>
          <cell r="J244">
            <v>709</v>
          </cell>
          <cell r="K244" t="str">
            <v>lv</v>
          </cell>
          <cell r="L244">
            <v>13</v>
          </cell>
          <cell r="M244">
            <v>0</v>
          </cell>
          <cell r="N244">
            <v>0</v>
          </cell>
          <cell r="O244">
            <v>21</v>
          </cell>
          <cell r="P244">
            <v>8</v>
          </cell>
          <cell r="Q244">
            <v>25</v>
          </cell>
          <cell r="R244">
            <v>4</v>
          </cell>
          <cell r="S244">
            <v>14</v>
          </cell>
          <cell r="T244">
            <v>4</v>
          </cell>
          <cell r="AL244">
            <v>23.770395387534194</v>
          </cell>
          <cell r="CB244" t="str">
            <v>http://maristpoll.marist.edu/wp-content/uploads/2020/02/NBC-News_Marist-Poll_NH-NOS-and-Tables_2002070938.pdf</v>
          </cell>
        </row>
        <row r="245">
          <cell r="D245" t="str">
            <v>Suffolk University</v>
          </cell>
          <cell r="F245" t="str">
            <v>New Hampshire</v>
          </cell>
          <cell r="G245" t="str">
            <v>A-</v>
          </cell>
          <cell r="I245">
            <v>43867</v>
          </cell>
          <cell r="J245">
            <v>500</v>
          </cell>
          <cell r="K245" t="str">
            <v>lv</v>
          </cell>
          <cell r="L245">
            <v>10.6</v>
          </cell>
          <cell r="M245">
            <v>0</v>
          </cell>
          <cell r="N245">
            <v>0</v>
          </cell>
          <cell r="O245">
            <v>22.6</v>
          </cell>
          <cell r="P245">
            <v>6</v>
          </cell>
          <cell r="Q245">
            <v>23.6</v>
          </cell>
          <cell r="R245">
            <v>2.8</v>
          </cell>
          <cell r="S245">
            <v>12.6</v>
          </cell>
          <cell r="T245">
            <v>3.2</v>
          </cell>
          <cell r="AL245">
            <v>0.20348214122746575</v>
          </cell>
          <cell r="CB245" t="str">
            <v>https://www.suffolk.edu/-/media/suffolk/documents/academics/research-at-suffolk/suprc/polls/new-hampshire/2020/2-6-20_final_nh_tracking_marginals.pdf</v>
          </cell>
        </row>
        <row r="246">
          <cell r="D246" t="str">
            <v>Emerson College</v>
          </cell>
          <cell r="F246" t="str">
            <v>New Hampshire</v>
          </cell>
          <cell r="G246" t="str">
            <v>B-</v>
          </cell>
          <cell r="I246">
            <v>43867</v>
          </cell>
          <cell r="J246">
            <v>500</v>
          </cell>
          <cell r="K246" t="str">
            <v>lv</v>
          </cell>
          <cell r="L246">
            <v>10.6</v>
          </cell>
          <cell r="M246">
            <v>0</v>
          </cell>
          <cell r="N246">
            <v>0</v>
          </cell>
          <cell r="O246">
            <v>22.9</v>
          </cell>
          <cell r="P246">
            <v>9</v>
          </cell>
          <cell r="Q246">
            <v>31.5</v>
          </cell>
          <cell r="R246">
            <v>1.7</v>
          </cell>
          <cell r="S246">
            <v>13.2</v>
          </cell>
          <cell r="T246">
            <v>1.6</v>
          </cell>
          <cell r="AL246">
            <v>0.10930195609221457</v>
          </cell>
          <cell r="CB246" t="str">
            <v>http://emersonpolling.com/2020/02/07/new-hampshire-2020-tracking-poll-night-5-sanders-holds-lead-in-new-hampshire-buttigieg-continues-to-gain/</v>
          </cell>
        </row>
        <row r="247">
          <cell r="D247" t="str">
            <v>Monmouth University</v>
          </cell>
          <cell r="F247" t="str">
            <v>New Hampshire</v>
          </cell>
          <cell r="G247" t="str">
            <v>A+</v>
          </cell>
          <cell r="I247">
            <v>43866</v>
          </cell>
          <cell r="J247">
            <v>503</v>
          </cell>
          <cell r="K247" t="str">
            <v>lv</v>
          </cell>
          <cell r="L247">
            <v>19</v>
          </cell>
          <cell r="M247">
            <v>0</v>
          </cell>
          <cell r="N247">
            <v>0</v>
          </cell>
          <cell r="O247">
            <v>28</v>
          </cell>
          <cell r="P247">
            <v>0</v>
          </cell>
          <cell r="Q247">
            <v>28</v>
          </cell>
          <cell r="R247">
            <v>0</v>
          </cell>
          <cell r="S247">
            <v>16</v>
          </cell>
          <cell r="T247">
            <v>0</v>
          </cell>
          <cell r="AL247">
            <v>0</v>
          </cell>
          <cell r="CB247" t="str">
            <v>https://www.monmouth.edu/polling-institute/documents/monmouthpoll_nh_020620.pdf/</v>
          </cell>
        </row>
        <row r="248">
          <cell r="D248" t="str">
            <v>Monmouth University</v>
          </cell>
          <cell r="F248" t="str">
            <v>New Hampshire</v>
          </cell>
          <cell r="G248" t="str">
            <v>A+</v>
          </cell>
          <cell r="I248">
            <v>43866</v>
          </cell>
          <cell r="J248">
            <v>503</v>
          </cell>
          <cell r="K248" t="str">
            <v>lv</v>
          </cell>
          <cell r="L248">
            <v>17</v>
          </cell>
          <cell r="M248">
            <v>0</v>
          </cell>
          <cell r="N248">
            <v>0</v>
          </cell>
          <cell r="O248">
            <v>22</v>
          </cell>
          <cell r="P248">
            <v>13</v>
          </cell>
          <cell r="Q248">
            <v>27</v>
          </cell>
          <cell r="R248">
            <v>0</v>
          </cell>
          <cell r="S248">
            <v>13</v>
          </cell>
          <cell r="T248">
            <v>0</v>
          </cell>
          <cell r="AL248">
            <v>0</v>
          </cell>
          <cell r="CB248" t="str">
            <v>https://www.monmouth.edu/polling-institute/documents/monmouthpoll_nh_020620.pdf/</v>
          </cell>
        </row>
        <row r="249">
          <cell r="D249" t="str">
            <v>Monmouth University</v>
          </cell>
          <cell r="F249" t="str">
            <v>New Hampshire</v>
          </cell>
          <cell r="G249" t="str">
            <v>A+</v>
          </cell>
          <cell r="I249">
            <v>43866</v>
          </cell>
          <cell r="J249">
            <v>503</v>
          </cell>
          <cell r="K249" t="str">
            <v>lv</v>
          </cell>
          <cell r="L249">
            <v>17</v>
          </cell>
          <cell r="M249">
            <v>0</v>
          </cell>
          <cell r="N249">
            <v>0</v>
          </cell>
          <cell r="O249">
            <v>20</v>
          </cell>
          <cell r="P249">
            <v>9</v>
          </cell>
          <cell r="Q249">
            <v>24</v>
          </cell>
          <cell r="R249">
            <v>3</v>
          </cell>
          <cell r="S249">
            <v>13</v>
          </cell>
          <cell r="T249">
            <v>4</v>
          </cell>
          <cell r="AL249">
            <v>18.808034784355158</v>
          </cell>
          <cell r="CB249" t="str">
            <v>https://www.monmouth.edu/polling-institute/documents/monmouthpoll_nh_020620.pdf/</v>
          </cell>
        </row>
        <row r="250">
          <cell r="D250" t="str">
            <v>Public Policy Polling</v>
          </cell>
          <cell r="F250" t="str">
            <v>North Carolina</v>
          </cell>
          <cell r="G250" t="str">
            <v>B</v>
          </cell>
          <cell r="I250">
            <v>43866</v>
          </cell>
          <cell r="J250">
            <v>604</v>
          </cell>
          <cell r="K250" t="str">
            <v>lv</v>
          </cell>
          <cell r="L250">
            <v>25</v>
          </cell>
          <cell r="M250">
            <v>14</v>
          </cell>
          <cell r="N250">
            <v>0</v>
          </cell>
          <cell r="O250">
            <v>9</v>
          </cell>
          <cell r="P250">
            <v>5</v>
          </cell>
          <cell r="Q250">
            <v>16</v>
          </cell>
          <cell r="R250">
            <v>2</v>
          </cell>
          <cell r="S250">
            <v>12</v>
          </cell>
          <cell r="T250">
            <v>5</v>
          </cell>
          <cell r="AL250">
            <v>1.1948774008447944</v>
          </cell>
          <cell r="CB250" t="str">
            <v>https://www.publicpolicypolling.com/wp-content/uploads/2020/02/NCDemPollFebruary2020.pdf</v>
          </cell>
        </row>
        <row r="251">
          <cell r="D251" t="str">
            <v>Suffolk University</v>
          </cell>
          <cell r="F251" t="str">
            <v>New Hampshire</v>
          </cell>
          <cell r="G251" t="str">
            <v>A-</v>
          </cell>
          <cell r="I251">
            <v>43866</v>
          </cell>
          <cell r="J251">
            <v>500</v>
          </cell>
          <cell r="K251" t="str">
            <v>lv</v>
          </cell>
          <cell r="L251">
            <v>12</v>
          </cell>
          <cell r="M251">
            <v>0</v>
          </cell>
          <cell r="N251">
            <v>0</v>
          </cell>
          <cell r="O251">
            <v>18.600000000000001</v>
          </cell>
          <cell r="P251">
            <v>5.6</v>
          </cell>
          <cell r="Q251">
            <v>24.8</v>
          </cell>
          <cell r="R251">
            <v>4.2</v>
          </cell>
          <cell r="S251">
            <v>11</v>
          </cell>
          <cell r="T251">
            <v>2.2000000000000002</v>
          </cell>
          <cell r="AL251">
            <v>0.10099607165513198</v>
          </cell>
          <cell r="CB251" t="str">
            <v>https://www.suffolk.edu/-/media/suffolk/documents/academics/research-at-suffolk/suprc/polls/new-hampshire/2020/2-5-20_final_nh_tracking_marginals.pdf</v>
          </cell>
        </row>
        <row r="252">
          <cell r="D252" t="str">
            <v>Emerson College</v>
          </cell>
          <cell r="F252" t="str">
            <v>New Hampshire</v>
          </cell>
          <cell r="G252" t="str">
            <v>B-</v>
          </cell>
          <cell r="I252">
            <v>43866</v>
          </cell>
          <cell r="J252">
            <v>500</v>
          </cell>
          <cell r="K252" t="str">
            <v>lv</v>
          </cell>
          <cell r="L252">
            <v>12.3</v>
          </cell>
          <cell r="M252">
            <v>0</v>
          </cell>
          <cell r="N252">
            <v>0</v>
          </cell>
          <cell r="O252">
            <v>21.4</v>
          </cell>
          <cell r="P252">
            <v>11.4</v>
          </cell>
          <cell r="Q252">
            <v>31.4</v>
          </cell>
          <cell r="R252">
            <v>0.9</v>
          </cell>
          <cell r="S252">
            <v>11.5</v>
          </cell>
          <cell r="T252">
            <v>4</v>
          </cell>
          <cell r="AL252">
            <v>5.3437107003496923E-2</v>
          </cell>
          <cell r="CB252" t="str">
            <v>http://emersonpolling.com/2020/02/06/new-hampshire-2020-tracking-poll-night-4-buttigieg-continues-to-gain-on-sanders/</v>
          </cell>
        </row>
        <row r="253">
          <cell r="D253" t="str">
            <v>YouGov</v>
          </cell>
          <cell r="F253" t="str">
            <v>US</v>
          </cell>
          <cell r="G253" t="str">
            <v>B-</v>
          </cell>
          <cell r="I253">
            <v>43865</v>
          </cell>
          <cell r="J253">
            <v>616</v>
          </cell>
          <cell r="K253" t="str">
            <v>lv</v>
          </cell>
          <cell r="L253">
            <v>24</v>
          </cell>
          <cell r="M253">
            <v>9</v>
          </cell>
          <cell r="N253">
            <v>0</v>
          </cell>
          <cell r="O253">
            <v>9</v>
          </cell>
          <cell r="P253">
            <v>6</v>
          </cell>
          <cell r="Q253">
            <v>19</v>
          </cell>
          <cell r="R253">
            <v>2</v>
          </cell>
          <cell r="S253">
            <v>18</v>
          </cell>
          <cell r="T253">
            <v>3</v>
          </cell>
          <cell r="AL253">
            <v>6.1325127909924359E-4</v>
          </cell>
          <cell r="CB253" t="str">
            <v>https://d25d2506sfb94s.cloudfront.net/cumulus_uploads/document/73jqd6u5mv/econTabReport.pdf</v>
          </cell>
        </row>
        <row r="254">
          <cell r="D254" t="str">
            <v>Suffolk University</v>
          </cell>
          <cell r="F254" t="str">
            <v>New Hampshire</v>
          </cell>
          <cell r="G254" t="str">
            <v>A-</v>
          </cell>
          <cell r="I254">
            <v>43865</v>
          </cell>
          <cell r="J254">
            <v>500</v>
          </cell>
          <cell r="K254" t="str">
            <v>lv</v>
          </cell>
          <cell r="L254">
            <v>15</v>
          </cell>
          <cell r="M254">
            <v>0</v>
          </cell>
          <cell r="N254">
            <v>0</v>
          </cell>
          <cell r="O254">
            <v>15.2</v>
          </cell>
          <cell r="P254">
            <v>6</v>
          </cell>
          <cell r="Q254">
            <v>24.4</v>
          </cell>
          <cell r="R254">
            <v>5</v>
          </cell>
          <cell r="S254">
            <v>10.199999999999999</v>
          </cell>
          <cell r="T254">
            <v>3.2</v>
          </cell>
          <cell r="AL254">
            <v>5.6709724324665804E-2</v>
          </cell>
          <cell r="CB254" t="str">
            <v>https://www.suffolk.edu/-/media/suffolk/documents/academics/research-at-suffolk/suprc/polls/new-hampshire/2020/final-nh-tracking-marginals-2-4-20.pdf</v>
          </cell>
        </row>
        <row r="255">
          <cell r="D255" t="str">
            <v>Emerson College</v>
          </cell>
          <cell r="F255" t="str">
            <v>New Hampshire</v>
          </cell>
          <cell r="G255" t="str">
            <v>B-</v>
          </cell>
          <cell r="I255">
            <v>43865</v>
          </cell>
          <cell r="J255">
            <v>500</v>
          </cell>
          <cell r="K255" t="str">
            <v>lv</v>
          </cell>
          <cell r="L255">
            <v>13.4</v>
          </cell>
          <cell r="M255">
            <v>0</v>
          </cell>
          <cell r="N255">
            <v>0</v>
          </cell>
          <cell r="O255">
            <v>16.5</v>
          </cell>
          <cell r="P255">
            <v>11</v>
          </cell>
          <cell r="Q255">
            <v>32.4</v>
          </cell>
          <cell r="R255">
            <v>1.5</v>
          </cell>
          <cell r="S255">
            <v>10.7</v>
          </cell>
          <cell r="T255">
            <v>5.8</v>
          </cell>
          <cell r="AL255">
            <v>3.0018547266390781E-2</v>
          </cell>
          <cell r="CB255" t="str">
            <v>http://emersonpolling.com/2020/02/05/new-hampshire-2020-tracking-poll-night-3-buttigieg-gets-an-iowa-bounce-sanders-maintains-strong-lead/</v>
          </cell>
        </row>
        <row r="256">
          <cell r="D256" t="str">
            <v>Zogby Interactive/JZ Analytics</v>
          </cell>
          <cell r="F256" t="str">
            <v>South Carolina</v>
          </cell>
          <cell r="G256" t="str">
            <v>C</v>
          </cell>
          <cell r="I256">
            <v>43864</v>
          </cell>
          <cell r="J256">
            <v>277</v>
          </cell>
          <cell r="K256" t="str">
            <v>lv</v>
          </cell>
          <cell r="L256">
            <v>28</v>
          </cell>
          <cell r="M256">
            <v>4</v>
          </cell>
          <cell r="N256">
            <v>0</v>
          </cell>
          <cell r="O256">
            <v>7</v>
          </cell>
          <cell r="P256">
            <v>2</v>
          </cell>
          <cell r="Q256">
            <v>20</v>
          </cell>
          <cell r="R256">
            <v>15</v>
          </cell>
          <cell r="S256">
            <v>11</v>
          </cell>
          <cell r="T256">
            <v>1</v>
          </cell>
          <cell r="AL256">
            <v>3.4873530430502226</v>
          </cell>
          <cell r="CB256" t="str">
            <v>https://zogbyanalytics.com/news/913-the-zogby-poll-february-2020-presidential-election-report</v>
          </cell>
        </row>
        <row r="257">
          <cell r="D257" t="str">
            <v>Morning Consult</v>
          </cell>
          <cell r="F257" t="str">
            <v>US</v>
          </cell>
          <cell r="G257" t="str">
            <v>B+</v>
          </cell>
          <cell r="I257">
            <v>43864</v>
          </cell>
          <cell r="J257">
            <v>2500</v>
          </cell>
          <cell r="K257" t="str">
            <v>lv</v>
          </cell>
          <cell r="L257">
            <v>29</v>
          </cell>
          <cell r="M257">
            <v>16</v>
          </cell>
          <cell r="N257">
            <v>0</v>
          </cell>
          <cell r="O257">
            <v>7</v>
          </cell>
          <cell r="P257">
            <v>3</v>
          </cell>
          <cell r="Q257">
            <v>22</v>
          </cell>
          <cell r="R257">
            <v>2</v>
          </cell>
          <cell r="S257">
            <v>13</v>
          </cell>
          <cell r="T257">
            <v>5</v>
          </cell>
          <cell r="AL257">
            <v>4.4427952238666218E-2</v>
          </cell>
          <cell r="CB257" t="str">
            <v>https://morningconsult.com/2020/02/06/buttigieg-and-sanders-move-up-biden-slides-after-bungled-iowa-caucuses/</v>
          </cell>
        </row>
        <row r="258">
          <cell r="D258" t="str">
            <v>Ipsos</v>
          </cell>
          <cell r="F258" t="str">
            <v>US</v>
          </cell>
          <cell r="G258" t="str">
            <v>B+</v>
          </cell>
          <cell r="I258">
            <v>43864</v>
          </cell>
          <cell r="J258">
            <v>551</v>
          </cell>
          <cell r="K258" t="str">
            <v>rv</v>
          </cell>
          <cell r="L258">
            <v>22</v>
          </cell>
          <cell r="M258">
            <v>9</v>
          </cell>
          <cell r="N258">
            <v>0</v>
          </cell>
          <cell r="O258">
            <v>5</v>
          </cell>
          <cell r="P258">
            <v>4</v>
          </cell>
          <cell r="Q258">
            <v>19</v>
          </cell>
          <cell r="R258">
            <v>3</v>
          </cell>
          <cell r="S258">
            <v>10</v>
          </cell>
          <cell r="T258">
            <v>4</v>
          </cell>
          <cell r="AL258">
            <v>2.7848206644459595E-3</v>
          </cell>
          <cell r="CB258" t="str">
            <v>https://www.ipsos.com/sites/default/files/ct/news/documents/2020-02/topline_reuters_2020_election_tracker_02_03_2020.pdf</v>
          </cell>
        </row>
        <row r="259">
          <cell r="D259" t="str">
            <v>Suffolk University</v>
          </cell>
          <cell r="F259" t="str">
            <v>New Hampshire</v>
          </cell>
          <cell r="G259" t="str">
            <v>A-</v>
          </cell>
          <cell r="I259">
            <v>43864</v>
          </cell>
          <cell r="J259">
            <v>500</v>
          </cell>
          <cell r="K259" t="str">
            <v>lv</v>
          </cell>
          <cell r="L259">
            <v>17.8</v>
          </cell>
          <cell r="M259">
            <v>0</v>
          </cell>
          <cell r="N259">
            <v>0</v>
          </cell>
          <cell r="O259">
            <v>11</v>
          </cell>
          <cell r="P259">
            <v>6.2</v>
          </cell>
          <cell r="Q259">
            <v>24</v>
          </cell>
          <cell r="R259">
            <v>4</v>
          </cell>
          <cell r="S259">
            <v>12.8</v>
          </cell>
          <cell r="T259">
            <v>3.4</v>
          </cell>
          <cell r="AL259">
            <v>3.4684177431821582E-2</v>
          </cell>
          <cell r="CB259" t="str">
            <v>https://www.suffolk.edu/-/media/suffolk/documents/academics/research-at-suffolk/suprc/polls/new-hampshire/2020/2-3-2020_final_nh_tracking_marginals.pdf</v>
          </cell>
        </row>
        <row r="260">
          <cell r="D260" t="str">
            <v>Emerson College</v>
          </cell>
          <cell r="F260" t="str">
            <v>New Hampshire</v>
          </cell>
          <cell r="G260" t="str">
            <v>B-</v>
          </cell>
          <cell r="I260">
            <v>43864</v>
          </cell>
          <cell r="J260">
            <v>500</v>
          </cell>
          <cell r="K260" t="str">
            <v>lv</v>
          </cell>
          <cell r="L260">
            <v>12.6</v>
          </cell>
          <cell r="M260">
            <v>0</v>
          </cell>
          <cell r="N260">
            <v>0</v>
          </cell>
          <cell r="O260">
            <v>12.2</v>
          </cell>
          <cell r="P260">
            <v>12.4</v>
          </cell>
          <cell r="Q260">
            <v>31.6</v>
          </cell>
          <cell r="R260">
            <v>4.5999999999999996</v>
          </cell>
          <cell r="S260">
            <v>13.2</v>
          </cell>
          <cell r="T260">
            <v>5</v>
          </cell>
          <cell r="AL260">
            <v>1.8367313354568263E-2</v>
          </cell>
          <cell r="CB260" t="str">
            <v>http://emersonpolling.com/2020/02/04/new-hampshire-2020-tracking-poll-night-2-sanders-lead-extends-further/</v>
          </cell>
        </row>
        <row r="261">
          <cell r="D261" t="str">
            <v>East Carolina University</v>
          </cell>
          <cell r="F261" t="str">
            <v>South Carolina</v>
          </cell>
          <cell r="G261">
            <v>0</v>
          </cell>
          <cell r="I261">
            <v>43863</v>
          </cell>
          <cell r="J261">
            <v>469</v>
          </cell>
          <cell r="K261" t="str">
            <v>lv</v>
          </cell>
          <cell r="L261">
            <v>37</v>
          </cell>
          <cell r="M261">
            <v>1</v>
          </cell>
          <cell r="N261">
            <v>0</v>
          </cell>
          <cell r="O261">
            <v>4</v>
          </cell>
          <cell r="P261">
            <v>2</v>
          </cell>
          <cell r="Q261">
            <v>14</v>
          </cell>
          <cell r="R261">
            <v>19</v>
          </cell>
          <cell r="S261">
            <v>8</v>
          </cell>
          <cell r="T261">
            <v>3</v>
          </cell>
          <cell r="AL261">
            <v>0.15397305634511241</v>
          </cell>
          <cell r="CB261" t="str">
            <v>https://surveyresearch-ecu.reportablenews.com/pr/south-carolina-poll-biden-leads-presidential-primary-among-likely-democratic-voters-but-many-open-to-changing-their-mind-before-election-day-trump-and-graham-lead-comfortably-in-general-election-matchups</v>
          </cell>
        </row>
        <row r="262">
          <cell r="D262" t="str">
            <v>St. Anselm</v>
          </cell>
          <cell r="F262" t="str">
            <v>New Hampshire</v>
          </cell>
          <cell r="G262">
            <v>0</v>
          </cell>
          <cell r="I262">
            <v>43863</v>
          </cell>
          <cell r="J262">
            <v>491</v>
          </cell>
          <cell r="K262" t="str">
            <v>lv</v>
          </cell>
          <cell r="L262">
            <v>19</v>
          </cell>
          <cell r="M262">
            <v>2</v>
          </cell>
          <cell r="N262">
            <v>0</v>
          </cell>
          <cell r="O262">
            <v>14</v>
          </cell>
          <cell r="P262">
            <v>11</v>
          </cell>
          <cell r="Q262">
            <v>19</v>
          </cell>
          <cell r="R262">
            <v>5</v>
          </cell>
          <cell r="S262">
            <v>11</v>
          </cell>
          <cell r="T262">
            <v>4</v>
          </cell>
          <cell r="AL262">
            <v>4.1119717385564254</v>
          </cell>
          <cell r="CB262" t="str">
            <v>https://www.anselm.edu/sites/default/files/Documents/NHIOP/Polls/Democratic%20Voter%20Survey%20Jan-Feb%202020.pdf</v>
          </cell>
        </row>
        <row r="263">
          <cell r="D263" t="str">
            <v>AtlasIntel</v>
          </cell>
          <cell r="F263" t="str">
            <v>US</v>
          </cell>
          <cell r="G263">
            <v>0</v>
          </cell>
          <cell r="I263">
            <v>43863</v>
          </cell>
          <cell r="J263">
            <v>532</v>
          </cell>
          <cell r="K263" t="str">
            <v>lv</v>
          </cell>
          <cell r="L263">
            <v>23.5</v>
          </cell>
          <cell r="M263">
            <v>8.3000000000000007</v>
          </cell>
          <cell r="N263">
            <v>0</v>
          </cell>
          <cell r="O263">
            <v>5.3</v>
          </cell>
          <cell r="P263">
            <v>1.6</v>
          </cell>
          <cell r="Q263">
            <v>27.8</v>
          </cell>
          <cell r="R263">
            <v>0</v>
          </cell>
          <cell r="S263">
            <v>11.1</v>
          </cell>
          <cell r="T263">
            <v>2.5</v>
          </cell>
          <cell r="AL263">
            <v>4.075188919040416</v>
          </cell>
          <cell r="CB263" t="str">
            <v>https://projects.fivethirtyeight.com/polls/20200203_National.pdf</v>
          </cell>
        </row>
        <row r="264">
          <cell r="D264" t="str">
            <v>Morning Consult</v>
          </cell>
          <cell r="F264" t="str">
            <v>US</v>
          </cell>
          <cell r="G264" t="str">
            <v>B+</v>
          </cell>
          <cell r="I264">
            <v>43863</v>
          </cell>
          <cell r="J264">
            <v>15259</v>
          </cell>
          <cell r="K264" t="str">
            <v>lv</v>
          </cell>
          <cell r="L264">
            <v>28</v>
          </cell>
          <cell r="M264">
            <v>14</v>
          </cell>
          <cell r="N264">
            <v>0</v>
          </cell>
          <cell r="O264">
            <v>6</v>
          </cell>
          <cell r="P264">
            <v>3</v>
          </cell>
          <cell r="Q264">
            <v>24</v>
          </cell>
          <cell r="R264">
            <v>3</v>
          </cell>
          <cell r="S264">
            <v>14</v>
          </cell>
          <cell r="T264">
            <v>4</v>
          </cell>
          <cell r="AL264">
            <v>6.8153043715135309E-2</v>
          </cell>
          <cell r="CB264" t="str">
            <v>https://morningconsult.com/2020-democratic-primary/</v>
          </cell>
        </row>
        <row r="265">
          <cell r="D265" t="str">
            <v>Emerson College</v>
          </cell>
          <cell r="F265" t="str">
            <v>New Hampshire</v>
          </cell>
          <cell r="G265" t="str">
            <v>B-</v>
          </cell>
          <cell r="I265">
            <v>43863</v>
          </cell>
          <cell r="J265">
            <v>500</v>
          </cell>
          <cell r="K265" t="str">
            <v>lv</v>
          </cell>
          <cell r="L265">
            <v>14.4</v>
          </cell>
          <cell r="M265">
            <v>0</v>
          </cell>
          <cell r="N265">
            <v>0</v>
          </cell>
          <cell r="O265">
            <v>12.8</v>
          </cell>
          <cell r="P265">
            <v>8.4</v>
          </cell>
          <cell r="Q265">
            <v>29</v>
          </cell>
          <cell r="R265">
            <v>7.6</v>
          </cell>
          <cell r="S265">
            <v>11.5</v>
          </cell>
          <cell r="T265">
            <v>6.5</v>
          </cell>
          <cell r="AL265">
            <v>1.1964763487063185E-2</v>
          </cell>
          <cell r="CB265" t="str">
            <v>http://emersonpolling.com/2020/02/03/new-hampshire-2020-tracking-poll-night-1-sanders-opens-commanding-lead/</v>
          </cell>
        </row>
        <row r="266">
          <cell r="D266" t="str">
            <v>Data for Progress</v>
          </cell>
          <cell r="F266" t="str">
            <v>Iowa</v>
          </cell>
          <cell r="G266" t="str">
            <v>A-</v>
          </cell>
          <cell r="I266">
            <v>43863</v>
          </cell>
          <cell r="J266">
            <v>2394</v>
          </cell>
          <cell r="K266" t="str">
            <v>lv</v>
          </cell>
          <cell r="L266">
            <v>18</v>
          </cell>
          <cell r="M266">
            <v>2</v>
          </cell>
          <cell r="N266">
            <v>0</v>
          </cell>
          <cell r="O266">
            <v>18</v>
          </cell>
          <cell r="P266">
            <v>9</v>
          </cell>
          <cell r="Q266">
            <v>22</v>
          </cell>
          <cell r="R266">
            <v>4</v>
          </cell>
          <cell r="S266">
            <v>19</v>
          </cell>
          <cell r="T266">
            <v>6</v>
          </cell>
          <cell r="AL266">
            <v>26.315724914472494</v>
          </cell>
          <cell r="CB266" t="str">
            <v>http://filesforprogress.org/datasets/2020/2/ia_caucus.pdf</v>
          </cell>
        </row>
        <row r="267">
          <cell r="D267" t="str">
            <v>Emerson College</v>
          </cell>
          <cell r="F267" t="str">
            <v>Iowa</v>
          </cell>
          <cell r="G267" t="str">
            <v>B-</v>
          </cell>
          <cell r="I267">
            <v>43863</v>
          </cell>
          <cell r="J267">
            <v>853</v>
          </cell>
          <cell r="K267" t="str">
            <v>lv</v>
          </cell>
          <cell r="L267">
            <v>21</v>
          </cell>
          <cell r="M267">
            <v>0</v>
          </cell>
          <cell r="N267">
            <v>0</v>
          </cell>
          <cell r="O267">
            <v>14.5</v>
          </cell>
          <cell r="P267">
            <v>10.8</v>
          </cell>
          <cell r="Q267">
            <v>27.5</v>
          </cell>
          <cell r="R267">
            <v>4.3</v>
          </cell>
          <cell r="S267">
            <v>13.5</v>
          </cell>
          <cell r="T267">
            <v>4.7</v>
          </cell>
          <cell r="AL267">
            <v>7.5904516072053152</v>
          </cell>
          <cell r="CB267" t="str">
            <v>http://emersonpolling.com/2020/02/02/iowa-2020-sanders-on-top-going-into-caucus-night/</v>
          </cell>
        </row>
        <row r="268">
          <cell r="D268" t="str">
            <v>RKM Research and Communications Inc.</v>
          </cell>
          <cell r="F268" t="str">
            <v>New Hampshire</v>
          </cell>
          <cell r="G268" t="str">
            <v>A/B</v>
          </cell>
          <cell r="I268">
            <v>43862</v>
          </cell>
          <cell r="J268">
            <v>454</v>
          </cell>
          <cell r="K268" t="str">
            <v>lv</v>
          </cell>
          <cell r="L268">
            <v>23.8</v>
          </cell>
          <cell r="M268">
            <v>1.8</v>
          </cell>
          <cell r="N268">
            <v>0</v>
          </cell>
          <cell r="O268">
            <v>8.1</v>
          </cell>
          <cell r="P268">
            <v>4.2</v>
          </cell>
          <cell r="Q268">
            <v>30.8</v>
          </cell>
          <cell r="R268">
            <v>0</v>
          </cell>
          <cell r="S268">
            <v>17.399999999999999</v>
          </cell>
          <cell r="T268">
            <v>0.7</v>
          </cell>
          <cell r="AL268">
            <v>1.2342741750894033</v>
          </cell>
          <cell r="CB268" t="str">
            <v>https://www.franklinpierce.edu/institutes/mfcc/020220%20FPU%20NH%202020%20pre-Iowa%20TABLES%20and%20QST.pdf</v>
          </cell>
        </row>
        <row r="269">
          <cell r="D269" t="str">
            <v>University of Massachusetts Lowell</v>
          </cell>
          <cell r="F269" t="str">
            <v>New Hampshire</v>
          </cell>
          <cell r="G269" t="str">
            <v>A/B</v>
          </cell>
          <cell r="I269">
            <v>43861</v>
          </cell>
          <cell r="J269">
            <v>400</v>
          </cell>
          <cell r="K269" t="str">
            <v>lv</v>
          </cell>
          <cell r="L269">
            <v>22</v>
          </cell>
          <cell r="M269">
            <v>0</v>
          </cell>
          <cell r="N269">
            <v>0</v>
          </cell>
          <cell r="O269">
            <v>12</v>
          </cell>
          <cell r="P269">
            <v>6</v>
          </cell>
          <cell r="Q269">
            <v>23</v>
          </cell>
          <cell r="R269">
            <v>6</v>
          </cell>
          <cell r="S269">
            <v>19</v>
          </cell>
          <cell r="T269">
            <v>2</v>
          </cell>
          <cell r="AL269">
            <v>1.0709971467975972</v>
          </cell>
          <cell r="CB269" t="str">
            <v>https://www.uml.edu/docs/TOPLINE%20-%20UMass%20Lowell%20NH%20Dem%20Primary%2020200203_tcm18-321680.pdf</v>
          </cell>
        </row>
        <row r="270">
          <cell r="D270" t="str">
            <v>Evan Falchuk and Lou DiNatale</v>
          </cell>
          <cell r="F270" t="str">
            <v>Massachusetts</v>
          </cell>
          <cell r="G270">
            <v>0</v>
          </cell>
          <cell r="I270">
            <v>43860</v>
          </cell>
          <cell r="J270">
            <v>334</v>
          </cell>
          <cell r="K270" t="str">
            <v>lv</v>
          </cell>
          <cell r="L270">
            <v>16.399999999999999</v>
          </cell>
          <cell r="M270">
            <v>7.5</v>
          </cell>
          <cell r="N270">
            <v>0.4</v>
          </cell>
          <cell r="O270">
            <v>6.4</v>
          </cell>
          <cell r="P270">
            <v>6.7</v>
          </cell>
          <cell r="Q270">
            <v>12.4</v>
          </cell>
          <cell r="R270">
            <v>4.0999999999999996</v>
          </cell>
          <cell r="S270">
            <v>23</v>
          </cell>
          <cell r="T270">
            <v>2.5</v>
          </cell>
          <cell r="AL270">
            <v>0.44044224542914751</v>
          </cell>
          <cell r="CB270" t="str">
            <v>https://projects.fivethirtyeight.com/polls/20200206_MA.xlsx</v>
          </cell>
        </row>
        <row r="271">
          <cell r="D271" t="str">
            <v>David Binder Research</v>
          </cell>
          <cell r="F271" t="str">
            <v>Iowa</v>
          </cell>
          <cell r="G271">
            <v>0</v>
          </cell>
          <cell r="I271">
            <v>43860</v>
          </cell>
          <cell r="J271">
            <v>300</v>
          </cell>
          <cell r="K271" t="str">
            <v>lv</v>
          </cell>
          <cell r="L271">
            <v>46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40</v>
          </cell>
          <cell r="R271">
            <v>0</v>
          </cell>
          <cell r="S271">
            <v>0</v>
          </cell>
          <cell r="T271">
            <v>0</v>
          </cell>
          <cell r="AL271">
            <v>0</v>
          </cell>
          <cell r="CB271" t="str">
            <v>https://www.focusonruralamerica.com/2020/02/03/caucus-day-poll-release/</v>
          </cell>
        </row>
        <row r="272">
          <cell r="D272" t="str">
            <v>David Binder Research</v>
          </cell>
          <cell r="F272" t="str">
            <v>Iowa</v>
          </cell>
          <cell r="G272">
            <v>0</v>
          </cell>
          <cell r="I272">
            <v>43860</v>
          </cell>
          <cell r="J272">
            <v>300</v>
          </cell>
          <cell r="K272" t="str">
            <v>lv</v>
          </cell>
          <cell r="L272">
            <v>15</v>
          </cell>
          <cell r="M272">
            <v>1</v>
          </cell>
          <cell r="N272">
            <v>0</v>
          </cell>
          <cell r="O272">
            <v>19</v>
          </cell>
          <cell r="P272">
            <v>11</v>
          </cell>
          <cell r="Q272">
            <v>17</v>
          </cell>
          <cell r="R272">
            <v>3</v>
          </cell>
          <cell r="S272">
            <v>15</v>
          </cell>
          <cell r="T272">
            <v>1</v>
          </cell>
          <cell r="AL272">
            <v>3.2682562733375744</v>
          </cell>
          <cell r="CB272" t="str">
            <v>https://www.focusonruralamerica.com/2020/02/03/caucus-day-poll-release/</v>
          </cell>
        </row>
        <row r="273">
          <cell r="D273" t="str">
            <v>University of Texas at Tyler</v>
          </cell>
          <cell r="F273" t="str">
            <v>Texas</v>
          </cell>
          <cell r="G273" t="str">
            <v>B/C</v>
          </cell>
          <cell r="I273">
            <v>43860</v>
          </cell>
          <cell r="J273">
            <v>416</v>
          </cell>
          <cell r="K273" t="str">
            <v>lv</v>
          </cell>
          <cell r="L273">
            <v>34</v>
          </cell>
          <cell r="M273">
            <v>16</v>
          </cell>
          <cell r="N273">
            <v>0</v>
          </cell>
          <cell r="O273">
            <v>4</v>
          </cell>
          <cell r="P273">
            <v>3</v>
          </cell>
          <cell r="Q273">
            <v>18</v>
          </cell>
          <cell r="R273">
            <v>2</v>
          </cell>
          <cell r="S273">
            <v>17</v>
          </cell>
          <cell r="T273">
            <v>3</v>
          </cell>
          <cell r="AL273">
            <v>0.57046876571900684</v>
          </cell>
          <cell r="CB273" t="str">
            <v>https://projects.fivethirtyeight.com/polls/20200202_TX_3.pdf</v>
          </cell>
        </row>
        <row r="274">
          <cell r="D274" t="str">
            <v>University of Texas at Tyler</v>
          </cell>
          <cell r="F274" t="str">
            <v>Texas</v>
          </cell>
          <cell r="G274" t="str">
            <v>B/C</v>
          </cell>
          <cell r="I274">
            <v>43860</v>
          </cell>
          <cell r="J274">
            <v>487</v>
          </cell>
          <cell r="K274" t="str">
            <v>rv</v>
          </cell>
          <cell r="L274">
            <v>35</v>
          </cell>
          <cell r="M274">
            <v>16</v>
          </cell>
          <cell r="N274">
            <v>0</v>
          </cell>
          <cell r="O274">
            <v>4</v>
          </cell>
          <cell r="P274">
            <v>3</v>
          </cell>
          <cell r="Q274">
            <v>18</v>
          </cell>
          <cell r="R274">
            <v>2</v>
          </cell>
          <cell r="S274">
            <v>16</v>
          </cell>
          <cell r="T274">
            <v>3</v>
          </cell>
          <cell r="AL274">
            <v>0</v>
          </cell>
          <cell r="CB274" t="str">
            <v>https://projects.fivethirtyeight.com/polls/20200202_TX_1.pdf</v>
          </cell>
        </row>
        <row r="275">
          <cell r="D275" t="str">
            <v>American Research Group</v>
          </cell>
          <cell r="F275" t="str">
            <v>Iowa</v>
          </cell>
          <cell r="G275" t="str">
            <v>B</v>
          </cell>
          <cell r="I275">
            <v>43860</v>
          </cell>
          <cell r="J275">
            <v>400</v>
          </cell>
          <cell r="K275" t="str">
            <v>lv</v>
          </cell>
          <cell r="L275">
            <v>17</v>
          </cell>
          <cell r="M275">
            <v>2</v>
          </cell>
          <cell r="N275">
            <v>0</v>
          </cell>
          <cell r="O275">
            <v>9</v>
          </cell>
          <cell r="P275">
            <v>16</v>
          </cell>
          <cell r="Q275">
            <v>23</v>
          </cell>
          <cell r="R275">
            <v>3</v>
          </cell>
          <cell r="S275">
            <v>15</v>
          </cell>
          <cell r="T275">
            <v>5</v>
          </cell>
          <cell r="AL275">
            <v>6.5152531087432308</v>
          </cell>
          <cell r="CB275" t="str">
            <v>https://americanresearchgroup.com/pres2020/primary/dem/iadem.html</v>
          </cell>
        </row>
        <row r="276">
          <cell r="D276" t="str">
            <v>IBD/TIPP</v>
          </cell>
          <cell r="F276" t="str">
            <v>US</v>
          </cell>
          <cell r="G276" t="str">
            <v>A/B</v>
          </cell>
          <cell r="I276">
            <v>43860</v>
          </cell>
          <cell r="J276">
            <v>336</v>
          </cell>
          <cell r="K276" t="str">
            <v>rv</v>
          </cell>
          <cell r="L276">
            <v>26</v>
          </cell>
          <cell r="M276">
            <v>8</v>
          </cell>
          <cell r="N276">
            <v>0</v>
          </cell>
          <cell r="O276">
            <v>7</v>
          </cell>
          <cell r="P276">
            <v>3</v>
          </cell>
          <cell r="Q276">
            <v>19</v>
          </cell>
          <cell r="R276">
            <v>2</v>
          </cell>
          <cell r="S276">
            <v>13</v>
          </cell>
          <cell r="T276">
            <v>4</v>
          </cell>
          <cell r="AL276">
            <v>0.87029027448819918</v>
          </cell>
          <cell r="CB276" t="str">
            <v>https://projects.fivethirtyeight.com/polls/20190131_National.xlsx</v>
          </cell>
        </row>
        <row r="277">
          <cell r="D277" t="str">
            <v>Ipsos</v>
          </cell>
          <cell r="F277" t="str">
            <v>US</v>
          </cell>
          <cell r="G277" t="str">
            <v>B+</v>
          </cell>
          <cell r="I277">
            <v>43860</v>
          </cell>
          <cell r="J277">
            <v>565</v>
          </cell>
          <cell r="K277" t="str">
            <v>rv</v>
          </cell>
          <cell r="L277">
            <v>22.9</v>
          </cell>
          <cell r="M277">
            <v>11.5</v>
          </cell>
          <cell r="N277">
            <v>0</v>
          </cell>
          <cell r="O277">
            <v>3.6</v>
          </cell>
          <cell r="P277">
            <v>2.1</v>
          </cell>
          <cell r="Q277">
            <v>17.899999999999999</v>
          </cell>
          <cell r="R277">
            <v>4.2</v>
          </cell>
          <cell r="S277">
            <v>10.4</v>
          </cell>
          <cell r="T277">
            <v>3.9</v>
          </cell>
          <cell r="AL277">
            <v>2.142789250320457E-3</v>
          </cell>
          <cell r="CB277" t="str">
            <v>https://graphics.reuters.com/USA-ELECTION-POLL/0100B05G09P/index.html</v>
          </cell>
        </row>
        <row r="278">
          <cell r="D278" t="str">
            <v>YouGov</v>
          </cell>
          <cell r="F278" t="str">
            <v>New Hampshire</v>
          </cell>
          <cell r="G278" t="str">
            <v>B-</v>
          </cell>
          <cell r="I278">
            <v>43859</v>
          </cell>
          <cell r="J278">
            <v>500</v>
          </cell>
          <cell r="K278" t="str">
            <v>lv</v>
          </cell>
          <cell r="L278">
            <v>20</v>
          </cell>
          <cell r="M278">
            <v>0</v>
          </cell>
          <cell r="N278">
            <v>0</v>
          </cell>
          <cell r="O278">
            <v>12</v>
          </cell>
          <cell r="P278">
            <v>5</v>
          </cell>
          <cell r="Q278">
            <v>25</v>
          </cell>
          <cell r="R278">
            <v>5</v>
          </cell>
          <cell r="S278">
            <v>17</v>
          </cell>
          <cell r="T278">
            <v>4</v>
          </cell>
          <cell r="AL278">
            <v>0.61383304383142434</v>
          </cell>
          <cell r="CB278" t="str">
            <v>https://polsci.umass.edu/sites/default/files/ToplinesFeb2020-REVISED.pdf</v>
          </cell>
        </row>
        <row r="279">
          <cell r="D279" t="str">
            <v>Harris Insights &amp; Analytics</v>
          </cell>
          <cell r="F279" t="str">
            <v>US</v>
          </cell>
          <cell r="G279" t="str">
            <v>C+</v>
          </cell>
          <cell r="I279">
            <v>43859</v>
          </cell>
          <cell r="J279">
            <v>980</v>
          </cell>
          <cell r="K279" t="str">
            <v>rv</v>
          </cell>
          <cell r="L279">
            <v>31</v>
          </cell>
          <cell r="M279">
            <v>13</v>
          </cell>
          <cell r="N279">
            <v>0</v>
          </cell>
          <cell r="O279">
            <v>6</v>
          </cell>
          <cell r="P279">
            <v>3</v>
          </cell>
          <cell r="Q279">
            <v>20</v>
          </cell>
          <cell r="R279">
            <v>2</v>
          </cell>
          <cell r="S279">
            <v>12</v>
          </cell>
          <cell r="T279">
            <v>3</v>
          </cell>
          <cell r="AL279">
            <v>4.4558710034081218E-2</v>
          </cell>
          <cell r="CB279" t="str">
            <v>https://harvardharrispoll.com/wp-content/uploads/2020/02/HHP_January2020_RegisteredVoters_Topline.pdf</v>
          </cell>
        </row>
        <row r="280">
          <cell r="D280" t="str">
            <v>Civiqs</v>
          </cell>
          <cell r="F280" t="str">
            <v>Iowa</v>
          </cell>
          <cell r="G280">
            <v>0</v>
          </cell>
          <cell r="I280">
            <v>43859</v>
          </cell>
          <cell r="J280">
            <v>615</v>
          </cell>
          <cell r="K280" t="str">
            <v>lv</v>
          </cell>
          <cell r="L280">
            <v>15</v>
          </cell>
          <cell r="M280">
            <v>0</v>
          </cell>
          <cell r="N280">
            <v>0</v>
          </cell>
          <cell r="O280">
            <v>15</v>
          </cell>
          <cell r="P280">
            <v>8</v>
          </cell>
          <cell r="Q280">
            <v>28</v>
          </cell>
          <cell r="R280">
            <v>2</v>
          </cell>
          <cell r="S280">
            <v>21</v>
          </cell>
          <cell r="T280">
            <v>5</v>
          </cell>
          <cell r="AL280">
            <v>3.872499712032373</v>
          </cell>
          <cell r="CB280" t="str">
            <v>https://projects.fivethirtyeight.com/polls/20200202_IA_2.pdf</v>
          </cell>
        </row>
        <row r="281">
          <cell r="D281" t="str">
            <v>Change Research</v>
          </cell>
          <cell r="F281" t="str">
            <v>South Carolina</v>
          </cell>
          <cell r="G281" t="str">
            <v>C</v>
          </cell>
          <cell r="I281">
            <v>43859</v>
          </cell>
          <cell r="J281">
            <v>651</v>
          </cell>
          <cell r="K281" t="str">
            <v>lv</v>
          </cell>
          <cell r="L281">
            <v>25</v>
          </cell>
          <cell r="M281">
            <v>0</v>
          </cell>
          <cell r="N281">
            <v>0</v>
          </cell>
          <cell r="O281">
            <v>7</v>
          </cell>
          <cell r="P281">
            <v>2</v>
          </cell>
          <cell r="Q281">
            <v>20</v>
          </cell>
          <cell r="R281">
            <v>18</v>
          </cell>
          <cell r="S281">
            <v>11</v>
          </cell>
          <cell r="T281">
            <v>3</v>
          </cell>
          <cell r="AL281">
            <v>0.14638452490916642</v>
          </cell>
          <cell r="CB281" t="str">
            <v>https://www.changeresearch.com/post/south-carolina-post-and-courier-january-poll</v>
          </cell>
        </row>
        <row r="282">
          <cell r="D282" t="str">
            <v>NBC News/Wall Street Journal</v>
          </cell>
          <cell r="F282" t="str">
            <v>US</v>
          </cell>
          <cell r="G282" t="str">
            <v>A/B</v>
          </cell>
          <cell r="I282">
            <v>43859</v>
          </cell>
          <cell r="J282">
            <v>428</v>
          </cell>
          <cell r="K282" t="str">
            <v>lv</v>
          </cell>
          <cell r="L282">
            <v>26</v>
          </cell>
          <cell r="M282">
            <v>9</v>
          </cell>
          <cell r="N282">
            <v>0</v>
          </cell>
          <cell r="O282">
            <v>7</v>
          </cell>
          <cell r="P282">
            <v>5</v>
          </cell>
          <cell r="Q282">
            <v>27</v>
          </cell>
          <cell r="R282">
            <v>2</v>
          </cell>
          <cell r="S282">
            <v>15</v>
          </cell>
          <cell r="T282">
            <v>4</v>
          </cell>
          <cell r="AL282">
            <v>0.13869202723160395</v>
          </cell>
          <cell r="CB282" t="str">
            <v>https://www.nbcnews.com/politics/2020-election/sanders-biden-are-neck-neck-new-nbc-wsj-national-poll-n1127051</v>
          </cell>
        </row>
        <row r="283">
          <cell r="D283" t="str">
            <v>SurveyUSA</v>
          </cell>
          <cell r="F283" t="str">
            <v>Washington</v>
          </cell>
          <cell r="G283" t="str">
            <v>A</v>
          </cell>
          <cell r="I283">
            <v>43858</v>
          </cell>
          <cell r="J283">
            <v>536</v>
          </cell>
          <cell r="K283" t="str">
            <v>lv</v>
          </cell>
          <cell r="L283">
            <v>21.21</v>
          </cell>
          <cell r="M283">
            <v>12.12</v>
          </cell>
          <cell r="N283">
            <v>0</v>
          </cell>
          <cell r="O283">
            <v>8.08</v>
          </cell>
          <cell r="P283">
            <v>3.03</v>
          </cell>
          <cell r="Q283">
            <v>26.26</v>
          </cell>
          <cell r="R283">
            <v>2.02</v>
          </cell>
          <cell r="S283">
            <v>16.16</v>
          </cell>
          <cell r="T283">
            <v>4.04</v>
          </cell>
          <cell r="AL283">
            <v>13.467212092292767</v>
          </cell>
          <cell r="CB283" t="str">
            <v>https://www.king5.com/article/news/politics/elections/bernie-sanders-democratic-primary-poll/281-54303297-ce1b-4902-9e51-512a441340ac</v>
          </cell>
        </row>
        <row r="284">
          <cell r="D284" t="str">
            <v>Park Street Strategies</v>
          </cell>
          <cell r="F284" t="str">
            <v>Iowa</v>
          </cell>
          <cell r="G284">
            <v>0</v>
          </cell>
          <cell r="I284">
            <v>43858</v>
          </cell>
          <cell r="J284">
            <v>600</v>
          </cell>
          <cell r="K284" t="str">
            <v>lv</v>
          </cell>
          <cell r="L284">
            <v>20</v>
          </cell>
          <cell r="M284">
            <v>0</v>
          </cell>
          <cell r="N284">
            <v>0</v>
          </cell>
          <cell r="O284">
            <v>17</v>
          </cell>
          <cell r="P284">
            <v>12</v>
          </cell>
          <cell r="Q284">
            <v>18</v>
          </cell>
          <cell r="R284">
            <v>4</v>
          </cell>
          <cell r="S284">
            <v>17</v>
          </cell>
          <cell r="T284">
            <v>5</v>
          </cell>
          <cell r="AL284">
            <v>3.8965465819819709</v>
          </cell>
          <cell r="CB284" t="str">
            <v>https://parkstreetstrategies.com/2020-iowa-democratic-caucus-survey-full-results/</v>
          </cell>
        </row>
        <row r="285">
          <cell r="D285" t="str">
            <v>USC Dornsife/LA Times</v>
          </cell>
          <cell r="F285" t="str">
            <v>US</v>
          </cell>
          <cell r="G285" t="str">
            <v>B/C</v>
          </cell>
          <cell r="I285">
            <v>43858</v>
          </cell>
          <cell r="J285">
            <v>2227</v>
          </cell>
          <cell r="K285" t="str">
            <v>lv</v>
          </cell>
          <cell r="L285">
            <v>34</v>
          </cell>
          <cell r="M285">
            <v>9</v>
          </cell>
          <cell r="N285">
            <v>0</v>
          </cell>
          <cell r="O285">
            <v>9</v>
          </cell>
          <cell r="P285">
            <v>3</v>
          </cell>
          <cell r="Q285">
            <v>18</v>
          </cell>
          <cell r="R285">
            <v>2</v>
          </cell>
          <cell r="S285">
            <v>16</v>
          </cell>
          <cell r="T285">
            <v>2</v>
          </cell>
          <cell r="AL285">
            <v>8.3034049182262013</v>
          </cell>
          <cell r="CB285" t="str">
            <v>https://drive.google.com/file/d/1_JsEQQbLSxwYLJE-JtvQ-syrSuwU4YN9/view</v>
          </cell>
        </row>
        <row r="286">
          <cell r="D286" t="str">
            <v>YouGov</v>
          </cell>
          <cell r="F286" t="str">
            <v>US</v>
          </cell>
          <cell r="G286" t="str">
            <v>B-</v>
          </cell>
          <cell r="I286">
            <v>43858</v>
          </cell>
          <cell r="J286">
            <v>591</v>
          </cell>
          <cell r="K286" t="str">
            <v>lv</v>
          </cell>
          <cell r="L286">
            <v>26</v>
          </cell>
          <cell r="M286">
            <v>4</v>
          </cell>
          <cell r="N286">
            <v>0</v>
          </cell>
          <cell r="O286">
            <v>7</v>
          </cell>
          <cell r="P286">
            <v>4</v>
          </cell>
          <cell r="Q286">
            <v>24</v>
          </cell>
          <cell r="R286">
            <v>1</v>
          </cell>
          <cell r="S286">
            <v>20</v>
          </cell>
          <cell r="T286">
            <v>4</v>
          </cell>
          <cell r="AL286">
            <v>4.4015780594551491E-4</v>
          </cell>
          <cell r="CB286" t="str">
            <v>https://d25d2506sfb94s.cloudfront.net/cumulus_uploads/document/3ormein07a/econTabReport.pdf</v>
          </cell>
        </row>
        <row r="287">
          <cell r="D287" t="str">
            <v>St. Pete Polls</v>
          </cell>
          <cell r="F287" t="str">
            <v>Florida</v>
          </cell>
          <cell r="G287" t="str">
            <v>C+</v>
          </cell>
          <cell r="I287">
            <v>43858</v>
          </cell>
          <cell r="J287">
            <v>2590</v>
          </cell>
          <cell r="K287" t="str">
            <v>lv</v>
          </cell>
          <cell r="L287">
            <v>41.3</v>
          </cell>
          <cell r="M287">
            <v>17.3</v>
          </cell>
          <cell r="N287">
            <v>0</v>
          </cell>
          <cell r="O287">
            <v>5.7</v>
          </cell>
          <cell r="P287">
            <v>5.3</v>
          </cell>
          <cell r="Q287">
            <v>9.4</v>
          </cell>
          <cell r="R287">
            <v>1.9</v>
          </cell>
          <cell r="S287">
            <v>6.9</v>
          </cell>
          <cell r="T287">
            <v>2.2999999999999998</v>
          </cell>
          <cell r="AL287">
            <v>7.0886092252194902E-2</v>
          </cell>
          <cell r="CB287" t="str">
            <v>http://stpetepolls.org/files/StPetePolls_2020_State_DEMprimary_January28_WN2A.pdf</v>
          </cell>
        </row>
        <row r="288">
          <cell r="D288" t="str">
            <v>YouGov Blue/Data for Progress</v>
          </cell>
          <cell r="F288" t="str">
            <v>US</v>
          </cell>
          <cell r="G288">
            <v>0</v>
          </cell>
          <cell r="I288">
            <v>43857</v>
          </cell>
          <cell r="J288">
            <v>1619</v>
          </cell>
          <cell r="K288" t="str">
            <v>lv</v>
          </cell>
          <cell r="L288">
            <v>30</v>
          </cell>
          <cell r="M288">
            <v>5</v>
          </cell>
          <cell r="N288">
            <v>0</v>
          </cell>
          <cell r="O288">
            <v>8</v>
          </cell>
          <cell r="P288">
            <v>4</v>
          </cell>
          <cell r="Q288">
            <v>21</v>
          </cell>
          <cell r="R288">
            <v>2</v>
          </cell>
          <cell r="S288">
            <v>23</v>
          </cell>
          <cell r="T288">
            <v>4</v>
          </cell>
          <cell r="AL288">
            <v>5.1465937159606039</v>
          </cell>
          <cell r="CB288" t="str">
            <v>https://projects.fivethirtyeight.com/polls/20200203_National_2.pdf</v>
          </cell>
        </row>
        <row r="289">
          <cell r="D289" t="str">
            <v>Change Research</v>
          </cell>
          <cell r="F289" t="str">
            <v>California</v>
          </cell>
          <cell r="G289" t="str">
            <v>C</v>
          </cell>
          <cell r="I289">
            <v>43857</v>
          </cell>
          <cell r="J289">
            <v>1190</v>
          </cell>
          <cell r="K289" t="str">
            <v>lv</v>
          </cell>
          <cell r="L289">
            <v>15</v>
          </cell>
          <cell r="M289">
            <v>4</v>
          </cell>
          <cell r="N289">
            <v>0</v>
          </cell>
          <cell r="O289">
            <v>8</v>
          </cell>
          <cell r="P289">
            <v>3</v>
          </cell>
          <cell r="Q289">
            <v>30</v>
          </cell>
          <cell r="R289">
            <v>2</v>
          </cell>
          <cell r="S289">
            <v>16</v>
          </cell>
          <cell r="T289">
            <v>5</v>
          </cell>
          <cell r="AL289">
            <v>0.62314893003652372</v>
          </cell>
          <cell r="CB289" t="str">
            <v>https://www.changeresearch.com/post/kqed-change-research-california-poll-january</v>
          </cell>
        </row>
        <row r="290">
          <cell r="D290" t="str">
            <v>Monmouth University</v>
          </cell>
          <cell r="F290" t="str">
            <v>Iowa</v>
          </cell>
          <cell r="G290" t="str">
            <v>A+</v>
          </cell>
          <cell r="I290">
            <v>43857</v>
          </cell>
          <cell r="J290">
            <v>544</v>
          </cell>
          <cell r="K290" t="str">
            <v>lv</v>
          </cell>
          <cell r="L290">
            <v>29</v>
          </cell>
          <cell r="M290">
            <v>0</v>
          </cell>
          <cell r="N290">
            <v>0</v>
          </cell>
          <cell r="O290">
            <v>20</v>
          </cell>
          <cell r="P290">
            <v>0</v>
          </cell>
          <cell r="Q290">
            <v>25</v>
          </cell>
          <cell r="R290">
            <v>0</v>
          </cell>
          <cell r="S290">
            <v>19</v>
          </cell>
          <cell r="T290">
            <v>0</v>
          </cell>
          <cell r="AL290">
            <v>0</v>
          </cell>
          <cell r="CB290" t="str">
            <v>https://www.monmouth.edu/polling-institute/documents/monmouthpoll_ia_012920.pdf/</v>
          </cell>
        </row>
        <row r="291">
          <cell r="D291" t="str">
            <v>Monmouth University</v>
          </cell>
          <cell r="F291" t="str">
            <v>Iowa</v>
          </cell>
          <cell r="G291" t="str">
            <v>A+</v>
          </cell>
          <cell r="I291">
            <v>43857</v>
          </cell>
          <cell r="J291">
            <v>544</v>
          </cell>
          <cell r="K291" t="str">
            <v>lv</v>
          </cell>
          <cell r="L291">
            <v>22</v>
          </cell>
          <cell r="M291">
            <v>0</v>
          </cell>
          <cell r="N291">
            <v>0</v>
          </cell>
          <cell r="O291">
            <v>17</v>
          </cell>
          <cell r="P291">
            <v>12</v>
          </cell>
          <cell r="Q291">
            <v>22</v>
          </cell>
          <cell r="R291">
            <v>0</v>
          </cell>
          <cell r="S291">
            <v>16</v>
          </cell>
          <cell r="T291">
            <v>5</v>
          </cell>
          <cell r="AL291">
            <v>0</v>
          </cell>
          <cell r="CB291" t="str">
            <v>https://www.monmouth.edu/polling-institute/documents/monmouthpoll_ia_012920.pdf/</v>
          </cell>
        </row>
        <row r="292">
          <cell r="D292" t="str">
            <v>Monmouth University</v>
          </cell>
          <cell r="F292" t="str">
            <v>Iowa</v>
          </cell>
          <cell r="G292" t="str">
            <v>A+</v>
          </cell>
          <cell r="I292">
            <v>43857</v>
          </cell>
          <cell r="J292">
            <v>544</v>
          </cell>
          <cell r="K292" t="str">
            <v>lv</v>
          </cell>
          <cell r="L292">
            <v>23</v>
          </cell>
          <cell r="M292">
            <v>0</v>
          </cell>
          <cell r="N292">
            <v>0</v>
          </cell>
          <cell r="O292">
            <v>16</v>
          </cell>
          <cell r="P292">
            <v>10</v>
          </cell>
          <cell r="Q292">
            <v>21</v>
          </cell>
          <cell r="R292">
            <v>4</v>
          </cell>
          <cell r="S292">
            <v>15</v>
          </cell>
          <cell r="T292">
            <v>3</v>
          </cell>
          <cell r="AL292">
            <v>15.144513013252263</v>
          </cell>
          <cell r="CB292" t="str">
            <v>https://www.monmouth.edu/polling-institute/documents/monmouthpoll_ia_012920.pdf/</v>
          </cell>
        </row>
        <row r="293">
          <cell r="D293" t="str">
            <v>Civiqs</v>
          </cell>
          <cell r="F293" t="str">
            <v>Iowa</v>
          </cell>
          <cell r="G293">
            <v>0</v>
          </cell>
          <cell r="I293">
            <v>43857</v>
          </cell>
          <cell r="J293">
            <v>655</v>
          </cell>
          <cell r="K293" t="str">
            <v>lv</v>
          </cell>
          <cell r="L293">
            <v>15</v>
          </cell>
          <cell r="M293">
            <v>1</v>
          </cell>
          <cell r="N293">
            <v>0</v>
          </cell>
          <cell r="O293">
            <v>17</v>
          </cell>
          <cell r="P293">
            <v>11</v>
          </cell>
          <cell r="Q293">
            <v>24</v>
          </cell>
          <cell r="R293">
            <v>4</v>
          </cell>
          <cell r="S293">
            <v>19</v>
          </cell>
          <cell r="T293">
            <v>5</v>
          </cell>
          <cell r="AL293">
            <v>0.49092749705842326</v>
          </cell>
          <cell r="CB293" t="str">
            <v>https://civiqs.com/documents/Civiqs_ISU_banner_book_2020_01_cg3q62ypb43uz6bb.pdf</v>
          </cell>
        </row>
        <row r="294">
          <cell r="D294" t="str">
            <v>YouGov Blue/Data for Progress</v>
          </cell>
          <cell r="F294" t="str">
            <v>US</v>
          </cell>
          <cell r="G294">
            <v>0</v>
          </cell>
          <cell r="I294">
            <v>43857</v>
          </cell>
          <cell r="J294">
            <v>1619</v>
          </cell>
          <cell r="K294" t="str">
            <v>lv</v>
          </cell>
          <cell r="L294">
            <v>42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23</v>
          </cell>
          <cell r="R294">
            <v>0</v>
          </cell>
          <cell r="S294">
            <v>30</v>
          </cell>
          <cell r="T294">
            <v>0</v>
          </cell>
          <cell r="AL294">
            <v>0</v>
          </cell>
          <cell r="CB294" t="str">
            <v>https://www.politico.com/news/2020/01/28/survey-warren-polls-better-against-biden-than-sanders-108289</v>
          </cell>
        </row>
        <row r="295">
          <cell r="D295" t="str">
            <v>YouGov Blue/Data for Progress</v>
          </cell>
          <cell r="F295" t="str">
            <v>US</v>
          </cell>
          <cell r="G295">
            <v>0</v>
          </cell>
          <cell r="I295">
            <v>43857</v>
          </cell>
          <cell r="J295">
            <v>1619</v>
          </cell>
          <cell r="K295" t="str">
            <v>lv</v>
          </cell>
          <cell r="L295">
            <v>53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41</v>
          </cell>
          <cell r="R295">
            <v>0</v>
          </cell>
          <cell r="S295">
            <v>0</v>
          </cell>
          <cell r="T295">
            <v>0</v>
          </cell>
          <cell r="AL295">
            <v>0</v>
          </cell>
          <cell r="CB295" t="str">
            <v>https://www.politico.com/news/2020/01/28/survey-warren-polls-better-against-biden-than-sanders-108289</v>
          </cell>
        </row>
        <row r="296">
          <cell r="D296" t="str">
            <v>YouGov Blue/Data for Progress</v>
          </cell>
          <cell r="F296" t="str">
            <v>US</v>
          </cell>
          <cell r="G296">
            <v>0</v>
          </cell>
          <cell r="I296">
            <v>43857</v>
          </cell>
          <cell r="J296">
            <v>1619</v>
          </cell>
          <cell r="K296" t="str">
            <v>lv</v>
          </cell>
          <cell r="L296">
            <v>47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45</v>
          </cell>
          <cell r="T296">
            <v>0</v>
          </cell>
          <cell r="AL296">
            <v>0</v>
          </cell>
          <cell r="CB296" t="str">
            <v>https://www.politico.com/news/2020/01/28/survey-warren-polls-better-against-biden-than-sanders-108289</v>
          </cell>
        </row>
        <row r="297">
          <cell r="D297" t="str">
            <v>Quinnipiac University</v>
          </cell>
          <cell r="F297" t="str">
            <v>US</v>
          </cell>
          <cell r="G297" t="str">
            <v>A</v>
          </cell>
          <cell r="I297">
            <v>43857</v>
          </cell>
          <cell r="J297">
            <v>827</v>
          </cell>
          <cell r="K297" t="str">
            <v>rv</v>
          </cell>
          <cell r="L297">
            <v>26</v>
          </cell>
          <cell r="M297">
            <v>8</v>
          </cell>
          <cell r="N297">
            <v>0</v>
          </cell>
          <cell r="O297">
            <v>6</v>
          </cell>
          <cell r="P297">
            <v>7</v>
          </cell>
          <cell r="Q297">
            <v>21</v>
          </cell>
          <cell r="R297">
            <v>2</v>
          </cell>
          <cell r="S297">
            <v>15</v>
          </cell>
          <cell r="T297">
            <v>3</v>
          </cell>
          <cell r="AL297">
            <v>1.8389268845586659</v>
          </cell>
          <cell r="CB297" t="str">
            <v>https://poll.qu.edu/national/release-detail?ReleaseID=3654</v>
          </cell>
        </row>
        <row r="298">
          <cell r="D298" t="str">
            <v>American Research Group</v>
          </cell>
          <cell r="F298" t="str">
            <v>New Hampshire</v>
          </cell>
          <cell r="G298" t="str">
            <v>B</v>
          </cell>
          <cell r="I298">
            <v>43857</v>
          </cell>
          <cell r="J298">
            <v>600</v>
          </cell>
          <cell r="K298" t="str">
            <v>lv</v>
          </cell>
          <cell r="L298">
            <v>13</v>
          </cell>
          <cell r="M298">
            <v>2</v>
          </cell>
          <cell r="N298">
            <v>0</v>
          </cell>
          <cell r="O298">
            <v>12</v>
          </cell>
          <cell r="P298">
            <v>7</v>
          </cell>
          <cell r="Q298">
            <v>28</v>
          </cell>
          <cell r="R298">
            <v>2</v>
          </cell>
          <cell r="S298">
            <v>11</v>
          </cell>
          <cell r="T298">
            <v>5</v>
          </cell>
          <cell r="AL298">
            <v>0.91224404741982279</v>
          </cell>
          <cell r="CB298" t="str">
            <v>https://americanresearchgroup.com/pres2020/primary/dem/nhdem20-01.html</v>
          </cell>
        </row>
        <row r="299">
          <cell r="D299" t="str">
            <v>Franklin &amp; Marshall College</v>
          </cell>
          <cell r="F299" t="str">
            <v>Pennsylvania</v>
          </cell>
          <cell r="G299" t="str">
            <v>B/C</v>
          </cell>
          <cell r="I299">
            <v>43856</v>
          </cell>
          <cell r="J299">
            <v>292</v>
          </cell>
          <cell r="K299" t="str">
            <v>rv</v>
          </cell>
          <cell r="L299">
            <v>22</v>
          </cell>
          <cell r="M299">
            <v>7</v>
          </cell>
          <cell r="N299">
            <v>0</v>
          </cell>
          <cell r="O299">
            <v>6</v>
          </cell>
          <cell r="P299">
            <v>5</v>
          </cell>
          <cell r="Q299">
            <v>15</v>
          </cell>
          <cell r="R299">
            <v>1</v>
          </cell>
          <cell r="S299">
            <v>14</v>
          </cell>
          <cell r="T299">
            <v>5</v>
          </cell>
          <cell r="AL299">
            <v>3.3898402151429052</v>
          </cell>
          <cell r="CB299" t="str">
            <v>https://www.fandm.edu/uploads/files/562535870732261549-f-m-poll-release-january-2020.pdf</v>
          </cell>
        </row>
        <row r="300">
          <cell r="D300" t="str">
            <v>Change Research</v>
          </cell>
          <cell r="F300" t="str">
            <v>Iowa</v>
          </cell>
          <cell r="G300" t="str">
            <v>C</v>
          </cell>
          <cell r="I300">
            <v>43856</v>
          </cell>
          <cell r="J300">
            <v>704</v>
          </cell>
          <cell r="K300" t="str">
            <v>lv</v>
          </cell>
          <cell r="L300">
            <v>22</v>
          </cell>
          <cell r="M300">
            <v>0</v>
          </cell>
          <cell r="N300">
            <v>0</v>
          </cell>
          <cell r="O300">
            <v>23</v>
          </cell>
          <cell r="P300">
            <v>0</v>
          </cell>
          <cell r="Q300">
            <v>30</v>
          </cell>
          <cell r="R300">
            <v>0</v>
          </cell>
          <cell r="S300">
            <v>20</v>
          </cell>
          <cell r="T300">
            <v>0</v>
          </cell>
          <cell r="AL300">
            <v>0</v>
          </cell>
          <cell r="CB300" t="str">
            <v>https://www.changeresearch.com/post/pollercoaster-2020-sanders-leads-by-8-points-in-iowa-caucuses</v>
          </cell>
        </row>
        <row r="301">
          <cell r="D301" t="str">
            <v>Change Research</v>
          </cell>
          <cell r="F301" t="str">
            <v>Iowa</v>
          </cell>
          <cell r="G301" t="str">
            <v>C</v>
          </cell>
          <cell r="I301">
            <v>43856</v>
          </cell>
          <cell r="J301">
            <v>704</v>
          </cell>
          <cell r="K301" t="str">
            <v>lv</v>
          </cell>
          <cell r="L301">
            <v>18</v>
          </cell>
          <cell r="M301">
            <v>0</v>
          </cell>
          <cell r="N301">
            <v>0</v>
          </cell>
          <cell r="O301">
            <v>19</v>
          </cell>
          <cell r="P301">
            <v>10</v>
          </cell>
          <cell r="Q301">
            <v>27</v>
          </cell>
          <cell r="R301">
            <v>4</v>
          </cell>
          <cell r="S301">
            <v>15</v>
          </cell>
          <cell r="T301">
            <v>4</v>
          </cell>
          <cell r="AL301">
            <v>3.7426034194011906</v>
          </cell>
          <cell r="CB301" t="str">
            <v>https://www.changeresearch.com/post/pollercoaster-2020-sanders-leads-by-8-points-in-iowa-caucuses</v>
          </cell>
        </row>
        <row r="302">
          <cell r="D302" t="str">
            <v>Morning Consult</v>
          </cell>
          <cell r="F302" t="str">
            <v>US</v>
          </cell>
          <cell r="G302" t="str">
            <v>B+</v>
          </cell>
          <cell r="I302">
            <v>43856</v>
          </cell>
          <cell r="J302">
            <v>17836</v>
          </cell>
          <cell r="K302" t="str">
            <v>lv</v>
          </cell>
          <cell r="L302">
            <v>29</v>
          </cell>
          <cell r="M302">
            <v>12</v>
          </cell>
          <cell r="N302">
            <v>0</v>
          </cell>
          <cell r="O302">
            <v>7</v>
          </cell>
          <cell r="P302">
            <v>3</v>
          </cell>
          <cell r="Q302">
            <v>23</v>
          </cell>
          <cell r="R302">
            <v>3</v>
          </cell>
          <cell r="S302">
            <v>14</v>
          </cell>
          <cell r="T302">
            <v>5</v>
          </cell>
          <cell r="AL302">
            <v>4.5342780178852266E-2</v>
          </cell>
          <cell r="CB302" t="str">
            <v>https://morningconsult.com/2020-democratic-primary/</v>
          </cell>
        </row>
        <row r="303">
          <cell r="D303" t="str">
            <v>RKM Research and Communications Inc.</v>
          </cell>
          <cell r="F303" t="str">
            <v>New Hampshire</v>
          </cell>
          <cell r="G303" t="str">
            <v>A/B</v>
          </cell>
          <cell r="I303">
            <v>43856</v>
          </cell>
          <cell r="J303">
            <v>407</v>
          </cell>
          <cell r="K303" t="str">
            <v>lv</v>
          </cell>
          <cell r="L303">
            <v>21.6</v>
          </cell>
          <cell r="M303">
            <v>2.7</v>
          </cell>
          <cell r="N303">
            <v>0</v>
          </cell>
          <cell r="O303">
            <v>9.8000000000000007</v>
          </cell>
          <cell r="P303">
            <v>4.7</v>
          </cell>
          <cell r="Q303">
            <v>28.5</v>
          </cell>
          <cell r="R303">
            <v>0</v>
          </cell>
          <cell r="S303">
            <v>15.5</v>
          </cell>
          <cell r="T303">
            <v>0.7</v>
          </cell>
          <cell r="AL303">
            <v>0.29834924028407733</v>
          </cell>
          <cell r="CB303" t="str">
            <v>https://www.franklinpierce.edu/institutes/mfcc/FPU%20PP%20NH%20Jan%202020%2023-26%20Tables.pdf</v>
          </cell>
        </row>
        <row r="304">
          <cell r="D304" t="str">
            <v>Emerson College</v>
          </cell>
          <cell r="F304" t="str">
            <v>Iowa</v>
          </cell>
          <cell r="G304" t="str">
            <v>B-</v>
          </cell>
          <cell r="I304">
            <v>43856</v>
          </cell>
          <cell r="J304">
            <v>450</v>
          </cell>
          <cell r="K304" t="str">
            <v>lv</v>
          </cell>
          <cell r="L304">
            <v>20.9</v>
          </cell>
          <cell r="M304">
            <v>0</v>
          </cell>
          <cell r="N304">
            <v>0</v>
          </cell>
          <cell r="O304">
            <v>10.3</v>
          </cell>
          <cell r="P304">
            <v>12.5</v>
          </cell>
          <cell r="Q304">
            <v>29.8</v>
          </cell>
          <cell r="R304">
            <v>5</v>
          </cell>
          <cell r="S304">
            <v>10.8</v>
          </cell>
          <cell r="T304">
            <v>4.9000000000000004</v>
          </cell>
          <cell r="AL304">
            <v>0.60635251386623046</v>
          </cell>
          <cell r="CB304" t="str">
            <v>http://emersonpolling.com/2020/01/27/iowa-2020-sanders-solidifies-frontrunner-status-in-iowa-while-klobuchar-nears-viability/</v>
          </cell>
        </row>
        <row r="305">
          <cell r="D305" t="str">
            <v>Suffolk University</v>
          </cell>
          <cell r="F305" t="str">
            <v>Iowa</v>
          </cell>
          <cell r="G305" t="str">
            <v>A-</v>
          </cell>
          <cell r="I305">
            <v>43856</v>
          </cell>
          <cell r="J305">
            <v>500</v>
          </cell>
          <cell r="K305" t="str">
            <v>lv</v>
          </cell>
          <cell r="L305">
            <v>25.4</v>
          </cell>
          <cell r="M305">
            <v>0</v>
          </cell>
          <cell r="N305">
            <v>0</v>
          </cell>
          <cell r="O305">
            <v>17.600000000000001</v>
          </cell>
          <cell r="P305">
            <v>5.6</v>
          </cell>
          <cell r="Q305">
            <v>18.600000000000001</v>
          </cell>
          <cell r="R305">
            <v>2.2000000000000002</v>
          </cell>
          <cell r="S305">
            <v>13.2</v>
          </cell>
          <cell r="T305">
            <v>3</v>
          </cell>
          <cell r="AL305">
            <v>9.4460367030243297</v>
          </cell>
          <cell r="CB305" t="str">
            <v>https://www.suffolk.edu/-/media/suffolk/documents/academics/research-at-suffolk/suprc/polls/other-states/2020/1_27_2020_marginals_pdftxt.pdf</v>
          </cell>
        </row>
        <row r="306">
          <cell r="D306" t="str">
            <v>Tel Opinion Research</v>
          </cell>
          <cell r="F306" t="str">
            <v>Florida</v>
          </cell>
          <cell r="G306" t="str">
            <v>B/C</v>
          </cell>
          <cell r="I306">
            <v>43853</v>
          </cell>
          <cell r="J306">
            <v>600</v>
          </cell>
          <cell r="K306" t="str">
            <v>lv</v>
          </cell>
          <cell r="L306">
            <v>41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21</v>
          </cell>
          <cell r="R306">
            <v>0</v>
          </cell>
          <cell r="S306">
            <v>18</v>
          </cell>
          <cell r="T306">
            <v>0</v>
          </cell>
          <cell r="AL306">
            <v>0</v>
          </cell>
          <cell r="CB306" t="str">
            <v>https://www.politico.com/f/?id=0000016f-f3f6-d6d6-abff-f3f713770000</v>
          </cell>
        </row>
        <row r="307">
          <cell r="D307" t="str">
            <v>Tel Opinion Research</v>
          </cell>
          <cell r="F307" t="str">
            <v>Florida</v>
          </cell>
          <cell r="G307" t="str">
            <v>B/C</v>
          </cell>
          <cell r="I307">
            <v>43853</v>
          </cell>
          <cell r="J307">
            <v>600</v>
          </cell>
          <cell r="K307" t="str">
            <v>lv</v>
          </cell>
          <cell r="L307">
            <v>29</v>
          </cell>
          <cell r="M307">
            <v>4</v>
          </cell>
          <cell r="N307">
            <v>0</v>
          </cell>
          <cell r="O307">
            <v>4</v>
          </cell>
          <cell r="P307">
            <v>4</v>
          </cell>
          <cell r="Q307">
            <v>17</v>
          </cell>
          <cell r="R307">
            <v>2</v>
          </cell>
          <cell r="S307">
            <v>12</v>
          </cell>
          <cell r="T307">
            <v>2</v>
          </cell>
          <cell r="AL307">
            <v>0.61282910707471938</v>
          </cell>
          <cell r="CB307" t="str">
            <v>https://www.politico.com/f/?id=0000016f-f3f6-d6d6-abff-f3f713770000</v>
          </cell>
        </row>
        <row r="308">
          <cell r="D308" t="str">
            <v>Morningside College</v>
          </cell>
          <cell r="F308" t="str">
            <v>Iowa</v>
          </cell>
          <cell r="G308">
            <v>0</v>
          </cell>
          <cell r="I308">
            <v>43853</v>
          </cell>
          <cell r="J308">
            <v>253</v>
          </cell>
          <cell r="K308" t="str">
            <v>lv</v>
          </cell>
          <cell r="L308">
            <v>19</v>
          </cell>
          <cell r="M308">
            <v>1</v>
          </cell>
          <cell r="N308">
            <v>0</v>
          </cell>
          <cell r="O308">
            <v>18</v>
          </cell>
          <cell r="P308">
            <v>12</v>
          </cell>
          <cell r="Q308">
            <v>15</v>
          </cell>
          <cell r="R308">
            <v>6</v>
          </cell>
          <cell r="S308">
            <v>15</v>
          </cell>
          <cell r="T308">
            <v>4</v>
          </cell>
          <cell r="AL308">
            <v>2.5003598349410336</v>
          </cell>
          <cell r="CB308" t="str">
            <v>https://www.morningside.edu/assets/uploads/campus_life_and_arts_student_life/civic_engagement/2020-Morningside-Poll_Summary-of-Results.pdf</v>
          </cell>
        </row>
        <row r="309">
          <cell r="D309" t="str">
            <v>Echelon Insights</v>
          </cell>
          <cell r="F309" t="str">
            <v>US</v>
          </cell>
          <cell r="G309">
            <v>0</v>
          </cell>
          <cell r="I309">
            <v>43853</v>
          </cell>
          <cell r="J309">
            <v>474</v>
          </cell>
          <cell r="K309" t="str">
            <v>lv</v>
          </cell>
          <cell r="L309">
            <v>56</v>
          </cell>
          <cell r="M309">
            <v>0</v>
          </cell>
          <cell r="N309">
            <v>0</v>
          </cell>
          <cell r="O309">
            <v>32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AL309">
            <v>0</v>
          </cell>
          <cell r="CB309" t="str">
            <v>http://echeloninsights.com/wp-content/uploads/Omnibus-January-2020_Dem-Primary.pdf</v>
          </cell>
        </row>
        <row r="310">
          <cell r="D310" t="str">
            <v>Echelon Insights</v>
          </cell>
          <cell r="F310" t="str">
            <v>US</v>
          </cell>
          <cell r="G310">
            <v>0</v>
          </cell>
          <cell r="I310">
            <v>43853</v>
          </cell>
          <cell r="J310">
            <v>474</v>
          </cell>
          <cell r="K310" t="str">
            <v>lv</v>
          </cell>
          <cell r="L310">
            <v>54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38</v>
          </cell>
          <cell r="R310">
            <v>0</v>
          </cell>
          <cell r="S310">
            <v>0</v>
          </cell>
          <cell r="T310">
            <v>0</v>
          </cell>
          <cell r="AL310">
            <v>0</v>
          </cell>
          <cell r="CB310" t="str">
            <v>http://echeloninsights.com/wp-content/uploads/Omnibus-January-2020_Dem-Primary.pdf</v>
          </cell>
        </row>
        <row r="311">
          <cell r="D311" t="str">
            <v>Echelon Insights</v>
          </cell>
          <cell r="F311" t="str">
            <v>US</v>
          </cell>
          <cell r="G311">
            <v>0</v>
          </cell>
          <cell r="I311">
            <v>43853</v>
          </cell>
          <cell r="J311">
            <v>474</v>
          </cell>
          <cell r="K311" t="str">
            <v>lv</v>
          </cell>
          <cell r="L311">
            <v>48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43</v>
          </cell>
          <cell r="T311">
            <v>0</v>
          </cell>
          <cell r="AL311">
            <v>0</v>
          </cell>
          <cell r="CB311" t="str">
            <v>http://echeloninsights.com/wp-content/uploads/Omnibus-January-2020_Dem-Primary.pdf</v>
          </cell>
        </row>
        <row r="312">
          <cell r="D312" t="str">
            <v>Echelon Insights</v>
          </cell>
          <cell r="F312" t="str">
            <v>US</v>
          </cell>
          <cell r="G312">
            <v>0</v>
          </cell>
          <cell r="I312">
            <v>43853</v>
          </cell>
          <cell r="J312">
            <v>474</v>
          </cell>
          <cell r="K312" t="str">
            <v>lv</v>
          </cell>
          <cell r="L312">
            <v>26</v>
          </cell>
          <cell r="M312">
            <v>13</v>
          </cell>
          <cell r="N312">
            <v>0</v>
          </cell>
          <cell r="O312">
            <v>7</v>
          </cell>
          <cell r="P312">
            <v>3</v>
          </cell>
          <cell r="Q312">
            <v>23</v>
          </cell>
          <cell r="R312">
            <v>2</v>
          </cell>
          <cell r="S312">
            <v>10</v>
          </cell>
          <cell r="T312">
            <v>3</v>
          </cell>
          <cell r="AL312">
            <v>3.2340926589207091</v>
          </cell>
          <cell r="CB312" t="str">
            <v>http://echeloninsights.com/wp-content/uploads/Omnibus-January-2020_Dem-Primary.pdf</v>
          </cell>
        </row>
        <row r="313">
          <cell r="D313" t="str">
            <v>YouGov</v>
          </cell>
          <cell r="F313" t="str">
            <v>Iowa</v>
          </cell>
          <cell r="G313" t="str">
            <v>B-</v>
          </cell>
          <cell r="I313">
            <v>43853</v>
          </cell>
          <cell r="J313">
            <v>1356</v>
          </cell>
          <cell r="K313" t="str">
            <v>lv</v>
          </cell>
          <cell r="L313">
            <v>25</v>
          </cell>
          <cell r="M313">
            <v>0</v>
          </cell>
          <cell r="N313">
            <v>0</v>
          </cell>
          <cell r="O313">
            <v>22</v>
          </cell>
          <cell r="P313">
            <v>7</v>
          </cell>
          <cell r="Q313">
            <v>26</v>
          </cell>
          <cell r="R313">
            <v>1</v>
          </cell>
          <cell r="S313">
            <v>15</v>
          </cell>
          <cell r="T313">
            <v>1</v>
          </cell>
          <cell r="AL313">
            <v>6.9743709159959728</v>
          </cell>
          <cell r="CB313" t="str">
            <v>https://drive.google.com/file/d/1TZ_phVL1vfC0P9b_RDH9ymdLRnk0lrrJ/view</v>
          </cell>
        </row>
        <row r="314">
          <cell r="D314" t="str">
            <v>Marist College</v>
          </cell>
          <cell r="F314" t="str">
            <v>New Hampshire</v>
          </cell>
          <cell r="G314" t="str">
            <v>A+</v>
          </cell>
          <cell r="I314">
            <v>43853</v>
          </cell>
          <cell r="J314">
            <v>1077</v>
          </cell>
          <cell r="K314" t="str">
            <v>rv</v>
          </cell>
          <cell r="L314">
            <v>14</v>
          </cell>
          <cell r="M314">
            <v>0</v>
          </cell>
          <cell r="N314">
            <v>0</v>
          </cell>
          <cell r="O314">
            <v>17</v>
          </cell>
          <cell r="P314">
            <v>10</v>
          </cell>
          <cell r="Q314">
            <v>22</v>
          </cell>
          <cell r="R314">
            <v>3</v>
          </cell>
          <cell r="S314">
            <v>12</v>
          </cell>
          <cell r="T314">
            <v>5</v>
          </cell>
          <cell r="AL314">
            <v>0</v>
          </cell>
          <cell r="CB314" t="str">
            <v>http://maristpoll.marist.edu/wp-content/uploads/2020/01/NBC-News_Marist-Poll_NH-NOS-and-Tables_2001241124.pdf</v>
          </cell>
        </row>
        <row r="315">
          <cell r="D315" t="str">
            <v>Marist College</v>
          </cell>
          <cell r="F315" t="str">
            <v>New Hampshire</v>
          </cell>
          <cell r="G315" t="str">
            <v>A+</v>
          </cell>
          <cell r="I315">
            <v>43853</v>
          </cell>
          <cell r="J315">
            <v>697</v>
          </cell>
          <cell r="K315" t="str">
            <v>lv</v>
          </cell>
          <cell r="L315">
            <v>15</v>
          </cell>
          <cell r="M315">
            <v>0</v>
          </cell>
          <cell r="N315">
            <v>0</v>
          </cell>
          <cell r="O315">
            <v>17</v>
          </cell>
          <cell r="P315">
            <v>10</v>
          </cell>
          <cell r="Q315">
            <v>22</v>
          </cell>
          <cell r="R315">
            <v>3</v>
          </cell>
          <cell r="S315">
            <v>13</v>
          </cell>
          <cell r="T315">
            <v>5</v>
          </cell>
          <cell r="AL315">
            <v>0.60094262286983802</v>
          </cell>
          <cell r="CB315" t="str">
            <v>http://maristpoll.marist.edu/wp-content/uploads/2020/01/NBC-News_Marist-Poll_NH-NOS-and-Tables_2001241124.pdf</v>
          </cell>
        </row>
        <row r="316">
          <cell r="D316" t="str">
            <v>University of New Hampshire</v>
          </cell>
          <cell r="F316" t="str">
            <v>New Hampshire</v>
          </cell>
          <cell r="G316" t="str">
            <v>B</v>
          </cell>
          <cell r="I316">
            <v>43853</v>
          </cell>
          <cell r="J316">
            <v>516</v>
          </cell>
          <cell r="K316" t="str">
            <v>lv</v>
          </cell>
          <cell r="L316">
            <v>16</v>
          </cell>
          <cell r="M316">
            <v>1</v>
          </cell>
          <cell r="N316">
            <v>0</v>
          </cell>
          <cell r="O316">
            <v>15</v>
          </cell>
          <cell r="P316">
            <v>6</v>
          </cell>
          <cell r="Q316">
            <v>25</v>
          </cell>
          <cell r="R316">
            <v>2</v>
          </cell>
          <cell r="S316">
            <v>12</v>
          </cell>
          <cell r="T316">
            <v>5</v>
          </cell>
          <cell r="AL316">
            <v>9.2361097048770033E-2</v>
          </cell>
          <cell r="CB316" t="str">
            <v>https://scholars.unh.edu/cgi/viewcontent.cgi?article=1571&amp;context=survey_center_polls</v>
          </cell>
        </row>
        <row r="317">
          <cell r="D317" t="str">
            <v>ABC News/Washington Post</v>
          </cell>
          <cell r="F317" t="str">
            <v>US</v>
          </cell>
          <cell r="G317" t="str">
            <v>A+</v>
          </cell>
          <cell r="I317">
            <v>43853</v>
          </cell>
          <cell r="J317">
            <v>276</v>
          </cell>
          <cell r="K317" t="str">
            <v>lv</v>
          </cell>
          <cell r="L317">
            <v>34</v>
          </cell>
          <cell r="M317">
            <v>7</v>
          </cell>
          <cell r="N317">
            <v>0</v>
          </cell>
          <cell r="O317">
            <v>4</v>
          </cell>
          <cell r="P317">
            <v>4</v>
          </cell>
          <cell r="Q317">
            <v>22</v>
          </cell>
          <cell r="R317">
            <v>1</v>
          </cell>
          <cell r="S317">
            <v>14</v>
          </cell>
          <cell r="T317">
            <v>6</v>
          </cell>
          <cell r="AL317">
            <v>0.15405880611863312</v>
          </cell>
          <cell r="CB317" t="str">
            <v>https://docs.google.com/spreadsheets/d/1CpUPZwYYsqSKzcFdExi1xOllSJGcR-XQZk9pVfnRAFY/edit</v>
          </cell>
        </row>
        <row r="318">
          <cell r="D318" t="str">
            <v>ABC News/Washington Post</v>
          </cell>
          <cell r="F318" t="str">
            <v>US</v>
          </cell>
          <cell r="G318" t="str">
            <v>A+</v>
          </cell>
          <cell r="I318">
            <v>43853</v>
          </cell>
          <cell r="J318">
            <v>349</v>
          </cell>
          <cell r="K318" t="str">
            <v>rv</v>
          </cell>
          <cell r="L318">
            <v>32</v>
          </cell>
          <cell r="M318">
            <v>8</v>
          </cell>
          <cell r="N318">
            <v>0</v>
          </cell>
          <cell r="O318">
            <v>5</v>
          </cell>
          <cell r="P318">
            <v>3</v>
          </cell>
          <cell r="Q318">
            <v>23</v>
          </cell>
          <cell r="R318">
            <v>0</v>
          </cell>
          <cell r="S318">
            <v>12</v>
          </cell>
          <cell r="T318">
            <v>7</v>
          </cell>
          <cell r="AL318">
            <v>0</v>
          </cell>
          <cell r="CB318" t="str">
            <v>https://www.washingtonpost.com/context/washington-post-abc-news-poll-jan-20-23-2020/50b73242-0f99-4709-b8bc-7e0d56bfe0f3/</v>
          </cell>
        </row>
        <row r="319">
          <cell r="D319" t="str">
            <v>ABC News/Washington Post</v>
          </cell>
          <cell r="F319" t="str">
            <v>US</v>
          </cell>
          <cell r="G319" t="str">
            <v>A+</v>
          </cell>
          <cell r="I319">
            <v>43853</v>
          </cell>
          <cell r="J319">
            <v>388</v>
          </cell>
          <cell r="K319" t="str">
            <v>a</v>
          </cell>
          <cell r="L319">
            <v>28</v>
          </cell>
          <cell r="M319">
            <v>8</v>
          </cell>
          <cell r="N319">
            <v>0</v>
          </cell>
          <cell r="O319">
            <v>5</v>
          </cell>
          <cell r="P319">
            <v>3</v>
          </cell>
          <cell r="Q319">
            <v>24</v>
          </cell>
          <cell r="R319">
            <v>0</v>
          </cell>
          <cell r="S319">
            <v>11</v>
          </cell>
          <cell r="T319">
            <v>7</v>
          </cell>
          <cell r="AL319">
            <v>0</v>
          </cell>
          <cell r="CB319" t="str">
            <v>https://www.washingtonpost.com/context/washington-post-abc-news-poll-jan-20-23-2020/50b73242-0f99-4709-b8bc-7e0d56bfe0f3/</v>
          </cell>
        </row>
        <row r="320">
          <cell r="D320" t="str">
            <v>Remington Research Group</v>
          </cell>
          <cell r="F320" t="str">
            <v>Missouri</v>
          </cell>
          <cell r="G320" t="str">
            <v>C-</v>
          </cell>
          <cell r="I320">
            <v>43853</v>
          </cell>
          <cell r="J320">
            <v>1460</v>
          </cell>
          <cell r="K320" t="str">
            <v>lv</v>
          </cell>
          <cell r="L320">
            <v>39</v>
          </cell>
          <cell r="M320">
            <v>14</v>
          </cell>
          <cell r="N320">
            <v>0</v>
          </cell>
          <cell r="O320">
            <v>6</v>
          </cell>
          <cell r="P320">
            <v>8</v>
          </cell>
          <cell r="Q320">
            <v>7</v>
          </cell>
          <cell r="R320">
            <v>1</v>
          </cell>
          <cell r="S320">
            <v>9</v>
          </cell>
          <cell r="T320">
            <v>2</v>
          </cell>
          <cell r="AL320">
            <v>3.8950247061065277</v>
          </cell>
          <cell r="CB320" t="str">
            <v>https://moscout.com/s/MOSCOUT-012420.pptx</v>
          </cell>
        </row>
        <row r="321">
          <cell r="D321" t="str">
            <v>Siena College/New York Times Upshot</v>
          </cell>
          <cell r="F321" t="str">
            <v>Iowa</v>
          </cell>
          <cell r="G321" t="str">
            <v>A+</v>
          </cell>
          <cell r="I321">
            <v>43853</v>
          </cell>
          <cell r="J321">
            <v>584</v>
          </cell>
          <cell r="K321" t="str">
            <v>lv</v>
          </cell>
          <cell r="L321">
            <v>23</v>
          </cell>
          <cell r="M321">
            <v>0</v>
          </cell>
          <cell r="N321">
            <v>0</v>
          </cell>
          <cell r="O321">
            <v>23</v>
          </cell>
          <cell r="P321">
            <v>0</v>
          </cell>
          <cell r="Q321">
            <v>30</v>
          </cell>
          <cell r="R321">
            <v>0</v>
          </cell>
          <cell r="S321">
            <v>19</v>
          </cell>
          <cell r="T321">
            <v>0</v>
          </cell>
          <cell r="AL321">
            <v>0</v>
          </cell>
          <cell r="CB321" t="str">
            <v>https://www.nytimes.com/2020/01/25/us/politics/democratic-iowa-poll-sanders.html</v>
          </cell>
        </row>
        <row r="322">
          <cell r="D322" t="str">
            <v>Siena College/New York Times Upshot</v>
          </cell>
          <cell r="F322" t="str">
            <v>Iowa</v>
          </cell>
          <cell r="G322" t="str">
            <v>A+</v>
          </cell>
          <cell r="I322">
            <v>43853</v>
          </cell>
          <cell r="J322">
            <v>584</v>
          </cell>
          <cell r="K322" t="str">
            <v>lv</v>
          </cell>
          <cell r="L322">
            <v>17</v>
          </cell>
          <cell r="M322">
            <v>1</v>
          </cell>
          <cell r="N322">
            <v>0</v>
          </cell>
          <cell r="O322">
            <v>18</v>
          </cell>
          <cell r="P322">
            <v>8</v>
          </cell>
          <cell r="Q322">
            <v>25</v>
          </cell>
          <cell r="R322">
            <v>3</v>
          </cell>
          <cell r="S322">
            <v>15</v>
          </cell>
          <cell r="T322">
            <v>3</v>
          </cell>
          <cell r="AL322">
            <v>15.377298557252756</v>
          </cell>
          <cell r="CB322" t="str">
            <v>https://scri.siena.edu/wp-content/uploads/2020/01/IADem0120_4891051654159.pdf</v>
          </cell>
        </row>
        <row r="323">
          <cell r="D323" t="str">
            <v>Emerson College</v>
          </cell>
          <cell r="F323" t="str">
            <v>US</v>
          </cell>
          <cell r="G323" t="str">
            <v>B-</v>
          </cell>
          <cell r="I323">
            <v>43853</v>
          </cell>
          <cell r="J323">
            <v>497</v>
          </cell>
          <cell r="K323" t="str">
            <v>lv</v>
          </cell>
          <cell r="L323">
            <v>30</v>
          </cell>
          <cell r="M323">
            <v>7.4</v>
          </cell>
          <cell r="N323">
            <v>0</v>
          </cell>
          <cell r="O323">
            <v>5.5</v>
          </cell>
          <cell r="P323">
            <v>3.5</v>
          </cell>
          <cell r="Q323">
            <v>27.3</v>
          </cell>
          <cell r="R323">
            <v>1.3</v>
          </cell>
          <cell r="S323">
            <v>12.8</v>
          </cell>
          <cell r="T323">
            <v>7.7</v>
          </cell>
          <cell r="AL323">
            <v>0.62992312275973494</v>
          </cell>
          <cell r="CB323" t="str">
            <v>http://emersonpolling.com/2020/01/24/national-2020-biden-and-sanders-battle-in-two-way-race-for-democratic-nomination/</v>
          </cell>
        </row>
        <row r="324">
          <cell r="D324" t="str">
            <v>Ipsos</v>
          </cell>
          <cell r="F324" t="str">
            <v>US</v>
          </cell>
          <cell r="G324" t="str">
            <v>B+</v>
          </cell>
          <cell r="I324">
            <v>43853</v>
          </cell>
          <cell r="J324">
            <v>545</v>
          </cell>
          <cell r="K324" t="str">
            <v>rv</v>
          </cell>
          <cell r="L324">
            <v>24.1</v>
          </cell>
          <cell r="M324">
            <v>9.8000000000000007</v>
          </cell>
          <cell r="N324">
            <v>0</v>
          </cell>
          <cell r="O324">
            <v>6.6</v>
          </cell>
          <cell r="P324">
            <v>3.4</v>
          </cell>
          <cell r="Q324">
            <v>19.899999999999999</v>
          </cell>
          <cell r="R324">
            <v>1.7</v>
          </cell>
          <cell r="S324">
            <v>11.8</v>
          </cell>
          <cell r="T324">
            <v>3.3</v>
          </cell>
          <cell r="AL324">
            <v>1.4860647650228867E-3</v>
          </cell>
          <cell r="CB324" t="str">
            <v>https://graphics.reuters.com/USA-ELECTION-POLL/0100B05G09P/index.html</v>
          </cell>
        </row>
        <row r="325">
          <cell r="D325" t="str">
            <v>Harris Insights &amp; Analytics</v>
          </cell>
          <cell r="F325" t="str">
            <v>US</v>
          </cell>
          <cell r="G325" t="str">
            <v>C+</v>
          </cell>
          <cell r="I325">
            <v>43852</v>
          </cell>
          <cell r="J325">
            <v>878</v>
          </cell>
          <cell r="K325" t="str">
            <v>rv</v>
          </cell>
          <cell r="L325">
            <v>29</v>
          </cell>
          <cell r="M325">
            <v>11</v>
          </cell>
          <cell r="N325">
            <v>0</v>
          </cell>
          <cell r="O325">
            <v>5</v>
          </cell>
          <cell r="P325">
            <v>2</v>
          </cell>
          <cell r="Q325">
            <v>17</v>
          </cell>
          <cell r="R325">
            <v>4</v>
          </cell>
          <cell r="S325">
            <v>9</v>
          </cell>
          <cell r="T325">
            <v>4</v>
          </cell>
          <cell r="AL325">
            <v>2.1037424315051158E-2</v>
          </cell>
          <cell r="CB325" t="str">
            <v>https://thehill.com/hilltv/rising/480721-bloomberg-surges-past-warren-into-third-place-in-new-national-poll</v>
          </cell>
        </row>
        <row r="326">
          <cell r="D326" t="str">
            <v>Suffolk University</v>
          </cell>
          <cell r="F326" t="str">
            <v>Utah</v>
          </cell>
          <cell r="G326" t="str">
            <v>A-</v>
          </cell>
          <cell r="I326">
            <v>43852</v>
          </cell>
          <cell r="J326">
            <v>132</v>
          </cell>
          <cell r="K326" t="str">
            <v>lv</v>
          </cell>
          <cell r="L326">
            <v>12.12</v>
          </cell>
          <cell r="M326">
            <v>9.85</v>
          </cell>
          <cell r="N326">
            <v>0</v>
          </cell>
          <cell r="O326">
            <v>4.55</v>
          </cell>
          <cell r="P326">
            <v>3.03</v>
          </cell>
          <cell r="Q326">
            <v>26.52</v>
          </cell>
          <cell r="R326">
            <v>0.76</v>
          </cell>
          <cell r="S326">
            <v>14.39</v>
          </cell>
          <cell r="T326">
            <v>4.55</v>
          </cell>
          <cell r="AL326">
            <v>4.4702408171169674</v>
          </cell>
          <cell r="CB326" t="str">
            <v>https://www.suffolk.edu/-/media/suffolk/documents/academics/research-at-suffolk/suprc/polls/other-states/2020/1_27_2020_utah_marginals_pdftxt.pdf</v>
          </cell>
        </row>
        <row r="327">
          <cell r="D327" t="str">
            <v>Fox News/Beacon Research/Shaw &amp; Co. Research</v>
          </cell>
          <cell r="F327" t="str">
            <v>US</v>
          </cell>
          <cell r="G327" t="str">
            <v>A-</v>
          </cell>
          <cell r="I327">
            <v>43852</v>
          </cell>
          <cell r="J327">
            <v>495</v>
          </cell>
          <cell r="K327" t="str">
            <v>lv</v>
          </cell>
          <cell r="L327">
            <v>26</v>
          </cell>
          <cell r="M327">
            <v>10</v>
          </cell>
          <cell r="N327">
            <v>0</v>
          </cell>
          <cell r="O327">
            <v>7</v>
          </cell>
          <cell r="P327">
            <v>3</v>
          </cell>
          <cell r="Q327">
            <v>23</v>
          </cell>
          <cell r="R327">
            <v>3</v>
          </cell>
          <cell r="S327">
            <v>14</v>
          </cell>
          <cell r="T327">
            <v>5</v>
          </cell>
          <cell r="AL327">
            <v>1.1330253195168147</v>
          </cell>
          <cell r="CB327" t="str">
            <v>https://www.scribd.com/document/444324295/Fox-January-19-22-2020-National-Topline-January-26-Release-pdf</v>
          </cell>
        </row>
        <row r="328">
          <cell r="D328" t="str">
            <v>Civiqs</v>
          </cell>
          <cell r="F328" t="str">
            <v>Iowa</v>
          </cell>
          <cell r="G328">
            <v>0</v>
          </cell>
          <cell r="I328">
            <v>43851</v>
          </cell>
          <cell r="J328">
            <v>590</v>
          </cell>
          <cell r="K328" t="str">
            <v>lv</v>
          </cell>
          <cell r="L328">
            <v>17</v>
          </cell>
          <cell r="M328">
            <v>0</v>
          </cell>
          <cell r="N328">
            <v>0</v>
          </cell>
          <cell r="O328">
            <v>19</v>
          </cell>
          <cell r="P328">
            <v>6</v>
          </cell>
          <cell r="Q328">
            <v>24</v>
          </cell>
          <cell r="R328">
            <v>3</v>
          </cell>
          <cell r="S328">
            <v>19</v>
          </cell>
          <cell r="T328">
            <v>5</v>
          </cell>
          <cell r="AL328">
            <v>0.11938197557263154</v>
          </cell>
          <cell r="CB328" t="str">
            <v>https://projects.fivethirtyeight.com/polls/20200202_IA_1.pdf</v>
          </cell>
        </row>
        <row r="329">
          <cell r="D329" t="str">
            <v>Data for Progress</v>
          </cell>
          <cell r="F329" t="str">
            <v>Texas</v>
          </cell>
          <cell r="G329" t="str">
            <v>A-</v>
          </cell>
          <cell r="I329">
            <v>43851</v>
          </cell>
          <cell r="J329">
            <v>684</v>
          </cell>
          <cell r="K329" t="str">
            <v>lv</v>
          </cell>
          <cell r="L329">
            <v>26</v>
          </cell>
          <cell r="M329">
            <v>7</v>
          </cell>
          <cell r="N329">
            <v>0</v>
          </cell>
          <cell r="O329">
            <v>10</v>
          </cell>
          <cell r="P329">
            <v>4</v>
          </cell>
          <cell r="Q329">
            <v>20</v>
          </cell>
          <cell r="R329">
            <v>2</v>
          </cell>
          <cell r="S329">
            <v>14</v>
          </cell>
          <cell r="T329">
            <v>3</v>
          </cell>
          <cell r="AL329">
            <v>0.38229220126998348</v>
          </cell>
          <cell r="CB329" t="str">
            <v>http://filesforprogress.org/datasets/2020/1/texas/dfp-tx-dem-primary-jan-2020.pdf</v>
          </cell>
        </row>
        <row r="330">
          <cell r="D330" t="str">
            <v>University of California, Berkeley</v>
          </cell>
          <cell r="F330" t="str">
            <v>California</v>
          </cell>
          <cell r="G330" t="str">
            <v>B/C</v>
          </cell>
          <cell r="I330">
            <v>43851</v>
          </cell>
          <cell r="J330">
            <v>2895</v>
          </cell>
          <cell r="K330" t="str">
            <v>lv</v>
          </cell>
          <cell r="L330">
            <v>15</v>
          </cell>
          <cell r="M330">
            <v>6</v>
          </cell>
          <cell r="N330">
            <v>0.8</v>
          </cell>
          <cell r="O330">
            <v>7.2</v>
          </cell>
          <cell r="P330">
            <v>4.9000000000000004</v>
          </cell>
          <cell r="Q330">
            <v>26.3</v>
          </cell>
          <cell r="R330">
            <v>1.8</v>
          </cell>
          <cell r="S330">
            <v>19.600000000000001</v>
          </cell>
          <cell r="T330">
            <v>3.9</v>
          </cell>
          <cell r="AL330">
            <v>1.1287584279850764</v>
          </cell>
          <cell r="CB330" t="str">
            <v>https://escholarship.org/uc/item/1h8738br</v>
          </cell>
        </row>
        <row r="331">
          <cell r="D331" t="str">
            <v>MassINC Polling Group</v>
          </cell>
          <cell r="F331" t="str">
            <v>New Hampshire</v>
          </cell>
          <cell r="G331" t="str">
            <v>A/B</v>
          </cell>
          <cell r="I331">
            <v>43851</v>
          </cell>
          <cell r="J331">
            <v>426</v>
          </cell>
          <cell r="K331" t="str">
            <v>lv</v>
          </cell>
          <cell r="L331">
            <v>14</v>
          </cell>
          <cell r="M331">
            <v>1</v>
          </cell>
          <cell r="N331">
            <v>0</v>
          </cell>
          <cell r="O331">
            <v>17</v>
          </cell>
          <cell r="P331">
            <v>6</v>
          </cell>
          <cell r="Q331">
            <v>29</v>
          </cell>
          <cell r="R331">
            <v>2</v>
          </cell>
          <cell r="S331">
            <v>13</v>
          </cell>
          <cell r="T331">
            <v>5</v>
          </cell>
          <cell r="AL331">
            <v>7.324898455000314</v>
          </cell>
          <cell r="CB331" t="str">
            <v>https://www.wbur.org/news/2020/01/23/new-hampshire-bernie-sanders-lead-january</v>
          </cell>
        </row>
        <row r="332">
          <cell r="D332" t="str">
            <v>YouGov</v>
          </cell>
          <cell r="F332" t="str">
            <v>US</v>
          </cell>
          <cell r="G332" t="str">
            <v>B-</v>
          </cell>
          <cell r="I332">
            <v>43851</v>
          </cell>
          <cell r="J332">
            <v>470</v>
          </cell>
          <cell r="K332" t="str">
            <v>lv</v>
          </cell>
          <cell r="L332">
            <v>28</v>
          </cell>
          <cell r="M332">
            <v>6</v>
          </cell>
          <cell r="N332">
            <v>0</v>
          </cell>
          <cell r="O332">
            <v>8</v>
          </cell>
          <cell r="P332">
            <v>4</v>
          </cell>
          <cell r="Q332">
            <v>18</v>
          </cell>
          <cell r="R332">
            <v>2</v>
          </cell>
          <cell r="S332">
            <v>21</v>
          </cell>
          <cell r="T332">
            <v>3</v>
          </cell>
          <cell r="AL332">
            <v>3.0184043886845676E-4</v>
          </cell>
          <cell r="CB332" t="str">
            <v>https://d25d2506sfb94s.cloudfront.net/cumulus_uploads/document/alq58zq5zt/econTabReport.pdf</v>
          </cell>
        </row>
        <row r="333">
          <cell r="D333" t="str">
            <v>Monmouth University</v>
          </cell>
          <cell r="F333" t="str">
            <v>US</v>
          </cell>
          <cell r="G333" t="str">
            <v>A+</v>
          </cell>
          <cell r="I333">
            <v>43850</v>
          </cell>
          <cell r="J333">
            <v>372</v>
          </cell>
          <cell r="K333" t="str">
            <v>rv</v>
          </cell>
          <cell r="L333">
            <v>30</v>
          </cell>
          <cell r="M333">
            <v>9</v>
          </cell>
          <cell r="N333">
            <v>0</v>
          </cell>
          <cell r="O333">
            <v>6</v>
          </cell>
          <cell r="P333">
            <v>5</v>
          </cell>
          <cell r="Q333">
            <v>23</v>
          </cell>
          <cell r="R333">
            <v>1</v>
          </cell>
          <cell r="S333">
            <v>14</v>
          </cell>
          <cell r="T333">
            <v>3</v>
          </cell>
          <cell r="AL333">
            <v>1.2443074141432606</v>
          </cell>
          <cell r="CB333" t="str">
            <v>https://www.monmouth.edu/polling-institute/documents/monmouthpoll_us_012220.pdf/</v>
          </cell>
        </row>
        <row r="334">
          <cell r="D334" t="str">
            <v>Baldwin Wallace University/Oakland University/Ohio Northern University</v>
          </cell>
          <cell r="F334" t="str">
            <v>Wisconsin</v>
          </cell>
          <cell r="G334">
            <v>0</v>
          </cell>
          <cell r="I334">
            <v>43850</v>
          </cell>
          <cell r="J334">
            <v>464</v>
          </cell>
          <cell r="K334" t="str">
            <v>rv</v>
          </cell>
          <cell r="L334">
            <v>21.8</v>
          </cell>
          <cell r="M334">
            <v>8.4</v>
          </cell>
          <cell r="N334">
            <v>0</v>
          </cell>
          <cell r="O334">
            <v>7.7</v>
          </cell>
          <cell r="P334">
            <v>3</v>
          </cell>
          <cell r="Q334">
            <v>28.4</v>
          </cell>
          <cell r="R334">
            <v>0.3</v>
          </cell>
          <cell r="S334">
            <v>14.7</v>
          </cell>
          <cell r="T334">
            <v>2.2000000000000002</v>
          </cell>
          <cell r="AL334">
            <v>2.5141531723090145</v>
          </cell>
          <cell r="CB334" t="str">
            <v>https://www.bw.edu/Assets/community-research-institute/2020-great-lakes-poll-full-FINAL.pdf</v>
          </cell>
        </row>
        <row r="335">
          <cell r="D335" t="str">
            <v>Baldwin Wallace University/Oakland University/Ohio Northern University</v>
          </cell>
          <cell r="F335" t="str">
            <v>Michigan</v>
          </cell>
          <cell r="G335">
            <v>0</v>
          </cell>
          <cell r="I335">
            <v>43850</v>
          </cell>
          <cell r="J335">
            <v>477</v>
          </cell>
          <cell r="K335" t="str">
            <v>rv</v>
          </cell>
          <cell r="L335">
            <v>27</v>
          </cell>
          <cell r="M335">
            <v>9.1</v>
          </cell>
          <cell r="N335">
            <v>0</v>
          </cell>
          <cell r="O335">
            <v>6.3</v>
          </cell>
          <cell r="P335">
            <v>1.9</v>
          </cell>
          <cell r="Q335">
            <v>21.6</v>
          </cell>
          <cell r="R335">
            <v>1.7</v>
          </cell>
          <cell r="S335">
            <v>13.6</v>
          </cell>
          <cell r="T335">
            <v>3.5</v>
          </cell>
          <cell r="AL335">
            <v>2.539282843092546</v>
          </cell>
          <cell r="CB335" t="str">
            <v>https://www.bw.edu/Assets/community-research-institute/2020-great-lakes-poll-full-FINAL.pdf</v>
          </cell>
        </row>
        <row r="336">
          <cell r="D336" t="str">
            <v>Baldwin Wallace University/Oakland University/Ohio Northern University</v>
          </cell>
          <cell r="F336" t="str">
            <v>Pennsylvania</v>
          </cell>
          <cell r="G336">
            <v>0</v>
          </cell>
          <cell r="I336">
            <v>43850</v>
          </cell>
          <cell r="J336">
            <v>502</v>
          </cell>
          <cell r="K336" t="str">
            <v>rv</v>
          </cell>
          <cell r="L336">
            <v>31.3</v>
          </cell>
          <cell r="M336">
            <v>9.1</v>
          </cell>
          <cell r="N336">
            <v>0</v>
          </cell>
          <cell r="O336">
            <v>6.5</v>
          </cell>
          <cell r="P336">
            <v>2.5</v>
          </cell>
          <cell r="Q336">
            <v>20.5</v>
          </cell>
          <cell r="R336">
            <v>1</v>
          </cell>
          <cell r="S336">
            <v>11.5</v>
          </cell>
          <cell r="T336">
            <v>2.5</v>
          </cell>
          <cell r="AL336">
            <v>2.5864078027503687</v>
          </cell>
          <cell r="CB336" t="str">
            <v>https://www.bw.edu/Assets/community-research-institute/2020-great-lakes-poll-full-FINAL.pdf</v>
          </cell>
        </row>
        <row r="337">
          <cell r="D337" t="str">
            <v>Baldwin Wallace University/Oakland University/Ohio Northern University</v>
          </cell>
          <cell r="F337" t="str">
            <v>Ohio</v>
          </cell>
          <cell r="G337">
            <v>0</v>
          </cell>
          <cell r="I337">
            <v>43850</v>
          </cell>
          <cell r="J337">
            <v>428</v>
          </cell>
          <cell r="K337" t="str">
            <v>rv</v>
          </cell>
          <cell r="L337">
            <v>32.1</v>
          </cell>
          <cell r="M337">
            <v>10.1</v>
          </cell>
          <cell r="N337">
            <v>0</v>
          </cell>
          <cell r="O337">
            <v>6.1</v>
          </cell>
          <cell r="P337">
            <v>1.5</v>
          </cell>
          <cell r="Q337">
            <v>20.8</v>
          </cell>
          <cell r="R337">
            <v>2.2000000000000002</v>
          </cell>
          <cell r="S337">
            <v>10.7</v>
          </cell>
          <cell r="T337">
            <v>2.1</v>
          </cell>
          <cell r="AL337">
            <v>2.4420953811744055</v>
          </cell>
          <cell r="CB337" t="str">
            <v>https://www.bw.edu/Assets/community-research-institute/2020-great-lakes-poll-full-FINAL.pdf</v>
          </cell>
        </row>
        <row r="338">
          <cell r="D338" t="str">
            <v>Pew Research Center</v>
          </cell>
          <cell r="F338" t="str">
            <v>US</v>
          </cell>
          <cell r="G338" t="str">
            <v>B/C</v>
          </cell>
          <cell r="I338">
            <v>43849</v>
          </cell>
          <cell r="J338">
            <v>5861</v>
          </cell>
          <cell r="K338" t="str">
            <v>rv</v>
          </cell>
          <cell r="L338">
            <v>26</v>
          </cell>
          <cell r="M338">
            <v>5</v>
          </cell>
          <cell r="N338">
            <v>1</v>
          </cell>
          <cell r="O338">
            <v>7</v>
          </cell>
          <cell r="P338">
            <v>2</v>
          </cell>
          <cell r="Q338">
            <v>21</v>
          </cell>
          <cell r="R338">
            <v>1</v>
          </cell>
          <cell r="S338">
            <v>16</v>
          </cell>
          <cell r="T338">
            <v>3</v>
          </cell>
          <cell r="AL338">
            <v>9.885916430025512</v>
          </cell>
          <cell r="CB338" t="str">
            <v>https://www.people-press.org/wp-content/uploads/sites/4/2020/01/PP_2019.01.30_dem-values_report.pdf</v>
          </cell>
        </row>
        <row r="339">
          <cell r="D339" t="str">
            <v>Texas Lyceum</v>
          </cell>
          <cell r="F339" t="str">
            <v>Texas</v>
          </cell>
          <cell r="G339">
            <v>0</v>
          </cell>
          <cell r="I339">
            <v>43849</v>
          </cell>
          <cell r="J339">
            <v>401</v>
          </cell>
          <cell r="K339" t="str">
            <v>lv</v>
          </cell>
          <cell r="L339">
            <v>28</v>
          </cell>
          <cell r="M339">
            <v>9</v>
          </cell>
          <cell r="N339">
            <v>1</v>
          </cell>
          <cell r="O339">
            <v>6</v>
          </cell>
          <cell r="P339">
            <v>4</v>
          </cell>
          <cell r="Q339">
            <v>26</v>
          </cell>
          <cell r="R339">
            <v>2</v>
          </cell>
          <cell r="S339">
            <v>13</v>
          </cell>
          <cell r="T339">
            <v>0</v>
          </cell>
          <cell r="AL339">
            <v>2.7828389410334302</v>
          </cell>
          <cell r="CB339" t="str">
            <v>https://www.texaslyceum.org/assets/docs/Poll/2020/2020%20Texas%20Lyceum%20Poll%20Results.pdf</v>
          </cell>
        </row>
        <row r="340">
          <cell r="D340" t="str">
            <v>Civis Analytics</v>
          </cell>
          <cell r="F340" t="str">
            <v>New York</v>
          </cell>
          <cell r="G340">
            <v>0</v>
          </cell>
          <cell r="I340">
            <v>43849</v>
          </cell>
          <cell r="J340">
            <v>845</v>
          </cell>
          <cell r="K340" t="str">
            <v>lv</v>
          </cell>
          <cell r="L340">
            <v>30</v>
          </cell>
          <cell r="M340">
            <v>17</v>
          </cell>
          <cell r="N340">
            <v>0</v>
          </cell>
          <cell r="O340">
            <v>7</v>
          </cell>
          <cell r="P340">
            <v>2</v>
          </cell>
          <cell r="Q340">
            <v>17</v>
          </cell>
          <cell r="R340">
            <v>4</v>
          </cell>
          <cell r="S340">
            <v>14</v>
          </cell>
          <cell r="T340">
            <v>4</v>
          </cell>
          <cell r="AL340">
            <v>3.5641653766533676</v>
          </cell>
          <cell r="CB340" t="str">
            <v>http://filesforprogress.org/datasets/2020/1/dfp_poll_january_ny.pdf</v>
          </cell>
        </row>
        <row r="341">
          <cell r="D341" t="str">
            <v>SSRS</v>
          </cell>
          <cell r="F341" t="str">
            <v>US</v>
          </cell>
          <cell r="G341" t="str">
            <v>A/B</v>
          </cell>
          <cell r="I341">
            <v>43849</v>
          </cell>
          <cell r="J341">
            <v>500</v>
          </cell>
          <cell r="K341" t="str">
            <v>rv</v>
          </cell>
          <cell r="L341">
            <v>24</v>
          </cell>
          <cell r="M341">
            <v>5</v>
          </cell>
          <cell r="N341">
            <v>0</v>
          </cell>
          <cell r="O341">
            <v>11</v>
          </cell>
          <cell r="P341">
            <v>4</v>
          </cell>
          <cell r="Q341">
            <v>27</v>
          </cell>
          <cell r="R341">
            <v>2</v>
          </cell>
          <cell r="S341">
            <v>14</v>
          </cell>
          <cell r="T341">
            <v>4</v>
          </cell>
          <cell r="AL341">
            <v>7.0114676094614206</v>
          </cell>
          <cell r="CB341" t="str">
            <v>https://cdn.cnn.com/cnn/2020/images/01/22/rel1b.-.2020.pdf</v>
          </cell>
        </row>
        <row r="342">
          <cell r="D342" t="str">
            <v>Morning Consult</v>
          </cell>
          <cell r="F342" t="str">
            <v>US</v>
          </cell>
          <cell r="G342" t="str">
            <v>B+</v>
          </cell>
          <cell r="I342">
            <v>43849</v>
          </cell>
          <cell r="J342">
            <v>12402</v>
          </cell>
          <cell r="K342" t="str">
            <v>lv</v>
          </cell>
          <cell r="L342">
            <v>29</v>
          </cell>
          <cell r="M342">
            <v>10</v>
          </cell>
          <cell r="N342">
            <v>0</v>
          </cell>
          <cell r="O342">
            <v>8</v>
          </cell>
          <cell r="P342">
            <v>3</v>
          </cell>
          <cell r="Q342">
            <v>24</v>
          </cell>
          <cell r="R342">
            <v>3</v>
          </cell>
          <cell r="S342">
            <v>15</v>
          </cell>
          <cell r="T342">
            <v>4</v>
          </cell>
          <cell r="AL342">
            <v>2.5140663758898864E-2</v>
          </cell>
          <cell r="CB342" t="str">
            <v>https://morningconsult.com/2020-democratic-primary/</v>
          </cell>
        </row>
        <row r="343">
          <cell r="D343" t="str">
            <v>Suffolk University</v>
          </cell>
          <cell r="F343" t="str">
            <v>New Hampshire</v>
          </cell>
          <cell r="G343" t="str">
            <v>A-</v>
          </cell>
          <cell r="I343">
            <v>43849</v>
          </cell>
          <cell r="J343">
            <v>500</v>
          </cell>
          <cell r="K343" t="str">
            <v>lv</v>
          </cell>
          <cell r="L343">
            <v>14.8</v>
          </cell>
          <cell r="M343">
            <v>0</v>
          </cell>
          <cell r="N343">
            <v>0</v>
          </cell>
          <cell r="O343">
            <v>12.2</v>
          </cell>
          <cell r="P343">
            <v>4.5999999999999996</v>
          </cell>
          <cell r="Q343">
            <v>16.399999999999999</v>
          </cell>
          <cell r="R343">
            <v>2.6</v>
          </cell>
          <cell r="S343">
            <v>9.8000000000000007</v>
          </cell>
          <cell r="T343">
            <v>5.6</v>
          </cell>
          <cell r="AL343">
            <v>1.5748666920252629E-2</v>
          </cell>
          <cell r="CB343" t="str">
            <v>https://www.suffolk.edu/-/media/suffolk/documents/academics/research-at-suffolk/suprc/polls/new-hampshire/2020/1_21_2020_marginals_pdftxt.pdf</v>
          </cell>
        </row>
        <row r="344">
          <cell r="D344" t="str">
            <v>Emerson College</v>
          </cell>
          <cell r="F344" t="str">
            <v>New Jersey</v>
          </cell>
          <cell r="G344" t="str">
            <v>B-</v>
          </cell>
          <cell r="I344">
            <v>43849</v>
          </cell>
          <cell r="J344">
            <v>388</v>
          </cell>
          <cell r="K344" t="str">
            <v>lv</v>
          </cell>
          <cell r="L344">
            <v>28.3</v>
          </cell>
          <cell r="M344">
            <v>8.5</v>
          </cell>
          <cell r="N344">
            <v>0</v>
          </cell>
          <cell r="O344">
            <v>6.2</v>
          </cell>
          <cell r="P344">
            <v>3.8</v>
          </cell>
          <cell r="Q344">
            <v>24.7</v>
          </cell>
          <cell r="R344">
            <v>0.4</v>
          </cell>
          <cell r="S344">
            <v>15.3</v>
          </cell>
          <cell r="T344">
            <v>5.6</v>
          </cell>
          <cell r="AL344">
            <v>4.1313698905355443</v>
          </cell>
          <cell r="CB344" t="str">
            <v>http://emersonpolling.com/2020/01/20/new-jersey-2020-generational-divide-between-biden-and-sanders-on-display/</v>
          </cell>
        </row>
        <row r="345">
          <cell r="D345" t="str">
            <v>David Binder Research</v>
          </cell>
          <cell r="F345" t="str">
            <v>Iowa</v>
          </cell>
          <cell r="G345">
            <v>0</v>
          </cell>
          <cell r="I345">
            <v>43848</v>
          </cell>
          <cell r="J345">
            <v>500</v>
          </cell>
          <cell r="K345" t="str">
            <v>lv</v>
          </cell>
          <cell r="L345">
            <v>24</v>
          </cell>
          <cell r="M345">
            <v>1</v>
          </cell>
          <cell r="N345">
            <v>0</v>
          </cell>
          <cell r="O345">
            <v>16</v>
          </cell>
          <cell r="P345">
            <v>11</v>
          </cell>
          <cell r="Q345">
            <v>14</v>
          </cell>
          <cell r="R345">
            <v>4</v>
          </cell>
          <cell r="S345">
            <v>18</v>
          </cell>
          <cell r="T345">
            <v>3</v>
          </cell>
          <cell r="AL345">
            <v>0.11027828068161412</v>
          </cell>
          <cell r="CB345" t="str">
            <v>https://www.focusonruralamerica.com/2020/01/20/january-poll-results/</v>
          </cell>
        </row>
        <row r="346">
          <cell r="D346" t="str">
            <v>Neighborhood Research and Media</v>
          </cell>
          <cell r="F346" t="str">
            <v>Iowa</v>
          </cell>
          <cell r="G346" t="str">
            <v>B/C</v>
          </cell>
          <cell r="I346">
            <v>43847</v>
          </cell>
          <cell r="J346">
            <v>300</v>
          </cell>
          <cell r="K346" t="str">
            <v>lv</v>
          </cell>
          <cell r="L346">
            <v>23.3</v>
          </cell>
          <cell r="M346">
            <v>0</v>
          </cell>
          <cell r="N346">
            <v>0</v>
          </cell>
          <cell r="O346">
            <v>17</v>
          </cell>
          <cell r="P346">
            <v>11.3</v>
          </cell>
          <cell r="Q346">
            <v>10.3</v>
          </cell>
          <cell r="R346">
            <v>2.2999999999999998</v>
          </cell>
          <cell r="S346">
            <v>14.7</v>
          </cell>
          <cell r="T346">
            <v>1.7</v>
          </cell>
          <cell r="AL346">
            <v>3.0709349988410688</v>
          </cell>
          <cell r="CB346" t="str">
            <v>https://www.scribd.com/document/443446801/Iowa-Caucus-Memo-011920</v>
          </cell>
        </row>
        <row r="347">
          <cell r="D347" t="str">
            <v>Zogby Interactive/JZ Analytics</v>
          </cell>
          <cell r="F347" t="str">
            <v>US</v>
          </cell>
          <cell r="G347" t="str">
            <v>C</v>
          </cell>
          <cell r="I347">
            <v>43846</v>
          </cell>
          <cell r="J347">
            <v>438</v>
          </cell>
          <cell r="K347" t="str">
            <v>lv</v>
          </cell>
          <cell r="L347">
            <v>24</v>
          </cell>
          <cell r="M347">
            <v>11</v>
          </cell>
          <cell r="N347">
            <v>0</v>
          </cell>
          <cell r="O347">
            <v>8</v>
          </cell>
          <cell r="P347">
            <v>4</v>
          </cell>
          <cell r="Q347">
            <v>24</v>
          </cell>
          <cell r="R347">
            <v>3</v>
          </cell>
          <cell r="S347">
            <v>11</v>
          </cell>
          <cell r="T347">
            <v>6</v>
          </cell>
          <cell r="AL347">
            <v>0.10325838880328385</v>
          </cell>
          <cell r="CB347" t="str">
            <v>https://zogbyanalytics.com/news/911-the-zogby-poll-bloomberg-beating-trump-biden-and-trump-are-all-tied-up-trump-beats-other-democratic-rivals-trump-s-job-approval-continues-to-top-50</v>
          </cell>
        </row>
        <row r="348">
          <cell r="D348" t="str">
            <v>Ipsos</v>
          </cell>
          <cell r="F348" t="str">
            <v>US</v>
          </cell>
          <cell r="G348" t="str">
            <v>B+</v>
          </cell>
          <cell r="I348">
            <v>43846</v>
          </cell>
          <cell r="J348">
            <v>681</v>
          </cell>
          <cell r="K348" t="str">
            <v>a</v>
          </cell>
          <cell r="L348">
            <v>18</v>
          </cell>
          <cell r="M348">
            <v>9</v>
          </cell>
          <cell r="N348">
            <v>0</v>
          </cell>
          <cell r="O348">
            <v>6</v>
          </cell>
          <cell r="P348">
            <v>1</v>
          </cell>
          <cell r="Q348">
            <v>19</v>
          </cell>
          <cell r="R348">
            <v>1</v>
          </cell>
          <cell r="S348">
            <v>10</v>
          </cell>
          <cell r="T348">
            <v>3</v>
          </cell>
          <cell r="AL348">
            <v>0</v>
          </cell>
          <cell r="CB348" t="str">
            <v>https://www.ipsos.com/sites/default/files/ct/news/documents/2020-01/topline_reuters_2020_democratic_primary_tracker_01_17_2020.pdf</v>
          </cell>
        </row>
        <row r="349">
          <cell r="D349" t="str">
            <v>SurveyUSA</v>
          </cell>
          <cell r="F349" t="str">
            <v>California</v>
          </cell>
          <cell r="G349" t="str">
            <v>A</v>
          </cell>
          <cell r="I349">
            <v>43846</v>
          </cell>
          <cell r="J349">
            <v>565</v>
          </cell>
          <cell r="K349" t="str">
            <v>lv</v>
          </cell>
          <cell r="L349">
            <v>30</v>
          </cell>
          <cell r="M349">
            <v>6</v>
          </cell>
          <cell r="N349">
            <v>0</v>
          </cell>
          <cell r="O349">
            <v>8</v>
          </cell>
          <cell r="P349">
            <v>2</v>
          </cell>
          <cell r="Q349">
            <v>20</v>
          </cell>
          <cell r="R349">
            <v>4</v>
          </cell>
          <cell r="S349">
            <v>20</v>
          </cell>
          <cell r="T349">
            <v>4</v>
          </cell>
          <cell r="AL349">
            <v>1.342452707941544</v>
          </cell>
          <cell r="CB349" t="str">
            <v>http://www.surveyusa.com/client/PollReport.aspx?g=9634c475-cb54-4a34-ab4b-c0d9a2b82759</v>
          </cell>
        </row>
        <row r="350">
          <cell r="D350" t="str">
            <v>SurveyUSA</v>
          </cell>
          <cell r="F350" t="str">
            <v>US</v>
          </cell>
          <cell r="G350" t="str">
            <v>A</v>
          </cell>
          <cell r="I350">
            <v>43846</v>
          </cell>
          <cell r="J350">
            <v>1086</v>
          </cell>
          <cell r="K350" t="str">
            <v>lv</v>
          </cell>
          <cell r="L350">
            <v>32</v>
          </cell>
          <cell r="M350">
            <v>9</v>
          </cell>
          <cell r="N350">
            <v>0</v>
          </cell>
          <cell r="O350">
            <v>9</v>
          </cell>
          <cell r="P350">
            <v>2</v>
          </cell>
          <cell r="Q350">
            <v>21</v>
          </cell>
          <cell r="R350">
            <v>3</v>
          </cell>
          <cell r="S350">
            <v>14</v>
          </cell>
          <cell r="T350">
            <v>4</v>
          </cell>
          <cell r="AL350">
            <v>0.57351129612360574</v>
          </cell>
          <cell r="CB350" t="str">
            <v>http://www.surveyusa.com/client/PollReport.aspx?g=b4747822-277e-4d2c-b896-eb4e04672c09</v>
          </cell>
        </row>
        <row r="351">
          <cell r="D351" t="str">
            <v>Emerson College</v>
          </cell>
          <cell r="F351" t="str">
            <v>New Hampshire</v>
          </cell>
          <cell r="G351" t="str">
            <v>B-</v>
          </cell>
          <cell r="I351">
            <v>43846</v>
          </cell>
          <cell r="J351">
            <v>657</v>
          </cell>
          <cell r="K351" t="str">
            <v>lv</v>
          </cell>
          <cell r="L351">
            <v>14.1</v>
          </cell>
          <cell r="M351">
            <v>0</v>
          </cell>
          <cell r="N351">
            <v>0</v>
          </cell>
          <cell r="O351">
            <v>17.7</v>
          </cell>
          <cell r="P351">
            <v>10</v>
          </cell>
          <cell r="Q351">
            <v>22.9</v>
          </cell>
          <cell r="R351">
            <v>4.4000000000000004</v>
          </cell>
          <cell r="S351">
            <v>13.5</v>
          </cell>
          <cell r="T351">
            <v>6.3</v>
          </cell>
          <cell r="AL351">
            <v>6.7013534450252737E-3</v>
          </cell>
          <cell r="CB351" t="str">
            <v>http://emersonpolling.com/2020/01/17/new-hampshire-2020-sanders-holds-lead-klobuchar-surges-to-double-digits/</v>
          </cell>
        </row>
        <row r="352">
          <cell r="D352" t="str">
            <v>Ipsos</v>
          </cell>
          <cell r="F352" t="str">
            <v>US</v>
          </cell>
          <cell r="G352" t="str">
            <v>B+</v>
          </cell>
          <cell r="I352">
            <v>43846</v>
          </cell>
          <cell r="J352">
            <v>552</v>
          </cell>
          <cell r="K352" t="str">
            <v>rv</v>
          </cell>
          <cell r="L352">
            <v>19</v>
          </cell>
          <cell r="M352">
            <v>9</v>
          </cell>
          <cell r="N352">
            <v>0</v>
          </cell>
          <cell r="O352">
            <v>6</v>
          </cell>
          <cell r="P352">
            <v>2</v>
          </cell>
          <cell r="Q352">
            <v>20</v>
          </cell>
          <cell r="R352">
            <v>2</v>
          </cell>
          <cell r="S352">
            <v>12</v>
          </cell>
          <cell r="T352">
            <v>4</v>
          </cell>
          <cell r="AL352">
            <v>1.0926616037081898E-3</v>
          </cell>
          <cell r="CB352" t="str">
            <v>https://www.reuters.com/article/us-usa-election-democrats-poll/sanders-climbs-now-tied-with-biden-among-registered-voters-reuters-poll-idUSKBN1ZG00D</v>
          </cell>
        </row>
        <row r="353">
          <cell r="D353" t="str">
            <v>YouGov</v>
          </cell>
          <cell r="F353" t="str">
            <v>US</v>
          </cell>
          <cell r="G353" t="str">
            <v>B-</v>
          </cell>
          <cell r="I353">
            <v>43844</v>
          </cell>
          <cell r="J353">
            <v>521</v>
          </cell>
          <cell r="K353" t="str">
            <v>lv</v>
          </cell>
          <cell r="L353">
            <v>27</v>
          </cell>
          <cell r="M353">
            <v>5</v>
          </cell>
          <cell r="N353">
            <v>2</v>
          </cell>
          <cell r="O353">
            <v>7</v>
          </cell>
          <cell r="P353">
            <v>3</v>
          </cell>
          <cell r="Q353">
            <v>20</v>
          </cell>
          <cell r="R353">
            <v>1</v>
          </cell>
          <cell r="S353">
            <v>19</v>
          </cell>
          <cell r="T353">
            <v>3</v>
          </cell>
          <cell r="AL353">
            <v>2.5480650560346963E-4</v>
          </cell>
          <cell r="CB353" t="str">
            <v>https://d25d2506sfb94s.cloudfront.net/cumulus_uploads/document/ueji3eha6i/econTabReport.pdf</v>
          </cell>
        </row>
        <row r="354">
          <cell r="D354" t="str">
            <v>Harris Insights &amp; Analytics</v>
          </cell>
          <cell r="F354" t="str">
            <v>US</v>
          </cell>
          <cell r="G354" t="str">
            <v>C+</v>
          </cell>
          <cell r="I354">
            <v>43844</v>
          </cell>
          <cell r="J354">
            <v>451</v>
          </cell>
          <cell r="K354" t="str">
            <v>rv</v>
          </cell>
          <cell r="L354">
            <v>29</v>
          </cell>
          <cell r="M354">
            <v>7</v>
          </cell>
          <cell r="N354">
            <v>0</v>
          </cell>
          <cell r="O354">
            <v>4</v>
          </cell>
          <cell r="P354">
            <v>3</v>
          </cell>
          <cell r="Q354">
            <v>19</v>
          </cell>
          <cell r="R354">
            <v>3</v>
          </cell>
          <cell r="S354">
            <v>11</v>
          </cell>
          <cell r="T354">
            <v>2</v>
          </cell>
          <cell r="AL354">
            <v>8.7916626404175389E-3</v>
          </cell>
          <cell r="CB354" t="str">
            <v>https://thehill.com/hilltv/rising/478208-sanders-hits-highest-support-since-august</v>
          </cell>
        </row>
        <row r="355">
          <cell r="D355" t="str">
            <v>GQR Research (GQRR)</v>
          </cell>
          <cell r="F355" t="str">
            <v>South Carolina</v>
          </cell>
          <cell r="G355" t="str">
            <v>C+</v>
          </cell>
          <cell r="I355">
            <v>43843</v>
          </cell>
          <cell r="J355">
            <v>600</v>
          </cell>
          <cell r="K355" t="str">
            <v>lv</v>
          </cell>
          <cell r="L355">
            <v>44</v>
          </cell>
          <cell r="M355">
            <v>0</v>
          </cell>
          <cell r="N355">
            <v>0</v>
          </cell>
          <cell r="O355">
            <v>5</v>
          </cell>
          <cell r="P355">
            <v>0</v>
          </cell>
          <cell r="Q355">
            <v>15</v>
          </cell>
          <cell r="R355">
            <v>12</v>
          </cell>
          <cell r="S355">
            <v>10</v>
          </cell>
          <cell r="T355">
            <v>0</v>
          </cell>
          <cell r="AL355">
            <v>3.0196809943650926</v>
          </cell>
          <cell r="CB355" t="str">
            <v>https://www.thestate.com/news/politics-government/election/article239675533.html</v>
          </cell>
        </row>
        <row r="356">
          <cell r="D356" t="str">
            <v>Marquette University Law School</v>
          </cell>
          <cell r="F356" t="str">
            <v>Wisconsin</v>
          </cell>
          <cell r="G356" t="str">
            <v>A/B</v>
          </cell>
          <cell r="I356">
            <v>43842</v>
          </cell>
          <cell r="J356">
            <v>358</v>
          </cell>
          <cell r="K356" t="str">
            <v>lv</v>
          </cell>
          <cell r="L356">
            <v>23</v>
          </cell>
          <cell r="M356">
            <v>6</v>
          </cell>
          <cell r="N356">
            <v>1</v>
          </cell>
          <cell r="O356">
            <v>15</v>
          </cell>
          <cell r="P356">
            <v>4</v>
          </cell>
          <cell r="Q356">
            <v>19</v>
          </cell>
          <cell r="R356">
            <v>1</v>
          </cell>
          <cell r="S356">
            <v>14</v>
          </cell>
          <cell r="T356">
            <v>6</v>
          </cell>
          <cell r="AL356">
            <v>0.74385055733178029</v>
          </cell>
          <cell r="CB356" t="str">
            <v>https://law.marquette.edu/poll/wp-content/uploads/2020/01/MLSP57Toplines.pdf</v>
          </cell>
        </row>
        <row r="357">
          <cell r="D357" t="str">
            <v>Florida Atlantic University</v>
          </cell>
          <cell r="F357" t="str">
            <v>Florida</v>
          </cell>
          <cell r="G357" t="str">
            <v>B/C</v>
          </cell>
          <cell r="I357">
            <v>43842</v>
          </cell>
          <cell r="J357">
            <v>494</v>
          </cell>
          <cell r="K357" t="str">
            <v>lv</v>
          </cell>
          <cell r="L357">
            <v>41.5</v>
          </cell>
          <cell r="M357">
            <v>6.8</v>
          </cell>
          <cell r="N357">
            <v>3.1</v>
          </cell>
          <cell r="O357">
            <v>3.3</v>
          </cell>
          <cell r="P357">
            <v>6.1</v>
          </cell>
          <cell r="Q357">
            <v>15.5</v>
          </cell>
          <cell r="R357">
            <v>2.1</v>
          </cell>
          <cell r="S357">
            <v>9.6999999999999993</v>
          </cell>
          <cell r="T357">
            <v>5.0999999999999996</v>
          </cell>
          <cell r="AL357">
            <v>3.8040918546045441</v>
          </cell>
          <cell r="CB357" t="str">
            <v>https://business.fau.edu/departments/economics/business-economics-polling/bepi-polls/bepi-polls-2020/biden-widening-lead-in-florida-where-trunp-has-fallen-behind.php</v>
          </cell>
        </row>
        <row r="358">
          <cell r="D358" t="str">
            <v>Public Policy Polling</v>
          </cell>
          <cell r="F358" t="str">
            <v>North Carolina</v>
          </cell>
          <cell r="G358" t="str">
            <v>B</v>
          </cell>
          <cell r="I358">
            <v>43842</v>
          </cell>
          <cell r="J358">
            <v>509</v>
          </cell>
          <cell r="K358" t="str">
            <v>lv</v>
          </cell>
          <cell r="L358">
            <v>31</v>
          </cell>
          <cell r="M358">
            <v>8</v>
          </cell>
          <cell r="N358">
            <v>1</v>
          </cell>
          <cell r="O358">
            <v>6</v>
          </cell>
          <cell r="P358">
            <v>3</v>
          </cell>
          <cell r="Q358">
            <v>18</v>
          </cell>
          <cell r="R358">
            <v>3</v>
          </cell>
          <cell r="S358">
            <v>15</v>
          </cell>
          <cell r="T358">
            <v>5</v>
          </cell>
          <cell r="AL358">
            <v>0.19644953810529289</v>
          </cell>
          <cell r="CB358" t="str">
            <v>https://www.publicpolicypolling.com/wp-content/uploads/2020/01/NCDemResultsJanuary2020.pdf</v>
          </cell>
        </row>
        <row r="359">
          <cell r="D359" t="str">
            <v>Morning Consult</v>
          </cell>
          <cell r="F359" t="str">
            <v>US</v>
          </cell>
          <cell r="G359" t="str">
            <v>B+</v>
          </cell>
          <cell r="I359">
            <v>43842</v>
          </cell>
          <cell r="J359">
            <v>17096</v>
          </cell>
          <cell r="K359" t="str">
            <v>lv</v>
          </cell>
          <cell r="L359">
            <v>29</v>
          </cell>
          <cell r="M359">
            <v>8</v>
          </cell>
          <cell r="N359">
            <v>2</v>
          </cell>
          <cell r="O359">
            <v>8</v>
          </cell>
          <cell r="P359">
            <v>3</v>
          </cell>
          <cell r="Q359">
            <v>23</v>
          </cell>
          <cell r="R359">
            <v>4</v>
          </cell>
          <cell r="S359">
            <v>14</v>
          </cell>
          <cell r="T359">
            <v>5</v>
          </cell>
          <cell r="AL359">
            <v>2.0602310232355394E-2</v>
          </cell>
          <cell r="CB359" t="str">
            <v>https://morningconsult.com/2020-democratic-primary/</v>
          </cell>
        </row>
        <row r="360">
          <cell r="D360" t="str">
            <v>Public Policy Institute of California</v>
          </cell>
          <cell r="F360" t="str">
            <v>California</v>
          </cell>
          <cell r="G360" t="str">
            <v>A/B</v>
          </cell>
          <cell r="I360">
            <v>43842</v>
          </cell>
          <cell r="J360">
            <v>530</v>
          </cell>
          <cell r="K360" t="str">
            <v>lv</v>
          </cell>
          <cell r="L360">
            <v>24</v>
          </cell>
          <cell r="M360">
            <v>1</v>
          </cell>
          <cell r="N360">
            <v>0</v>
          </cell>
          <cell r="O360">
            <v>6</v>
          </cell>
          <cell r="P360">
            <v>4</v>
          </cell>
          <cell r="Q360">
            <v>27</v>
          </cell>
          <cell r="R360">
            <v>0</v>
          </cell>
          <cell r="S360">
            <v>23</v>
          </cell>
          <cell r="T360">
            <v>3</v>
          </cell>
          <cell r="AL360">
            <v>0.78820905307206346</v>
          </cell>
          <cell r="CB360" t="str">
            <v>https://www.ppic.org/wp-content/uploads/ppic-statewide-survey-californians-and-their-government-january-2020.pdf</v>
          </cell>
        </row>
        <row r="361">
          <cell r="D361" t="str">
            <v>RKM Research and Communications Inc.</v>
          </cell>
          <cell r="F361" t="str">
            <v>New Hampshire</v>
          </cell>
          <cell r="G361" t="str">
            <v>A/B</v>
          </cell>
          <cell r="I361">
            <v>43842</v>
          </cell>
          <cell r="J361">
            <v>434</v>
          </cell>
          <cell r="K361" t="str">
            <v>lv</v>
          </cell>
          <cell r="L361">
            <v>26.3</v>
          </cell>
          <cell r="M361">
            <v>4.4000000000000004</v>
          </cell>
          <cell r="N361">
            <v>1.2</v>
          </cell>
          <cell r="O361">
            <v>6.9</v>
          </cell>
          <cell r="P361">
            <v>2.2999999999999998</v>
          </cell>
          <cell r="Q361">
            <v>21.7</v>
          </cell>
          <cell r="R361">
            <v>1.8</v>
          </cell>
          <cell r="S361">
            <v>17.5</v>
          </cell>
          <cell r="T361">
            <v>2.1</v>
          </cell>
          <cell r="AL361">
            <v>0.10254996671432114</v>
          </cell>
          <cell r="CB361" t="str">
            <v>https://www.franklinpierce.edu/institutes/mfcc/FPU%20NH%20PP%20Jan%202020%208-12%20Tables.pdf</v>
          </cell>
        </row>
        <row r="362">
          <cell r="D362" t="str">
            <v>Quinnipiac University</v>
          </cell>
          <cell r="F362" t="str">
            <v>US</v>
          </cell>
          <cell r="G362" t="str">
            <v>A</v>
          </cell>
          <cell r="I362">
            <v>43842</v>
          </cell>
          <cell r="J362">
            <v>651</v>
          </cell>
          <cell r="K362" t="str">
            <v>rv</v>
          </cell>
          <cell r="L362">
            <v>25</v>
          </cell>
          <cell r="M362">
            <v>6</v>
          </cell>
          <cell r="N362">
            <v>1</v>
          </cell>
          <cell r="O362">
            <v>8</v>
          </cell>
          <cell r="P362">
            <v>4</v>
          </cell>
          <cell r="Q362">
            <v>19</v>
          </cell>
          <cell r="R362">
            <v>1</v>
          </cell>
          <cell r="S362">
            <v>16</v>
          </cell>
          <cell r="T362">
            <v>5</v>
          </cell>
          <cell r="AL362">
            <v>0.37570105132708276</v>
          </cell>
          <cell r="CB362" t="str">
            <v>https://poll.qu.edu/national/release-detail?ReleaseID=3653</v>
          </cell>
        </row>
        <row r="363">
          <cell r="D363" t="str">
            <v>Monmouth University</v>
          </cell>
          <cell r="F363" t="str">
            <v>Iowa</v>
          </cell>
          <cell r="G363" t="str">
            <v>A+</v>
          </cell>
          <cell r="I363">
            <v>43842</v>
          </cell>
          <cell r="J363">
            <v>405</v>
          </cell>
          <cell r="K363" t="str">
            <v>lv</v>
          </cell>
          <cell r="L363">
            <v>28</v>
          </cell>
          <cell r="M363">
            <v>0</v>
          </cell>
          <cell r="N363">
            <v>0</v>
          </cell>
          <cell r="O363">
            <v>25</v>
          </cell>
          <cell r="P363">
            <v>0</v>
          </cell>
          <cell r="Q363">
            <v>24</v>
          </cell>
          <cell r="R363">
            <v>0</v>
          </cell>
          <cell r="S363">
            <v>16</v>
          </cell>
          <cell r="T363">
            <v>0</v>
          </cell>
          <cell r="AL363">
            <v>0</v>
          </cell>
          <cell r="CB363" t="str">
            <v>https://www.monmouth.edu/polling-institute/documents/monmouthpoll_ia_011320.pdf/</v>
          </cell>
        </row>
        <row r="364">
          <cell r="D364" t="str">
            <v>Monmouth University</v>
          </cell>
          <cell r="F364" t="str">
            <v>Iowa</v>
          </cell>
          <cell r="G364" t="str">
            <v>A+</v>
          </cell>
          <cell r="I364">
            <v>43842</v>
          </cell>
          <cell r="J364">
            <v>405</v>
          </cell>
          <cell r="K364" t="str">
            <v>lv</v>
          </cell>
          <cell r="L364">
            <v>24</v>
          </cell>
          <cell r="M364">
            <v>0</v>
          </cell>
          <cell r="N364">
            <v>4</v>
          </cell>
          <cell r="O364">
            <v>17</v>
          </cell>
          <cell r="P364">
            <v>8</v>
          </cell>
          <cell r="Q364">
            <v>18</v>
          </cell>
          <cell r="R364">
            <v>4</v>
          </cell>
          <cell r="S364">
            <v>15</v>
          </cell>
          <cell r="T364">
            <v>3</v>
          </cell>
          <cell r="AL364">
            <v>0.1565180029206221</v>
          </cell>
          <cell r="CB364" t="str">
            <v>https://www.monmouth.edu/polling-institute/documents/monmouthpoll_ia_011320.pdf/</v>
          </cell>
        </row>
        <row r="365">
          <cell r="D365" t="str">
            <v>Suffolk University</v>
          </cell>
          <cell r="F365" t="str">
            <v>Nevada</v>
          </cell>
          <cell r="G365" t="str">
            <v>A-</v>
          </cell>
          <cell r="I365">
            <v>43841</v>
          </cell>
          <cell r="J365">
            <v>500</v>
          </cell>
          <cell r="K365" t="str">
            <v>lv</v>
          </cell>
          <cell r="L365">
            <v>19.399999999999999</v>
          </cell>
          <cell r="M365">
            <v>0</v>
          </cell>
          <cell r="N365">
            <v>2.2000000000000002</v>
          </cell>
          <cell r="O365">
            <v>8.1999999999999993</v>
          </cell>
          <cell r="P365">
            <v>3.6</v>
          </cell>
          <cell r="Q365">
            <v>17.600000000000001</v>
          </cell>
          <cell r="R365">
            <v>7.6</v>
          </cell>
          <cell r="S365">
            <v>10.6</v>
          </cell>
          <cell r="T365">
            <v>4.4000000000000004</v>
          </cell>
          <cell r="AL365">
            <v>7.4042381026926902</v>
          </cell>
          <cell r="CB365" t="str">
            <v>https://www.suffolk.edu/-/media/suffolk/documents/academics/research-at-suffolk/suprc/polls/other-states/2020/1_14_2020_marginals_pdftxt.pdf</v>
          </cell>
        </row>
        <row r="366">
          <cell r="D366" t="str">
            <v>IBD/TIPP</v>
          </cell>
          <cell r="F366" t="str">
            <v>US</v>
          </cell>
          <cell r="G366" t="str">
            <v>A/B</v>
          </cell>
          <cell r="I366">
            <v>43841</v>
          </cell>
          <cell r="J366">
            <v>333</v>
          </cell>
          <cell r="K366" t="str">
            <v>rv</v>
          </cell>
          <cell r="L366">
            <v>26</v>
          </cell>
          <cell r="M366">
            <v>7</v>
          </cell>
          <cell r="N366">
            <v>0</v>
          </cell>
          <cell r="O366">
            <v>9</v>
          </cell>
          <cell r="P366">
            <v>3</v>
          </cell>
          <cell r="Q366">
            <v>15</v>
          </cell>
          <cell r="R366">
            <v>2</v>
          </cell>
          <cell r="S366">
            <v>20</v>
          </cell>
          <cell r="T366">
            <v>3</v>
          </cell>
          <cell r="AL366">
            <v>0.18362206608343018</v>
          </cell>
          <cell r="CB366" t="str">
            <v>https://projects.fivethirtyeight.com/polls/20200114_National.xlsx</v>
          </cell>
        </row>
        <row r="367">
          <cell r="D367" t="str">
            <v>Tulchin Research</v>
          </cell>
          <cell r="F367" t="str">
            <v>California</v>
          </cell>
          <cell r="G367" t="str">
            <v>B/C</v>
          </cell>
          <cell r="I367">
            <v>43840</v>
          </cell>
          <cell r="J367">
            <v>1121</v>
          </cell>
          <cell r="K367" t="str">
            <v>lv</v>
          </cell>
          <cell r="L367">
            <v>25</v>
          </cell>
          <cell r="M367">
            <v>7</v>
          </cell>
          <cell r="N367">
            <v>1</v>
          </cell>
          <cell r="O367">
            <v>8</v>
          </cell>
          <cell r="P367">
            <v>2</v>
          </cell>
          <cell r="Q367">
            <v>29</v>
          </cell>
          <cell r="R367">
            <v>3</v>
          </cell>
          <cell r="S367">
            <v>12</v>
          </cell>
          <cell r="T367">
            <v>5</v>
          </cell>
          <cell r="AL367">
            <v>4.9807361230344176</v>
          </cell>
          <cell r="CB367" t="str">
            <v>https://projects.fivethirtyeight.com/polls/20200122_CA.pdf</v>
          </cell>
        </row>
        <row r="368">
          <cell r="D368" t="str">
            <v>Ipsos</v>
          </cell>
          <cell r="F368" t="str">
            <v>US</v>
          </cell>
          <cell r="G368" t="str">
            <v>B+</v>
          </cell>
          <cell r="I368">
            <v>43839</v>
          </cell>
          <cell r="J368">
            <v>436</v>
          </cell>
          <cell r="K368" t="str">
            <v>rv</v>
          </cell>
          <cell r="L368">
            <v>23</v>
          </cell>
          <cell r="M368">
            <v>7.9</v>
          </cell>
          <cell r="N368">
            <v>2.2999999999999998</v>
          </cell>
          <cell r="O368">
            <v>7.2</v>
          </cell>
          <cell r="P368">
            <v>1.1000000000000001</v>
          </cell>
          <cell r="Q368">
            <v>19.899999999999999</v>
          </cell>
          <cell r="R368">
            <v>3.2</v>
          </cell>
          <cell r="S368">
            <v>14.7</v>
          </cell>
          <cell r="T368">
            <v>3.1</v>
          </cell>
          <cell r="AL368">
            <v>6.5725538167980531E-4</v>
          </cell>
          <cell r="CB368" t="str">
            <v>https://www.ipsos.com/sites/default/files/ct/news/documents/2020-01/topline_reuters_2020_democratic_primary_tracker_01_10_2020_0.pdf</v>
          </cell>
        </row>
        <row r="369">
          <cell r="D369" t="str">
            <v>Ipsos</v>
          </cell>
          <cell r="F369" t="str">
            <v>US</v>
          </cell>
          <cell r="G369" t="str">
            <v>B+</v>
          </cell>
          <cell r="I369">
            <v>43839</v>
          </cell>
          <cell r="J369">
            <v>707</v>
          </cell>
          <cell r="K369" t="str">
            <v>a</v>
          </cell>
          <cell r="L369">
            <v>15</v>
          </cell>
          <cell r="M369">
            <v>6</v>
          </cell>
          <cell r="N369">
            <v>2</v>
          </cell>
          <cell r="O369">
            <v>5</v>
          </cell>
          <cell r="P369">
            <v>1</v>
          </cell>
          <cell r="Q369">
            <v>17</v>
          </cell>
          <cell r="R369">
            <v>3</v>
          </cell>
          <cell r="S369">
            <v>10</v>
          </cell>
          <cell r="T369">
            <v>3</v>
          </cell>
          <cell r="AL369">
            <v>0</v>
          </cell>
          <cell r="CB369" t="str">
            <v>https://www.ipsos.com/sites/default/files/ct/news/documents/2020-01/topline_reuters_2020_democratic_primary_tracker_01_10_2020_0.pdf</v>
          </cell>
        </row>
        <row r="370">
          <cell r="D370" t="str">
            <v>Capitol Weekly</v>
          </cell>
          <cell r="F370" t="str">
            <v>California</v>
          </cell>
          <cell r="G370">
            <v>0</v>
          </cell>
          <cell r="I370">
            <v>43839</v>
          </cell>
          <cell r="J370">
            <v>1053</v>
          </cell>
          <cell r="K370" t="str">
            <v>lv</v>
          </cell>
          <cell r="L370">
            <v>20</v>
          </cell>
          <cell r="M370">
            <v>6</v>
          </cell>
          <cell r="N370">
            <v>1</v>
          </cell>
          <cell r="O370">
            <v>11</v>
          </cell>
          <cell r="P370">
            <v>5</v>
          </cell>
          <cell r="Q370">
            <v>24</v>
          </cell>
          <cell r="R370">
            <v>2</v>
          </cell>
          <cell r="S370">
            <v>21</v>
          </cell>
          <cell r="T370">
            <v>7</v>
          </cell>
          <cell r="AL370">
            <v>0.4247921591411713</v>
          </cell>
          <cell r="CB370" t="str">
            <v>https://www.dropbox.com/s/5w1aofozhv4iwl5/Jan%202020%20Presidential%20Primary%20Tracking%20Poll%20Toplines%20and%20Crosstabs.xlsx</v>
          </cell>
        </row>
        <row r="371">
          <cell r="D371" t="str">
            <v>Myers Research/Strategic Services</v>
          </cell>
          <cell r="F371" t="str">
            <v>Nevada</v>
          </cell>
          <cell r="G371">
            <v>0</v>
          </cell>
          <cell r="I371">
            <v>43838</v>
          </cell>
          <cell r="J371">
            <v>600</v>
          </cell>
          <cell r="K371" t="str">
            <v>lv</v>
          </cell>
          <cell r="L371">
            <v>28</v>
          </cell>
          <cell r="M371">
            <v>0</v>
          </cell>
          <cell r="N371">
            <v>2</v>
          </cell>
          <cell r="O371">
            <v>6</v>
          </cell>
          <cell r="P371">
            <v>4</v>
          </cell>
          <cell r="Q371">
            <v>29</v>
          </cell>
          <cell r="R371">
            <v>8</v>
          </cell>
          <cell r="S371">
            <v>14</v>
          </cell>
          <cell r="T371">
            <v>5</v>
          </cell>
          <cell r="AL371">
            <v>2.686426499881406</v>
          </cell>
          <cell r="CB371" t="str">
            <v>https://www.yang2020.com/wp-content/uploads/Myers-Research-Nevada.pdf</v>
          </cell>
        </row>
        <row r="372">
          <cell r="D372" t="str">
            <v>Selzer &amp; Co.</v>
          </cell>
          <cell r="F372" t="str">
            <v>Iowa</v>
          </cell>
          <cell r="G372" t="str">
            <v>A+</v>
          </cell>
          <cell r="I372">
            <v>43838</v>
          </cell>
          <cell r="J372">
            <v>701</v>
          </cell>
          <cell r="K372" t="str">
            <v>lv</v>
          </cell>
          <cell r="L372">
            <v>15</v>
          </cell>
          <cell r="M372">
            <v>1</v>
          </cell>
          <cell r="N372">
            <v>3</v>
          </cell>
          <cell r="O372">
            <v>16</v>
          </cell>
          <cell r="P372">
            <v>6</v>
          </cell>
          <cell r="Q372">
            <v>20</v>
          </cell>
          <cell r="R372">
            <v>2</v>
          </cell>
          <cell r="S372">
            <v>17</v>
          </cell>
          <cell r="T372">
            <v>5</v>
          </cell>
          <cell r="AL372">
            <v>13.298931412169583</v>
          </cell>
          <cell r="CB372" t="str">
            <v>https://cdn.cnn.com/cnn/2020/images/01/10/rel1_ia.-.democrats.pdf</v>
          </cell>
        </row>
        <row r="373">
          <cell r="D373" t="str">
            <v>Fox News/Beacon Research/Shaw &amp; Co. Research</v>
          </cell>
          <cell r="F373" t="str">
            <v>Wisconsin</v>
          </cell>
          <cell r="G373" t="str">
            <v>A-</v>
          </cell>
          <cell r="I373">
            <v>43838</v>
          </cell>
          <cell r="J373">
            <v>671</v>
          </cell>
          <cell r="K373" t="str">
            <v>lv</v>
          </cell>
          <cell r="L373">
            <v>23</v>
          </cell>
          <cell r="M373">
            <v>7</v>
          </cell>
          <cell r="N373">
            <v>3</v>
          </cell>
          <cell r="O373">
            <v>9</v>
          </cell>
          <cell r="P373">
            <v>4</v>
          </cell>
          <cell r="Q373">
            <v>21</v>
          </cell>
          <cell r="R373">
            <v>2</v>
          </cell>
          <cell r="S373">
            <v>13</v>
          </cell>
          <cell r="T373">
            <v>3</v>
          </cell>
          <cell r="AL373">
            <v>8.6371146430918415</v>
          </cell>
          <cell r="CB373" t="str">
            <v>https://www.scribd.com/document/442330004/Fox-News-Poll-January-5-8-2020-Wisconsin</v>
          </cell>
        </row>
        <row r="374">
          <cell r="D374" t="str">
            <v>Fox News/Beacon Research/Shaw &amp; Co. Research</v>
          </cell>
          <cell r="F374" t="str">
            <v>Nevada</v>
          </cell>
          <cell r="G374" t="str">
            <v>A-</v>
          </cell>
          <cell r="I374">
            <v>43838</v>
          </cell>
          <cell r="J374">
            <v>635</v>
          </cell>
          <cell r="K374" t="str">
            <v>lv</v>
          </cell>
          <cell r="L374">
            <v>23</v>
          </cell>
          <cell r="M374">
            <v>2</v>
          </cell>
          <cell r="N374">
            <v>3</v>
          </cell>
          <cell r="O374">
            <v>6</v>
          </cell>
          <cell r="P374">
            <v>2</v>
          </cell>
          <cell r="Q374">
            <v>17</v>
          </cell>
          <cell r="R374">
            <v>12</v>
          </cell>
          <cell r="S374">
            <v>12</v>
          </cell>
          <cell r="T374">
            <v>4</v>
          </cell>
          <cell r="AL374">
            <v>8.3897103657903411</v>
          </cell>
          <cell r="CB374" t="str">
            <v>https://www.scribd.com/document/442329790/Fox-News-Poll-January-5-8-2020-Nevada</v>
          </cell>
        </row>
        <row r="375">
          <cell r="D375" t="str">
            <v>Fox News/Beacon Research/Shaw &amp; Co. Research</v>
          </cell>
          <cell r="F375" t="str">
            <v>South Carolina</v>
          </cell>
          <cell r="G375" t="str">
            <v>A-</v>
          </cell>
          <cell r="I375">
            <v>43838</v>
          </cell>
          <cell r="J375">
            <v>808</v>
          </cell>
          <cell r="K375" t="str">
            <v>lv</v>
          </cell>
          <cell r="L375">
            <v>36</v>
          </cell>
          <cell r="M375">
            <v>2</v>
          </cell>
          <cell r="N375">
            <v>2</v>
          </cell>
          <cell r="O375">
            <v>4</v>
          </cell>
          <cell r="P375">
            <v>1</v>
          </cell>
          <cell r="Q375">
            <v>14</v>
          </cell>
          <cell r="R375">
            <v>15</v>
          </cell>
          <cell r="S375">
            <v>10</v>
          </cell>
          <cell r="T375">
            <v>2</v>
          </cell>
          <cell r="AL375">
            <v>9.5255552620859234</v>
          </cell>
          <cell r="CB375" t="str">
            <v>https://www.scribd.com/document/442330110/Fox-News-Poll-January-5-8-2020-South-Carolina</v>
          </cell>
        </row>
        <row r="376">
          <cell r="D376" t="str">
            <v>Patinkin Research Strategies</v>
          </cell>
          <cell r="F376" t="str">
            <v>New Hampshire</v>
          </cell>
          <cell r="G376">
            <v>0</v>
          </cell>
          <cell r="I376">
            <v>43837</v>
          </cell>
          <cell r="J376">
            <v>600</v>
          </cell>
          <cell r="K376" t="str">
            <v>lv</v>
          </cell>
          <cell r="L376">
            <v>21</v>
          </cell>
          <cell r="M376">
            <v>0</v>
          </cell>
          <cell r="N376">
            <v>2</v>
          </cell>
          <cell r="O376">
            <v>17</v>
          </cell>
          <cell r="P376">
            <v>6</v>
          </cell>
          <cell r="Q376">
            <v>19</v>
          </cell>
          <cell r="R376">
            <v>6</v>
          </cell>
          <cell r="S376">
            <v>10</v>
          </cell>
          <cell r="T376">
            <v>5</v>
          </cell>
          <cell r="AL376">
            <v>2.6433973811811597</v>
          </cell>
          <cell r="CB376" t="str">
            <v>https://www.yang2020.com/wp-content/uploads/Patinkin-Research-Strategies-New-Hampshire.pdf</v>
          </cell>
        </row>
        <row r="377">
          <cell r="D377" t="str">
            <v>Monmouth University</v>
          </cell>
          <cell r="F377" t="str">
            <v>New Hampshire</v>
          </cell>
          <cell r="G377" t="str">
            <v>A+</v>
          </cell>
          <cell r="I377">
            <v>43837</v>
          </cell>
          <cell r="J377">
            <v>404</v>
          </cell>
          <cell r="K377" t="str">
            <v>lv</v>
          </cell>
          <cell r="L377">
            <v>24</v>
          </cell>
          <cell r="M377">
            <v>0</v>
          </cell>
          <cell r="N377">
            <v>0</v>
          </cell>
          <cell r="O377">
            <v>23</v>
          </cell>
          <cell r="P377">
            <v>0</v>
          </cell>
          <cell r="Q377">
            <v>21</v>
          </cell>
          <cell r="R377">
            <v>0</v>
          </cell>
          <cell r="S377">
            <v>18</v>
          </cell>
          <cell r="T377">
            <v>0</v>
          </cell>
          <cell r="AL377">
            <v>0</v>
          </cell>
          <cell r="CB377" t="str">
            <v>https://www.monmouth.edu/polling-institute/documents/monmouthpoll_nh_010920.pdf/</v>
          </cell>
        </row>
        <row r="378">
          <cell r="D378" t="str">
            <v>Monmouth University</v>
          </cell>
          <cell r="F378" t="str">
            <v>New Hampshire</v>
          </cell>
          <cell r="G378" t="str">
            <v>A+</v>
          </cell>
          <cell r="I378">
            <v>43837</v>
          </cell>
          <cell r="J378">
            <v>404</v>
          </cell>
          <cell r="K378" t="str">
            <v>lv</v>
          </cell>
          <cell r="L378">
            <v>21</v>
          </cell>
          <cell r="M378">
            <v>0</v>
          </cell>
          <cell r="N378">
            <v>2</v>
          </cell>
          <cell r="O378">
            <v>20</v>
          </cell>
          <cell r="P378">
            <v>7</v>
          </cell>
          <cell r="Q378">
            <v>21</v>
          </cell>
          <cell r="R378">
            <v>0</v>
          </cell>
          <cell r="S378">
            <v>15</v>
          </cell>
          <cell r="T378">
            <v>5</v>
          </cell>
          <cell r="AL378">
            <v>0</v>
          </cell>
          <cell r="CB378" t="str">
            <v>https://www.monmouth.edu/polling-institute/documents/monmouthpoll_nh_010920.pdf/</v>
          </cell>
        </row>
        <row r="379">
          <cell r="D379" t="str">
            <v>Monmouth University</v>
          </cell>
          <cell r="F379" t="str">
            <v>New Hampshire</v>
          </cell>
          <cell r="G379" t="str">
            <v>A+</v>
          </cell>
          <cell r="I379">
            <v>43837</v>
          </cell>
          <cell r="J379">
            <v>404</v>
          </cell>
          <cell r="K379" t="str">
            <v>lv</v>
          </cell>
          <cell r="L379">
            <v>19</v>
          </cell>
          <cell r="M379">
            <v>0</v>
          </cell>
          <cell r="N379">
            <v>1</v>
          </cell>
          <cell r="O379">
            <v>20</v>
          </cell>
          <cell r="P379">
            <v>6</v>
          </cell>
          <cell r="Q379">
            <v>18</v>
          </cell>
          <cell r="R379">
            <v>4</v>
          </cell>
          <cell r="S379">
            <v>15</v>
          </cell>
          <cell r="T379">
            <v>3</v>
          </cell>
          <cell r="AL379">
            <v>0.14272440718763027</v>
          </cell>
          <cell r="CB379" t="str">
            <v>https://www.monmouth.edu/polling-institute/documents/monmouthpoll_nh_010920.pdf/</v>
          </cell>
        </row>
        <row r="380">
          <cell r="D380" t="str">
            <v>YouGov</v>
          </cell>
          <cell r="F380" t="str">
            <v>US</v>
          </cell>
          <cell r="G380" t="str">
            <v>B-</v>
          </cell>
          <cell r="I380">
            <v>43837</v>
          </cell>
          <cell r="J380">
            <v>574</v>
          </cell>
          <cell r="K380" t="str">
            <v>lv</v>
          </cell>
          <cell r="L380">
            <v>27</v>
          </cell>
          <cell r="M380">
            <v>3</v>
          </cell>
          <cell r="N380">
            <v>1</v>
          </cell>
          <cell r="O380">
            <v>7</v>
          </cell>
          <cell r="P380">
            <v>3</v>
          </cell>
          <cell r="Q380">
            <v>20</v>
          </cell>
          <cell r="R380">
            <v>2</v>
          </cell>
          <cell r="S380">
            <v>22</v>
          </cell>
          <cell r="T380">
            <v>3</v>
          </cell>
          <cell r="AL380">
            <v>2.1236076855037789E-4</v>
          </cell>
          <cell r="CB380" t="str">
            <v>https://d25d2506sfb94s.cloudfront.net/cumulus_uploads/document/6s5t9qkjll/econTabReport.pdf</v>
          </cell>
        </row>
        <row r="381">
          <cell r="D381" t="str">
            <v>Emerson College</v>
          </cell>
          <cell r="F381" t="str">
            <v>New Mexico</v>
          </cell>
          <cell r="G381" t="str">
            <v>B-</v>
          </cell>
          <cell r="I381">
            <v>43836</v>
          </cell>
          <cell r="J381">
            <v>447</v>
          </cell>
          <cell r="K381" t="str">
            <v>lv</v>
          </cell>
          <cell r="L381">
            <v>26.7</v>
          </cell>
          <cell r="M381">
            <v>2.8</v>
          </cell>
          <cell r="N381">
            <v>1.8</v>
          </cell>
          <cell r="O381">
            <v>6.5</v>
          </cell>
          <cell r="P381">
            <v>2.1</v>
          </cell>
          <cell r="Q381">
            <v>28.2</v>
          </cell>
          <cell r="R381">
            <v>1</v>
          </cell>
          <cell r="S381">
            <v>8.4</v>
          </cell>
          <cell r="T381">
            <v>10.199999999999999</v>
          </cell>
          <cell r="AL381">
            <v>3.6682219630296582</v>
          </cell>
          <cell r="CB381" t="str">
            <v>http://emersonpolling.com/2020/01/07/new-mexico-2020-democrats-strong-in-the-land-of-enchantment-but-split-between-sanders-and-biden-for-nomination/</v>
          </cell>
        </row>
        <row r="382">
          <cell r="D382" t="str">
            <v>Morning Consult</v>
          </cell>
          <cell r="F382" t="str">
            <v>US</v>
          </cell>
          <cell r="G382" t="str">
            <v>B+</v>
          </cell>
          <cell r="I382">
            <v>43835</v>
          </cell>
          <cell r="J382">
            <v>17213</v>
          </cell>
          <cell r="K382" t="str">
            <v>lv</v>
          </cell>
          <cell r="L382">
            <v>31</v>
          </cell>
          <cell r="M382">
            <v>7</v>
          </cell>
          <cell r="N382">
            <v>2</v>
          </cell>
          <cell r="O382">
            <v>8</v>
          </cell>
          <cell r="P382">
            <v>3</v>
          </cell>
          <cell r="Q382">
            <v>23</v>
          </cell>
          <cell r="R382">
            <v>4</v>
          </cell>
          <cell r="S382">
            <v>14</v>
          </cell>
          <cell r="T382">
            <v>4</v>
          </cell>
          <cell r="AL382">
            <v>1.4540294651440732E-2</v>
          </cell>
          <cell r="CB382" t="str">
            <v>https://morningconsult.com/2020-democratic-primary/</v>
          </cell>
        </row>
        <row r="383">
          <cell r="D383" t="str">
            <v>YouGov</v>
          </cell>
          <cell r="F383" t="str">
            <v>New Hampshire</v>
          </cell>
          <cell r="G383" t="str">
            <v>B-</v>
          </cell>
          <cell r="I383">
            <v>43833</v>
          </cell>
          <cell r="J383">
            <v>487</v>
          </cell>
          <cell r="K383" t="str">
            <v>lv</v>
          </cell>
          <cell r="L383">
            <v>25</v>
          </cell>
          <cell r="M383">
            <v>0</v>
          </cell>
          <cell r="N383">
            <v>3</v>
          </cell>
          <cell r="O383">
            <v>13</v>
          </cell>
          <cell r="P383">
            <v>7</v>
          </cell>
          <cell r="Q383">
            <v>27</v>
          </cell>
          <cell r="R383">
            <v>3</v>
          </cell>
          <cell r="S383">
            <v>18</v>
          </cell>
          <cell r="T383">
            <v>2</v>
          </cell>
          <cell r="AL383">
            <v>0.12447948809635963</v>
          </cell>
          <cell r="CB383" t="str">
            <v>https://drive.google.com/file/d/1UjNP6OAAS91_5VEFDFnPiTA3YD6yrOQh/view</v>
          </cell>
        </row>
        <row r="384">
          <cell r="D384" t="str">
            <v>YouGov</v>
          </cell>
          <cell r="F384" t="str">
            <v>Iowa</v>
          </cell>
          <cell r="G384" t="str">
            <v>B-</v>
          </cell>
          <cell r="I384">
            <v>43833</v>
          </cell>
          <cell r="J384">
            <v>747</v>
          </cell>
          <cell r="K384" t="str">
            <v>lv</v>
          </cell>
          <cell r="L384">
            <v>23</v>
          </cell>
          <cell r="M384">
            <v>0</v>
          </cell>
          <cell r="N384">
            <v>2</v>
          </cell>
          <cell r="O384">
            <v>23</v>
          </cell>
          <cell r="P384">
            <v>7</v>
          </cell>
          <cell r="Q384">
            <v>23</v>
          </cell>
          <cell r="R384">
            <v>2</v>
          </cell>
          <cell r="S384">
            <v>16</v>
          </cell>
          <cell r="T384">
            <v>2</v>
          </cell>
          <cell r="AL384">
            <v>0.50431742220554221</v>
          </cell>
          <cell r="CB384" t="str">
            <v>https://drive.google.com/file/d/1YoVEJY6TBhHvfrmNoApfpvOHNtNM6t6O/view</v>
          </cell>
        </row>
        <row r="385">
          <cell r="D385" t="str">
            <v>Sacred Heart University</v>
          </cell>
          <cell r="F385" t="str">
            <v>Connecticut</v>
          </cell>
          <cell r="G385" t="str">
            <v>B/C</v>
          </cell>
          <cell r="I385">
            <v>43832</v>
          </cell>
          <cell r="J385">
            <v>348</v>
          </cell>
          <cell r="K385" t="str">
            <v>rv</v>
          </cell>
          <cell r="L385">
            <v>33</v>
          </cell>
          <cell r="M385">
            <v>0</v>
          </cell>
          <cell r="N385">
            <v>0</v>
          </cell>
          <cell r="O385">
            <v>11.2</v>
          </cell>
          <cell r="P385">
            <v>0</v>
          </cell>
          <cell r="Q385">
            <v>19.3</v>
          </cell>
          <cell r="R385">
            <v>0</v>
          </cell>
          <cell r="S385">
            <v>17.8</v>
          </cell>
          <cell r="T385">
            <v>0</v>
          </cell>
          <cell r="AL385">
            <v>1.7640951324105758</v>
          </cell>
          <cell r="CB385" t="str">
            <v>https://www.sacredheart.edu/media/sacredheart/instituteforpublicpolicy/GreatBlue--Sacred-Heart-University-Pioneer-Poll-Report-Q4-2019-MONDAY-(Presidential-CandidatesImpeachment).pdf</v>
          </cell>
        </row>
        <row r="386">
          <cell r="D386" t="str">
            <v>YouGov</v>
          </cell>
          <cell r="F386" t="str">
            <v>US</v>
          </cell>
          <cell r="G386" t="str">
            <v>B-</v>
          </cell>
          <cell r="I386">
            <v>43830</v>
          </cell>
          <cell r="J386">
            <v>548</v>
          </cell>
          <cell r="K386" t="str">
            <v>lv</v>
          </cell>
          <cell r="L386">
            <v>29</v>
          </cell>
          <cell r="M386">
            <v>3</v>
          </cell>
          <cell r="N386">
            <v>2</v>
          </cell>
          <cell r="O386">
            <v>8</v>
          </cell>
          <cell r="P386">
            <v>4</v>
          </cell>
          <cell r="Q386">
            <v>19</v>
          </cell>
          <cell r="R386">
            <v>2</v>
          </cell>
          <cell r="S386">
            <v>18</v>
          </cell>
          <cell r="T386">
            <v>3</v>
          </cell>
          <cell r="AL386">
            <v>1.6663198467452964E-4</v>
          </cell>
          <cell r="CB386" t="str">
            <v>https://d25d2506sfb94s.cloudfront.net/cumulus_uploads/document/2r6hyqtv9p/econTabReport.pdf</v>
          </cell>
        </row>
        <row r="387">
          <cell r="D387" t="str">
            <v>Harris Insights &amp; Analytics</v>
          </cell>
          <cell r="F387" t="str">
            <v>US</v>
          </cell>
          <cell r="G387" t="str">
            <v>C+</v>
          </cell>
          <cell r="I387">
            <v>43828</v>
          </cell>
          <cell r="J387">
            <v>780</v>
          </cell>
          <cell r="K387" t="str">
            <v>rv</v>
          </cell>
          <cell r="L387">
            <v>30</v>
          </cell>
          <cell r="M387">
            <v>7</v>
          </cell>
          <cell r="N387">
            <v>2</v>
          </cell>
          <cell r="O387">
            <v>7</v>
          </cell>
          <cell r="P387">
            <v>2</v>
          </cell>
          <cell r="Q387">
            <v>17</v>
          </cell>
          <cell r="R387">
            <v>2</v>
          </cell>
          <cell r="S387">
            <v>12</v>
          </cell>
          <cell r="T387">
            <v>3</v>
          </cell>
          <cell r="AL387">
            <v>5.8956658851373996E-3</v>
          </cell>
          <cell r="CB387" t="str">
            <v>https://harvardharrispoll.com/wp-content/uploads/2020/01/HHP_December2019_RegisteredVoters_Topline.pdf</v>
          </cell>
        </row>
        <row r="388">
          <cell r="D388" t="str">
            <v>Morning Consult</v>
          </cell>
          <cell r="F388" t="str">
            <v>US</v>
          </cell>
          <cell r="G388" t="str">
            <v>B+</v>
          </cell>
          <cell r="I388">
            <v>43828</v>
          </cell>
          <cell r="J388">
            <v>17787</v>
          </cell>
          <cell r="K388" t="str">
            <v>lv</v>
          </cell>
          <cell r="L388">
            <v>32</v>
          </cell>
          <cell r="M388">
            <v>6</v>
          </cell>
          <cell r="N388">
            <v>3</v>
          </cell>
          <cell r="O388">
            <v>8</v>
          </cell>
          <cell r="P388">
            <v>3</v>
          </cell>
          <cell r="Q388">
            <v>21</v>
          </cell>
          <cell r="R388">
            <v>3</v>
          </cell>
          <cell r="S388">
            <v>14</v>
          </cell>
          <cell r="T388">
            <v>4</v>
          </cell>
          <cell r="AL388">
            <v>1.0701956441715482E-2</v>
          </cell>
          <cell r="CB388" t="str">
            <v>https://morningconsult.com/2020-democratic-primary/</v>
          </cell>
        </row>
        <row r="389">
          <cell r="D389" t="str">
            <v>Harris Insights &amp; Analytics</v>
          </cell>
          <cell r="F389" t="str">
            <v>US</v>
          </cell>
          <cell r="G389" t="str">
            <v>C+</v>
          </cell>
          <cell r="I389">
            <v>43827</v>
          </cell>
          <cell r="J389">
            <v>431</v>
          </cell>
          <cell r="K389" t="str">
            <v>rv</v>
          </cell>
          <cell r="L389">
            <v>28</v>
          </cell>
          <cell r="M389">
            <v>11</v>
          </cell>
          <cell r="N389">
            <v>2</v>
          </cell>
          <cell r="O389">
            <v>6</v>
          </cell>
          <cell r="P389">
            <v>2</v>
          </cell>
          <cell r="Q389">
            <v>16</v>
          </cell>
          <cell r="R389">
            <v>2</v>
          </cell>
          <cell r="S389">
            <v>11</v>
          </cell>
          <cell r="T389">
            <v>2</v>
          </cell>
          <cell r="AL389">
            <v>4.6372376514391264E-3</v>
          </cell>
          <cell r="CB389" t="str">
            <v>https://thehill.com/hilltv/rising/476689-bloomberg-rises-to-third-place-alongside-warren-in-national-poll</v>
          </cell>
        </row>
        <row r="390">
          <cell r="D390" t="str">
            <v>YouGov</v>
          </cell>
          <cell r="F390" t="str">
            <v>US</v>
          </cell>
          <cell r="G390" t="str">
            <v>B-</v>
          </cell>
          <cell r="I390">
            <v>43823</v>
          </cell>
          <cell r="J390">
            <v>586</v>
          </cell>
          <cell r="K390" t="str">
            <v>lv</v>
          </cell>
          <cell r="L390">
            <v>30</v>
          </cell>
          <cell r="M390">
            <v>4</v>
          </cell>
          <cell r="N390">
            <v>2</v>
          </cell>
          <cell r="O390">
            <v>7</v>
          </cell>
          <cell r="P390">
            <v>5</v>
          </cell>
          <cell r="Q390">
            <v>17</v>
          </cell>
          <cell r="R390">
            <v>1</v>
          </cell>
          <cell r="S390">
            <v>19</v>
          </cell>
          <cell r="T390">
            <v>3</v>
          </cell>
          <cell r="AL390">
            <v>1.4119234775352292E-4</v>
          </cell>
          <cell r="CB390" t="str">
            <v>https://d25d2506sfb94s.cloudfront.net/cumulus_uploads/document/t4lyjjoemc/econTabReport.pdf</v>
          </cell>
        </row>
        <row r="391">
          <cell r="D391" t="str">
            <v>YouGov</v>
          </cell>
          <cell r="F391" t="str">
            <v>US</v>
          </cell>
          <cell r="G391" t="str">
            <v>B-</v>
          </cell>
          <cell r="I391">
            <v>43822</v>
          </cell>
          <cell r="J391">
            <v>412</v>
          </cell>
          <cell r="K391" t="str">
            <v>lv</v>
          </cell>
          <cell r="L391">
            <v>34</v>
          </cell>
          <cell r="M391">
            <v>4</v>
          </cell>
          <cell r="N391">
            <v>3</v>
          </cell>
          <cell r="O391">
            <v>7</v>
          </cell>
          <cell r="P391">
            <v>2</v>
          </cell>
          <cell r="Q391">
            <v>19</v>
          </cell>
          <cell r="R391">
            <v>0</v>
          </cell>
          <cell r="S391">
            <v>20</v>
          </cell>
          <cell r="T391">
            <v>4</v>
          </cell>
          <cell r="AL391">
            <v>1.0188440642216467E-4</v>
          </cell>
          <cell r="CB391" t="str">
            <v>https://watson.brown.edu/taubman/files/taubman/imce/Taubman%20National%20Poll%20-%20Fall%202019%20-%20Rev%20January%202020.pdf</v>
          </cell>
        </row>
        <row r="392">
          <cell r="D392" t="str">
            <v>Morning Consult</v>
          </cell>
          <cell r="F392" t="str">
            <v>US</v>
          </cell>
          <cell r="G392" t="str">
            <v>B+</v>
          </cell>
          <cell r="I392">
            <v>43821</v>
          </cell>
          <cell r="J392">
            <v>7178</v>
          </cell>
          <cell r="K392" t="str">
            <v>lv</v>
          </cell>
          <cell r="L392">
            <v>31</v>
          </cell>
          <cell r="M392">
            <v>6</v>
          </cell>
          <cell r="N392">
            <v>3</v>
          </cell>
          <cell r="O392">
            <v>9</v>
          </cell>
          <cell r="P392">
            <v>3</v>
          </cell>
          <cell r="Q392">
            <v>21</v>
          </cell>
          <cell r="R392">
            <v>3</v>
          </cell>
          <cell r="S392">
            <v>15</v>
          </cell>
          <cell r="T392">
            <v>5</v>
          </cell>
          <cell r="AL392">
            <v>5.2074519708632441E-3</v>
          </cell>
          <cell r="CB392" t="str">
            <v>https://morningconsult.com/2020-democratic-primary/</v>
          </cell>
        </row>
        <row r="393">
          <cell r="D393" t="str">
            <v>Ipsos</v>
          </cell>
          <cell r="F393" t="str">
            <v>US</v>
          </cell>
          <cell r="G393" t="str">
            <v>B+</v>
          </cell>
          <cell r="I393">
            <v>43818</v>
          </cell>
          <cell r="J393">
            <v>571</v>
          </cell>
          <cell r="K393" t="str">
            <v>rv</v>
          </cell>
          <cell r="L393">
            <v>20</v>
          </cell>
          <cell r="M393">
            <v>6</v>
          </cell>
          <cell r="N393">
            <v>0</v>
          </cell>
          <cell r="O393">
            <v>5</v>
          </cell>
          <cell r="P393">
            <v>2</v>
          </cell>
          <cell r="Q393">
            <v>16</v>
          </cell>
          <cell r="R393">
            <v>3</v>
          </cell>
          <cell r="S393">
            <v>13</v>
          </cell>
          <cell r="T393">
            <v>3</v>
          </cell>
          <cell r="AL393">
            <v>3.9805098953070916E-4</v>
          </cell>
          <cell r="CB393" t="str">
            <v>https://twitter.com/Cmkahn/status/1220734596490452993</v>
          </cell>
        </row>
        <row r="394">
          <cell r="D394" t="str">
            <v>Ipsos</v>
          </cell>
          <cell r="F394" t="str">
            <v>US</v>
          </cell>
          <cell r="G394" t="str">
            <v>B+</v>
          </cell>
          <cell r="I394">
            <v>43818</v>
          </cell>
          <cell r="J394">
            <v>709</v>
          </cell>
          <cell r="K394" t="str">
            <v>a</v>
          </cell>
          <cell r="L394">
            <v>18</v>
          </cell>
          <cell r="M394">
            <v>5</v>
          </cell>
          <cell r="N394">
            <v>1</v>
          </cell>
          <cell r="O394">
            <v>4</v>
          </cell>
          <cell r="P394">
            <v>1</v>
          </cell>
          <cell r="Q394">
            <v>15</v>
          </cell>
          <cell r="R394">
            <v>2</v>
          </cell>
          <cell r="S394">
            <v>10</v>
          </cell>
          <cell r="T394">
            <v>2</v>
          </cell>
          <cell r="AL394">
            <v>0</v>
          </cell>
          <cell r="CB394" t="str">
            <v>https://www.ipsos.com/sites/default/files/ct/news/documents/2019-12/topline_reuters_2020_democratic_primary_tracker_12_19_2019_writeup.pdf</v>
          </cell>
        </row>
        <row r="395">
          <cell r="D395" t="str">
            <v>McLaughlin &amp; Associates</v>
          </cell>
          <cell r="F395" t="str">
            <v>US</v>
          </cell>
          <cell r="G395" t="str">
            <v>C/D</v>
          </cell>
          <cell r="I395">
            <v>43817</v>
          </cell>
          <cell r="J395">
            <v>480</v>
          </cell>
          <cell r="K395" t="str">
            <v>lv</v>
          </cell>
          <cell r="L395">
            <v>23</v>
          </cell>
          <cell r="M395">
            <v>5</v>
          </cell>
          <cell r="N395">
            <v>4</v>
          </cell>
          <cell r="O395">
            <v>5</v>
          </cell>
          <cell r="P395">
            <v>2</v>
          </cell>
          <cell r="Q395">
            <v>17</v>
          </cell>
          <cell r="R395">
            <v>3</v>
          </cell>
          <cell r="S395">
            <v>15</v>
          </cell>
          <cell r="T395">
            <v>4</v>
          </cell>
          <cell r="AL395">
            <v>0</v>
          </cell>
          <cell r="CB395" t="str">
            <v>https://mclaughlinonline.com/pols/wp-content/uploads/2019/12/National-Monthly-December-PUBLIC.pdf</v>
          </cell>
        </row>
        <row r="396">
          <cell r="D396" t="str">
            <v>McLaughlin &amp; Associates</v>
          </cell>
          <cell r="F396" t="str">
            <v>US</v>
          </cell>
          <cell r="G396" t="str">
            <v>C/D</v>
          </cell>
          <cell r="I396">
            <v>43817</v>
          </cell>
          <cell r="J396">
            <v>480</v>
          </cell>
          <cell r="K396" t="str">
            <v>lv</v>
          </cell>
          <cell r="L396">
            <v>27</v>
          </cell>
          <cell r="M396">
            <v>5</v>
          </cell>
          <cell r="N396">
            <v>3</v>
          </cell>
          <cell r="O396">
            <v>5</v>
          </cell>
          <cell r="P396">
            <v>2</v>
          </cell>
          <cell r="Q396">
            <v>17</v>
          </cell>
          <cell r="R396">
            <v>4</v>
          </cell>
          <cell r="S396">
            <v>15</v>
          </cell>
          <cell r="T396">
            <v>5</v>
          </cell>
          <cell r="AL396">
            <v>0.17585612837352665</v>
          </cell>
          <cell r="CB396" t="str">
            <v>https://mclaughlinonline.com/pols/wp-content/uploads/2019/12/National-Monthly-December-PUBLIC.pdf</v>
          </cell>
        </row>
        <row r="397">
          <cell r="D397" t="str">
            <v>NBC News/Wall Street Journal</v>
          </cell>
          <cell r="F397" t="str">
            <v>US</v>
          </cell>
          <cell r="G397" t="str">
            <v>A/B</v>
          </cell>
          <cell r="I397">
            <v>43816</v>
          </cell>
          <cell r="J397">
            <v>410</v>
          </cell>
          <cell r="K397" t="str">
            <v>lv</v>
          </cell>
          <cell r="L397">
            <v>28</v>
          </cell>
          <cell r="M397">
            <v>4</v>
          </cell>
          <cell r="N397">
            <v>2</v>
          </cell>
          <cell r="O397">
            <v>9</v>
          </cell>
          <cell r="P397">
            <v>5</v>
          </cell>
          <cell r="Q397">
            <v>21</v>
          </cell>
          <cell r="R397">
            <v>1</v>
          </cell>
          <cell r="S397">
            <v>18</v>
          </cell>
          <cell r="T397">
            <v>3</v>
          </cell>
          <cell r="AL397">
            <v>3.5484261196847854E-2</v>
          </cell>
          <cell r="CB397" t="str">
            <v>https://www.nbcnews.com/politics/meet-the-press/stable-political-base-biden-remains-top-dem-field-nbc-wsj-n1104496</v>
          </cell>
        </row>
        <row r="398">
          <cell r="D398" t="str">
            <v>YouGov</v>
          </cell>
          <cell r="F398" t="str">
            <v>US</v>
          </cell>
          <cell r="G398" t="str">
            <v>B-</v>
          </cell>
          <cell r="I398">
            <v>43816</v>
          </cell>
          <cell r="J398">
            <v>555</v>
          </cell>
          <cell r="K398" t="str">
            <v>lv</v>
          </cell>
          <cell r="L398">
            <v>29</v>
          </cell>
          <cell r="M398">
            <v>4</v>
          </cell>
          <cell r="N398">
            <v>2</v>
          </cell>
          <cell r="O398">
            <v>7</v>
          </cell>
          <cell r="P398">
            <v>4</v>
          </cell>
          <cell r="Q398">
            <v>19</v>
          </cell>
          <cell r="R398">
            <v>2</v>
          </cell>
          <cell r="S398">
            <v>17</v>
          </cell>
          <cell r="T398">
            <v>3</v>
          </cell>
          <cell r="AL398">
            <v>1.0282769205720307E-4</v>
          </cell>
          <cell r="CB398" t="str">
            <v>https://d25d2506sfb94s.cloudfront.net/cumulus_uploads/document/ua3ar45wbg/econTabReport.pdf</v>
          </cell>
        </row>
        <row r="399">
          <cell r="D399" t="str">
            <v>Emerson College</v>
          </cell>
          <cell r="F399" t="str">
            <v>US</v>
          </cell>
          <cell r="G399" t="str">
            <v>B-</v>
          </cell>
          <cell r="I399">
            <v>43816</v>
          </cell>
          <cell r="J399">
            <v>525</v>
          </cell>
          <cell r="K399" t="str">
            <v>lv</v>
          </cell>
          <cell r="L399">
            <v>32.1</v>
          </cell>
          <cell r="M399">
            <v>2.8</v>
          </cell>
          <cell r="N399">
            <v>2</v>
          </cell>
          <cell r="O399">
            <v>7.7</v>
          </cell>
          <cell r="P399">
            <v>2</v>
          </cell>
          <cell r="Q399">
            <v>24.7</v>
          </cell>
          <cell r="R399">
            <v>1.7</v>
          </cell>
          <cell r="S399">
            <v>12.4</v>
          </cell>
          <cell r="T399">
            <v>6.3</v>
          </cell>
          <cell r="AL399">
            <v>0.11145706991324571</v>
          </cell>
          <cell r="CB399" t="str">
            <v>http://emersonpolling.com/2019/12/18/december-national-poll-biden-and-sanders-pull-away-from-the-pack-as-warren-falls/</v>
          </cell>
        </row>
        <row r="400">
          <cell r="D400" t="str">
            <v>Civiqs</v>
          </cell>
          <cell r="F400" t="str">
            <v>Iowa</v>
          </cell>
          <cell r="G400">
            <v>0</v>
          </cell>
          <cell r="I400">
            <v>43815</v>
          </cell>
          <cell r="J400">
            <v>632</v>
          </cell>
          <cell r="K400" t="str">
            <v>lv</v>
          </cell>
          <cell r="L400">
            <v>15</v>
          </cell>
          <cell r="M400">
            <v>0</v>
          </cell>
          <cell r="N400">
            <v>3</v>
          </cell>
          <cell r="O400">
            <v>24</v>
          </cell>
          <cell r="P400">
            <v>4</v>
          </cell>
          <cell r="Q400">
            <v>21</v>
          </cell>
          <cell r="R400">
            <v>2</v>
          </cell>
          <cell r="S400">
            <v>18</v>
          </cell>
          <cell r="T400">
            <v>3</v>
          </cell>
          <cell r="AL400">
            <v>3.2271249469723401E-2</v>
          </cell>
          <cell r="CB400" t="str">
            <v>https://civiqs.com/documents/Civiqs_ISU_banner_book_2019_12.pdf</v>
          </cell>
        </row>
        <row r="401">
          <cell r="D401" t="str">
            <v>SSRS</v>
          </cell>
          <cell r="F401" t="str">
            <v>US</v>
          </cell>
          <cell r="G401" t="str">
            <v>A/B</v>
          </cell>
          <cell r="I401">
            <v>43814</v>
          </cell>
          <cell r="J401">
            <v>408</v>
          </cell>
          <cell r="K401" t="str">
            <v>rv</v>
          </cell>
          <cell r="L401">
            <v>26</v>
          </cell>
          <cell r="M401">
            <v>5</v>
          </cell>
          <cell r="N401">
            <v>3</v>
          </cell>
          <cell r="O401">
            <v>8</v>
          </cell>
          <cell r="P401">
            <v>3</v>
          </cell>
          <cell r="Q401">
            <v>20</v>
          </cell>
          <cell r="R401">
            <v>1</v>
          </cell>
          <cell r="S401">
            <v>16</v>
          </cell>
          <cell r="T401">
            <v>3</v>
          </cell>
          <cell r="AL401">
            <v>0.4910883242213524</v>
          </cell>
          <cell r="CB401" t="str">
            <v>https://cdn.cnn.com/cnn/2019/images/12/19/rel14b.-.2020.pdf</v>
          </cell>
        </row>
        <row r="402">
          <cell r="D402" t="str">
            <v>Morning Consult</v>
          </cell>
          <cell r="F402" t="str">
            <v>US</v>
          </cell>
          <cell r="G402" t="str">
            <v>B+</v>
          </cell>
          <cell r="I402">
            <v>43814</v>
          </cell>
          <cell r="J402">
            <v>13384</v>
          </cell>
          <cell r="K402" t="str">
            <v>lv</v>
          </cell>
          <cell r="L402">
            <v>31</v>
          </cell>
          <cell r="M402">
            <v>7</v>
          </cell>
          <cell r="N402">
            <v>3</v>
          </cell>
          <cell r="O402">
            <v>8</v>
          </cell>
          <cell r="P402">
            <v>2</v>
          </cell>
          <cell r="Q402">
            <v>22</v>
          </cell>
          <cell r="R402">
            <v>3</v>
          </cell>
          <cell r="S402">
            <v>15</v>
          </cell>
          <cell r="T402">
            <v>4</v>
          </cell>
          <cell r="AL402">
            <v>5.2321100033792586E-3</v>
          </cell>
          <cell r="CB402" t="str">
            <v>https://morningconsult.com/2020-democratic-primary/</v>
          </cell>
        </row>
        <row r="403">
          <cell r="D403" t="str">
            <v>Quinnipiac University</v>
          </cell>
          <cell r="F403" t="str">
            <v>US</v>
          </cell>
          <cell r="G403" t="str">
            <v>A</v>
          </cell>
          <cell r="I403">
            <v>43814</v>
          </cell>
          <cell r="J403">
            <v>567</v>
          </cell>
          <cell r="K403" t="str">
            <v>rv</v>
          </cell>
          <cell r="L403">
            <v>30</v>
          </cell>
          <cell r="M403">
            <v>7</v>
          </cell>
          <cell r="N403">
            <v>2</v>
          </cell>
          <cell r="O403">
            <v>9</v>
          </cell>
          <cell r="P403">
            <v>3</v>
          </cell>
          <cell r="Q403">
            <v>16</v>
          </cell>
          <cell r="R403">
            <v>1</v>
          </cell>
          <cell r="S403">
            <v>17</v>
          </cell>
          <cell r="T403">
            <v>3</v>
          </cell>
          <cell r="AL403">
            <v>9.9094905439439454E-2</v>
          </cell>
          <cell r="CB403" t="str">
            <v>https://poll.qu.edu/national/release-detail?ReleaseID=3652</v>
          </cell>
        </row>
        <row r="404">
          <cell r="D404" t="str">
            <v>Echelon Insights</v>
          </cell>
          <cell r="F404" t="str">
            <v>US</v>
          </cell>
          <cell r="G404">
            <v>0</v>
          </cell>
          <cell r="I404">
            <v>43813</v>
          </cell>
          <cell r="J404">
            <v>447</v>
          </cell>
          <cell r="K404" t="str">
            <v>lv</v>
          </cell>
          <cell r="L404">
            <v>65</v>
          </cell>
          <cell r="M404">
            <v>0</v>
          </cell>
          <cell r="N404">
            <v>0</v>
          </cell>
          <cell r="O404">
            <v>20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AL404">
            <v>0</v>
          </cell>
          <cell r="CB404" t="str">
            <v>http://echeloninsights.com/wp-content/uploads/Omnibus-December-2019_Dem-Primary.pdf</v>
          </cell>
        </row>
        <row r="405">
          <cell r="D405" t="str">
            <v>Echelon Insights</v>
          </cell>
          <cell r="F405" t="str">
            <v>US</v>
          </cell>
          <cell r="G405">
            <v>0</v>
          </cell>
          <cell r="I405">
            <v>43813</v>
          </cell>
          <cell r="J405">
            <v>447</v>
          </cell>
          <cell r="K405" t="str">
            <v>lv</v>
          </cell>
          <cell r="L405">
            <v>59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29</v>
          </cell>
          <cell r="T405">
            <v>0</v>
          </cell>
          <cell r="AL405">
            <v>0</v>
          </cell>
          <cell r="CB405" t="str">
            <v>http://echeloninsights.com/wp-content/uploads/Omnibus-December-2019_Dem-Primary.pdf</v>
          </cell>
        </row>
        <row r="406">
          <cell r="D406" t="str">
            <v>Echelon Insights</v>
          </cell>
          <cell r="F406" t="str">
            <v>US</v>
          </cell>
          <cell r="G406">
            <v>0</v>
          </cell>
          <cell r="I406">
            <v>43813</v>
          </cell>
          <cell r="J406">
            <v>447</v>
          </cell>
          <cell r="K406" t="str">
            <v>lv</v>
          </cell>
          <cell r="L406">
            <v>58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32</v>
          </cell>
          <cell r="R406">
            <v>0</v>
          </cell>
          <cell r="S406">
            <v>0</v>
          </cell>
          <cell r="T406">
            <v>0</v>
          </cell>
          <cell r="AL406">
            <v>0</v>
          </cell>
          <cell r="CB406" t="str">
            <v>http://echeloninsights.com/wp-content/uploads/Omnibus-December-2019_Dem-Primary.pdf</v>
          </cell>
        </row>
        <row r="407">
          <cell r="D407" t="str">
            <v>Echelon Insights</v>
          </cell>
          <cell r="F407" t="str">
            <v>US</v>
          </cell>
          <cell r="G407">
            <v>0</v>
          </cell>
          <cell r="I407">
            <v>43813</v>
          </cell>
          <cell r="J407">
            <v>447</v>
          </cell>
          <cell r="K407" t="str">
            <v>lv</v>
          </cell>
          <cell r="L407">
            <v>37</v>
          </cell>
          <cell r="M407">
            <v>6</v>
          </cell>
          <cell r="N407">
            <v>1</v>
          </cell>
          <cell r="O407">
            <v>6</v>
          </cell>
          <cell r="P407">
            <v>2</v>
          </cell>
          <cell r="Q407">
            <v>14</v>
          </cell>
          <cell r="R407">
            <v>1</v>
          </cell>
          <cell r="S407">
            <v>14</v>
          </cell>
          <cell r="T407">
            <v>2</v>
          </cell>
          <cell r="AL407">
            <v>1.4171520081284781E-2</v>
          </cell>
          <cell r="CB407" t="str">
            <v>http://echeloninsights.com/wp-content/uploads/Omnibus-December-2019_Dem-Primary.pdf</v>
          </cell>
        </row>
        <row r="408">
          <cell r="D408" t="str">
            <v>Harris Insights &amp; Analytics</v>
          </cell>
          <cell r="F408" t="str">
            <v>US</v>
          </cell>
          <cell r="G408" t="str">
            <v>C+</v>
          </cell>
          <cell r="I408">
            <v>43813</v>
          </cell>
          <cell r="J408">
            <v>456</v>
          </cell>
          <cell r="K408" t="str">
            <v>rv</v>
          </cell>
          <cell r="L408">
            <v>29</v>
          </cell>
          <cell r="M408">
            <v>5</v>
          </cell>
          <cell r="N408">
            <v>2</v>
          </cell>
          <cell r="O408">
            <v>5</v>
          </cell>
          <cell r="P408">
            <v>3</v>
          </cell>
          <cell r="Q408">
            <v>13</v>
          </cell>
          <cell r="R408">
            <v>3</v>
          </cell>
          <cell r="S408">
            <v>13</v>
          </cell>
          <cell r="T408">
            <v>3</v>
          </cell>
          <cell r="AL408">
            <v>2.0313090119530525E-3</v>
          </cell>
          <cell r="CB408" t="str">
            <v>https://thehill.com/hilltv/rising/475138-buttigieg-slips-in-new-national-poll</v>
          </cell>
        </row>
        <row r="409">
          <cell r="D409" t="str">
            <v>Suffolk University</v>
          </cell>
          <cell r="F409" t="str">
            <v>US</v>
          </cell>
          <cell r="G409" t="str">
            <v>A-</v>
          </cell>
          <cell r="I409">
            <v>43813</v>
          </cell>
          <cell r="J409">
            <v>384</v>
          </cell>
          <cell r="K409" t="str">
            <v>lv</v>
          </cell>
          <cell r="L409">
            <v>23.18</v>
          </cell>
          <cell r="M409">
            <v>5.99</v>
          </cell>
          <cell r="N409">
            <v>2.6</v>
          </cell>
          <cell r="O409">
            <v>8.33</v>
          </cell>
          <cell r="P409">
            <v>3.39</v>
          </cell>
          <cell r="Q409">
            <v>14.06</v>
          </cell>
          <cell r="R409">
            <v>0.78</v>
          </cell>
          <cell r="S409">
            <v>12.76</v>
          </cell>
          <cell r="T409">
            <v>2.08</v>
          </cell>
          <cell r="AL409">
            <v>4.5558511816607519</v>
          </cell>
          <cell r="CB409" t="str">
            <v>https://www.suffolk.edu/-/media/suffolk/documents/academics/research-at-suffolk/suprc/polls/national/2019/1_1_2020_marginals_pdftxt.pdf</v>
          </cell>
        </row>
        <row r="410">
          <cell r="D410" t="str">
            <v>IBD/TIPP</v>
          </cell>
          <cell r="F410" t="str">
            <v>US</v>
          </cell>
          <cell r="G410" t="str">
            <v>A/B</v>
          </cell>
          <cell r="I410">
            <v>43813</v>
          </cell>
          <cell r="J410">
            <v>312</v>
          </cell>
          <cell r="K410" t="str">
            <v>rv</v>
          </cell>
          <cell r="L410">
            <v>26</v>
          </cell>
          <cell r="M410">
            <v>5</v>
          </cell>
          <cell r="N410">
            <v>3</v>
          </cell>
          <cell r="O410">
            <v>9</v>
          </cell>
          <cell r="P410">
            <v>2</v>
          </cell>
          <cell r="Q410">
            <v>18</v>
          </cell>
          <cell r="R410">
            <v>2</v>
          </cell>
          <cell r="S410">
            <v>14</v>
          </cell>
          <cell r="T410">
            <v>2</v>
          </cell>
          <cell r="AL410">
            <v>5.1148001046437179E-2</v>
          </cell>
          <cell r="CB410" t="str">
            <v>https://projects.fivethirtyeight.com/polls/20191216_National.xlsx</v>
          </cell>
        </row>
        <row r="411">
          <cell r="D411" t="str">
            <v>Ipsos</v>
          </cell>
          <cell r="F411" t="str">
            <v>US</v>
          </cell>
          <cell r="G411" t="str">
            <v>B+</v>
          </cell>
          <cell r="I411">
            <v>43811</v>
          </cell>
          <cell r="J411">
            <v>593</v>
          </cell>
          <cell r="K411" t="str">
            <v>rv</v>
          </cell>
          <cell r="L411">
            <v>21</v>
          </cell>
          <cell r="M411">
            <v>7</v>
          </cell>
          <cell r="N411">
            <v>0</v>
          </cell>
          <cell r="O411">
            <v>5</v>
          </cell>
          <cell r="P411">
            <v>2</v>
          </cell>
          <cell r="Q411">
            <v>18</v>
          </cell>
          <cell r="R411">
            <v>3</v>
          </cell>
          <cell r="S411">
            <v>11</v>
          </cell>
          <cell r="T411">
            <v>3</v>
          </cell>
          <cell r="AL411">
            <v>2.8749093194914047E-4</v>
          </cell>
          <cell r="CB411" t="str">
            <v>https://twitter.com/Cmkahn/status/1220734596490452993</v>
          </cell>
        </row>
        <row r="412">
          <cell r="D412" t="str">
            <v>Marist College</v>
          </cell>
          <cell r="F412" t="str">
            <v>US</v>
          </cell>
          <cell r="G412" t="str">
            <v>A+</v>
          </cell>
          <cell r="I412">
            <v>43810</v>
          </cell>
          <cell r="J412">
            <v>704</v>
          </cell>
          <cell r="K412" t="str">
            <v>rv</v>
          </cell>
          <cell r="L412">
            <v>24</v>
          </cell>
          <cell r="M412">
            <v>4</v>
          </cell>
          <cell r="N412">
            <v>4</v>
          </cell>
          <cell r="O412">
            <v>13</v>
          </cell>
          <cell r="P412">
            <v>4</v>
          </cell>
          <cell r="Q412">
            <v>22</v>
          </cell>
          <cell r="R412">
            <v>0</v>
          </cell>
          <cell r="S412">
            <v>17</v>
          </cell>
          <cell r="T412">
            <v>5</v>
          </cell>
          <cell r="AL412">
            <v>1.0738141331386724</v>
          </cell>
          <cell r="CB412" t="str">
            <v>http://maristpoll.marist.edu/wp-content/uploads/2019/12/UPDATED_NPR_PBS-NewsHour_Marist-Poll_USA-NOS-and-Tables_1912131159.pdf</v>
          </cell>
        </row>
        <row r="413">
          <cell r="D413" t="str">
            <v>Fox News/Beacon Research/Shaw &amp; Co. Research</v>
          </cell>
          <cell r="F413" t="str">
            <v>US</v>
          </cell>
          <cell r="G413" t="str">
            <v>A-</v>
          </cell>
          <cell r="I413">
            <v>43810</v>
          </cell>
          <cell r="J413">
            <v>453</v>
          </cell>
          <cell r="K413" t="str">
            <v>lv</v>
          </cell>
          <cell r="L413">
            <v>30</v>
          </cell>
          <cell r="M413">
            <v>5</v>
          </cell>
          <cell r="N413">
            <v>2</v>
          </cell>
          <cell r="O413">
            <v>7</v>
          </cell>
          <cell r="P413">
            <v>5</v>
          </cell>
          <cell r="Q413">
            <v>20</v>
          </cell>
          <cell r="R413">
            <v>1</v>
          </cell>
          <cell r="S413">
            <v>13</v>
          </cell>
          <cell r="T413">
            <v>3</v>
          </cell>
          <cell r="AL413">
            <v>0.17896893138586123</v>
          </cell>
          <cell r="CB413" t="str">
            <v>https://www.scribd.com/document/439839999/Fox-December-8-11-2019-National-Topline-December-15-Release</v>
          </cell>
        </row>
        <row r="414">
          <cell r="D414" t="str">
            <v>Change Research</v>
          </cell>
          <cell r="F414" t="str">
            <v>South Carolina</v>
          </cell>
          <cell r="G414" t="str">
            <v>C</v>
          </cell>
          <cell r="I414">
            <v>43810</v>
          </cell>
          <cell r="J414">
            <v>392</v>
          </cell>
          <cell r="K414" t="str">
            <v>lv</v>
          </cell>
          <cell r="L414">
            <v>27</v>
          </cell>
          <cell r="M414">
            <v>3</v>
          </cell>
          <cell r="N414">
            <v>5</v>
          </cell>
          <cell r="O414">
            <v>9</v>
          </cell>
          <cell r="P414">
            <v>2</v>
          </cell>
          <cell r="Q414">
            <v>20</v>
          </cell>
          <cell r="R414">
            <v>5</v>
          </cell>
          <cell r="S414">
            <v>19</v>
          </cell>
          <cell r="T414">
            <v>2</v>
          </cell>
          <cell r="AL414">
            <v>2.5525163280561779E-2</v>
          </cell>
          <cell r="CB414" t="str">
            <v>https://www.changeresearch.com/post/south-carolina-post-and-courier-poll-december</v>
          </cell>
        </row>
        <row r="415">
          <cell r="D415" t="str">
            <v>Change Research</v>
          </cell>
          <cell r="F415" t="str">
            <v>California</v>
          </cell>
          <cell r="G415" t="str">
            <v>C</v>
          </cell>
          <cell r="I415">
            <v>43809</v>
          </cell>
          <cell r="J415">
            <v>862</v>
          </cell>
          <cell r="K415" t="str">
            <v>lv</v>
          </cell>
          <cell r="L415">
            <v>19</v>
          </cell>
          <cell r="M415">
            <v>3</v>
          </cell>
          <cell r="N415">
            <v>3</v>
          </cell>
          <cell r="O415">
            <v>12</v>
          </cell>
          <cell r="P415">
            <v>1</v>
          </cell>
          <cell r="Q415">
            <v>26</v>
          </cell>
          <cell r="R415">
            <v>2</v>
          </cell>
          <cell r="S415">
            <v>23</v>
          </cell>
          <cell r="T415">
            <v>4</v>
          </cell>
          <cell r="AL415">
            <v>7.991525860083673E-2</v>
          </cell>
          <cell r="CB415" t="str">
            <v>https://www.changeresearch.com/post/change-research-kqed-california-poll-december</v>
          </cell>
        </row>
        <row r="416">
          <cell r="D416" t="str">
            <v>YouGov</v>
          </cell>
          <cell r="F416" t="str">
            <v>US</v>
          </cell>
          <cell r="G416" t="str">
            <v>B-</v>
          </cell>
          <cell r="I416">
            <v>43809</v>
          </cell>
          <cell r="J416">
            <v>497</v>
          </cell>
          <cell r="K416" t="str">
            <v>lv</v>
          </cell>
          <cell r="L416">
            <v>26</v>
          </cell>
          <cell r="M416">
            <v>4</v>
          </cell>
          <cell r="N416">
            <v>3</v>
          </cell>
          <cell r="O416">
            <v>11</v>
          </cell>
          <cell r="P416">
            <v>2</v>
          </cell>
          <cell r="Q416">
            <v>16</v>
          </cell>
          <cell r="R416">
            <v>1</v>
          </cell>
          <cell r="S416">
            <v>21</v>
          </cell>
          <cell r="T416">
            <v>3</v>
          </cell>
          <cell r="AL416">
            <v>8.2285499823566314E-5</v>
          </cell>
          <cell r="CB416" t="str">
            <v>https://d25d2506sfb94s.cloudfront.net/cumulus_uploads/document/4yqcix83qw/econTabReport.pdf</v>
          </cell>
        </row>
        <row r="417">
          <cell r="D417" t="str">
            <v>Emerson College</v>
          </cell>
          <cell r="F417" t="str">
            <v>Iowa</v>
          </cell>
          <cell r="G417" t="str">
            <v>B-</v>
          </cell>
          <cell r="I417">
            <v>43809</v>
          </cell>
          <cell r="J417">
            <v>325</v>
          </cell>
          <cell r="K417" t="str">
            <v>lv</v>
          </cell>
          <cell r="L417">
            <v>23.3</v>
          </cell>
          <cell r="M417">
            <v>1.9</v>
          </cell>
          <cell r="N417">
            <v>3.6</v>
          </cell>
          <cell r="O417">
            <v>17.899999999999999</v>
          </cell>
          <cell r="P417">
            <v>10.1</v>
          </cell>
          <cell r="Q417">
            <v>21.7</v>
          </cell>
          <cell r="R417">
            <v>3.4</v>
          </cell>
          <cell r="S417">
            <v>12.2</v>
          </cell>
          <cell r="T417">
            <v>1.7</v>
          </cell>
          <cell r="AL417">
            <v>8.3295834002890937E-2</v>
          </cell>
          <cell r="CB417" t="str">
            <v>http://emersonpolling.com/2019/12/11/iowa-2020-warrens-support-drops-while-sanders-rises/</v>
          </cell>
        </row>
        <row r="418">
          <cell r="D418" t="str">
            <v>SSRS</v>
          </cell>
          <cell r="F418" t="str">
            <v>Texas</v>
          </cell>
          <cell r="G418" t="str">
            <v>A/B</v>
          </cell>
          <cell r="I418">
            <v>43808</v>
          </cell>
          <cell r="J418">
            <v>327</v>
          </cell>
          <cell r="K418" t="str">
            <v>lv</v>
          </cell>
          <cell r="L418">
            <v>35</v>
          </cell>
          <cell r="M418">
            <v>5</v>
          </cell>
          <cell r="N418">
            <v>2</v>
          </cell>
          <cell r="O418">
            <v>9</v>
          </cell>
          <cell r="P418">
            <v>1</v>
          </cell>
          <cell r="Q418">
            <v>15</v>
          </cell>
          <cell r="R418">
            <v>2</v>
          </cell>
          <cell r="S418">
            <v>13</v>
          </cell>
          <cell r="T418">
            <v>3</v>
          </cell>
          <cell r="AL418">
            <v>0.44610731838060752</v>
          </cell>
          <cell r="CB418" t="str">
            <v>https://cdn.cnn.com/cnn/2019/images/12/11/rel1_tx.pdf</v>
          </cell>
        </row>
        <row r="419">
          <cell r="D419" t="str">
            <v>Quinnipiac University</v>
          </cell>
          <cell r="F419" t="str">
            <v>US</v>
          </cell>
          <cell r="G419" t="str">
            <v>A</v>
          </cell>
          <cell r="I419">
            <v>43808</v>
          </cell>
          <cell r="J419">
            <v>665</v>
          </cell>
          <cell r="K419" t="str">
            <v>rv</v>
          </cell>
          <cell r="L419">
            <v>29</v>
          </cell>
          <cell r="M419">
            <v>5</v>
          </cell>
          <cell r="N419">
            <v>1</v>
          </cell>
          <cell r="O419">
            <v>9</v>
          </cell>
          <cell r="P419">
            <v>3</v>
          </cell>
          <cell r="Q419">
            <v>17</v>
          </cell>
          <cell r="R419">
            <v>1</v>
          </cell>
          <cell r="S419">
            <v>15</v>
          </cell>
          <cell r="T419">
            <v>4</v>
          </cell>
          <cell r="AL419">
            <v>5.1575354712795035E-2</v>
          </cell>
          <cell r="CB419" t="str">
            <v>https://poll.qu.edu/national/release-detail?ReleaseID=3651</v>
          </cell>
        </row>
        <row r="420">
          <cell r="D420" t="str">
            <v>Zogby Interactive/JZ Analytics</v>
          </cell>
          <cell r="F420" t="str">
            <v>US</v>
          </cell>
          <cell r="G420" t="str">
            <v>C</v>
          </cell>
          <cell r="I420">
            <v>43807</v>
          </cell>
          <cell r="J420">
            <v>443</v>
          </cell>
          <cell r="K420" t="str">
            <v>lv</v>
          </cell>
          <cell r="L420">
            <v>28</v>
          </cell>
          <cell r="M420">
            <v>9</v>
          </cell>
          <cell r="N420">
            <v>0</v>
          </cell>
          <cell r="O420">
            <v>8</v>
          </cell>
          <cell r="P420">
            <v>2</v>
          </cell>
          <cell r="Q420">
            <v>20</v>
          </cell>
          <cell r="R420">
            <v>3</v>
          </cell>
          <cell r="S420">
            <v>12</v>
          </cell>
          <cell r="T420">
            <v>3</v>
          </cell>
          <cell r="AL420">
            <v>0</v>
          </cell>
          <cell r="CB420" t="str">
            <v>https://zogbyanalytics.com/news/909-the-zogby-poll-2020-democratic-primary-report-nationwide-likely-voters-poll</v>
          </cell>
        </row>
        <row r="421">
          <cell r="D421" t="str">
            <v>Zogby Interactive/JZ Analytics</v>
          </cell>
          <cell r="F421" t="str">
            <v>US</v>
          </cell>
          <cell r="G421" t="str">
            <v>C</v>
          </cell>
          <cell r="I421">
            <v>43807</v>
          </cell>
          <cell r="J421">
            <v>443</v>
          </cell>
          <cell r="K421" t="str">
            <v>lv</v>
          </cell>
          <cell r="L421">
            <v>30</v>
          </cell>
          <cell r="M421">
            <v>8</v>
          </cell>
          <cell r="N421">
            <v>0</v>
          </cell>
          <cell r="O421">
            <v>7</v>
          </cell>
          <cell r="P421">
            <v>2</v>
          </cell>
          <cell r="Q421">
            <v>20</v>
          </cell>
          <cell r="R421">
            <v>3</v>
          </cell>
          <cell r="S421">
            <v>16</v>
          </cell>
          <cell r="T421">
            <v>4</v>
          </cell>
          <cell r="AL421">
            <v>2.486382420992678E-2</v>
          </cell>
          <cell r="CB421" t="str">
            <v>https://zogbyanalytics.com/news/909-the-zogby-poll-2020-democratic-primary-report-nationwide-likely-voters-poll</v>
          </cell>
        </row>
        <row r="422">
          <cell r="D422" t="str">
            <v>Marquette University Law School</v>
          </cell>
          <cell r="F422" t="str">
            <v>Wisconsin</v>
          </cell>
          <cell r="G422" t="str">
            <v>A/B</v>
          </cell>
          <cell r="I422">
            <v>43807</v>
          </cell>
          <cell r="J422">
            <v>358</v>
          </cell>
          <cell r="K422" t="str">
            <v>lv</v>
          </cell>
          <cell r="L422">
            <v>23</v>
          </cell>
          <cell r="M422">
            <v>3</v>
          </cell>
          <cell r="N422">
            <v>4</v>
          </cell>
          <cell r="O422">
            <v>15</v>
          </cell>
          <cell r="P422">
            <v>3</v>
          </cell>
          <cell r="Q422">
            <v>19</v>
          </cell>
          <cell r="R422">
            <v>0</v>
          </cell>
          <cell r="S422">
            <v>16</v>
          </cell>
          <cell r="T422">
            <v>3</v>
          </cell>
          <cell r="AL422">
            <v>0.13695776719111247</v>
          </cell>
          <cell r="CB422" t="str">
            <v>https://law.marquette.edu/poll/wp-content/uploads/2019/12/MLSP56Toplines.pdf</v>
          </cell>
        </row>
        <row r="423">
          <cell r="D423" t="str">
            <v>SSRS</v>
          </cell>
          <cell r="F423" t="str">
            <v>California</v>
          </cell>
          <cell r="G423" t="str">
            <v>A/B</v>
          </cell>
          <cell r="I423">
            <v>43807</v>
          </cell>
          <cell r="J423">
            <v>508</v>
          </cell>
          <cell r="K423" t="str">
            <v>lv</v>
          </cell>
          <cell r="L423">
            <v>21</v>
          </cell>
          <cell r="M423">
            <v>5</v>
          </cell>
          <cell r="N423">
            <v>3</v>
          </cell>
          <cell r="O423">
            <v>9</v>
          </cell>
          <cell r="P423">
            <v>2</v>
          </cell>
          <cell r="Q423">
            <v>20</v>
          </cell>
          <cell r="R423">
            <v>1</v>
          </cell>
          <cell r="S423">
            <v>17</v>
          </cell>
          <cell r="T423">
            <v>6</v>
          </cell>
          <cell r="AL423">
            <v>0.55549709232415223</v>
          </cell>
          <cell r="CB423" t="str">
            <v>https://cdn.cnn.com/cnn/2019/images/12/11/rel1_ca.pdf</v>
          </cell>
        </row>
        <row r="424">
          <cell r="D424" t="str">
            <v>MassINC Polling Group</v>
          </cell>
          <cell r="F424" t="str">
            <v>New Hampshire</v>
          </cell>
          <cell r="G424" t="str">
            <v>A/B</v>
          </cell>
          <cell r="I424">
            <v>43807</v>
          </cell>
          <cell r="J424">
            <v>442</v>
          </cell>
          <cell r="K424" t="str">
            <v>lv</v>
          </cell>
          <cell r="L424">
            <v>17</v>
          </cell>
          <cell r="M424">
            <v>2</v>
          </cell>
          <cell r="N424">
            <v>1</v>
          </cell>
          <cell r="O424">
            <v>18</v>
          </cell>
          <cell r="P424">
            <v>3</v>
          </cell>
          <cell r="Q424">
            <v>15</v>
          </cell>
          <cell r="R424">
            <v>3</v>
          </cell>
          <cell r="S424">
            <v>12</v>
          </cell>
          <cell r="T424">
            <v>5</v>
          </cell>
          <cell r="AL424">
            <v>0.51453096656912167</v>
          </cell>
          <cell r="CB424" t="str">
            <v>https://www.wbur.org/news/2019/12/11/democrats-mayor-pete-biden-sanders-elizabeth-warren-tight-contest</v>
          </cell>
        </row>
        <row r="425">
          <cell r="D425" t="str">
            <v>Monmouth University</v>
          </cell>
          <cell r="F425" t="str">
            <v>US</v>
          </cell>
          <cell r="G425" t="str">
            <v>A+</v>
          </cell>
          <cell r="I425">
            <v>43807</v>
          </cell>
          <cell r="J425">
            <v>384</v>
          </cell>
          <cell r="K425" t="str">
            <v>rv</v>
          </cell>
          <cell r="L425">
            <v>26</v>
          </cell>
          <cell r="M425">
            <v>5</v>
          </cell>
          <cell r="N425">
            <v>2</v>
          </cell>
          <cell r="O425">
            <v>8</v>
          </cell>
          <cell r="P425">
            <v>4</v>
          </cell>
          <cell r="Q425">
            <v>21</v>
          </cell>
          <cell r="R425">
            <v>1</v>
          </cell>
          <cell r="S425">
            <v>17</v>
          </cell>
          <cell r="T425">
            <v>3</v>
          </cell>
          <cell r="AL425">
            <v>0.21248397262956628</v>
          </cell>
          <cell r="CB425" t="str">
            <v>https://www.monmouth.edu/polling-institute/documents/monmouthpoll_us_121019.pdf/</v>
          </cell>
        </row>
        <row r="426">
          <cell r="D426" t="str">
            <v>Morning Consult</v>
          </cell>
          <cell r="F426" t="str">
            <v>US</v>
          </cell>
          <cell r="G426" t="str">
            <v>B+</v>
          </cell>
          <cell r="I426">
            <v>43807</v>
          </cell>
          <cell r="J426">
            <v>15442</v>
          </cell>
          <cell r="K426" t="str">
            <v>lv</v>
          </cell>
          <cell r="L426">
            <v>30</v>
          </cell>
          <cell r="M426">
            <v>6</v>
          </cell>
          <cell r="N426">
            <v>3</v>
          </cell>
          <cell r="O426">
            <v>9</v>
          </cell>
          <cell r="P426">
            <v>2</v>
          </cell>
          <cell r="Q426">
            <v>22</v>
          </cell>
          <cell r="R426">
            <v>3</v>
          </cell>
          <cell r="S426">
            <v>16</v>
          </cell>
          <cell r="T426">
            <v>4</v>
          </cell>
          <cell r="AL426">
            <v>4.3313952904710353E-3</v>
          </cell>
          <cell r="CB426" t="str">
            <v>https://morningconsult.com/2020-democratic-primary/</v>
          </cell>
        </row>
        <row r="427">
          <cell r="D427" t="str">
            <v>Capitol Weekly</v>
          </cell>
          <cell r="F427" t="str">
            <v>California</v>
          </cell>
          <cell r="G427">
            <v>0</v>
          </cell>
          <cell r="I427">
            <v>43806</v>
          </cell>
          <cell r="J427">
            <v>581</v>
          </cell>
          <cell r="K427" t="str">
            <v>lv</v>
          </cell>
          <cell r="L427">
            <v>19</v>
          </cell>
          <cell r="M427">
            <v>5</v>
          </cell>
          <cell r="N427">
            <v>2</v>
          </cell>
          <cell r="O427">
            <v>13</v>
          </cell>
          <cell r="P427">
            <v>4</v>
          </cell>
          <cell r="Q427">
            <v>19</v>
          </cell>
          <cell r="R427">
            <v>1</v>
          </cell>
          <cell r="S427">
            <v>21</v>
          </cell>
          <cell r="T427">
            <v>5</v>
          </cell>
          <cell r="AL427">
            <v>0</v>
          </cell>
          <cell r="CB427" t="str">
            <v>https://www.dropbox.com/sh/lpg315ervjbhxkm/AAA_T1gWN9oYedzp5LpIr-sNa?dl=0&amp;preview=Dec+2019+Presidential+Primary+Tracking+Poll+Toplines+and+Crosstabs+with+Kamala.xlsx</v>
          </cell>
        </row>
        <row r="428">
          <cell r="D428" t="str">
            <v>Capitol Weekly</v>
          </cell>
          <cell r="F428" t="str">
            <v>California</v>
          </cell>
          <cell r="G428">
            <v>0</v>
          </cell>
          <cell r="I428">
            <v>43806</v>
          </cell>
          <cell r="J428">
            <v>581</v>
          </cell>
          <cell r="K428" t="str">
            <v>lv</v>
          </cell>
          <cell r="L428">
            <v>19</v>
          </cell>
          <cell r="M428">
            <v>5</v>
          </cell>
          <cell r="N428">
            <v>2</v>
          </cell>
          <cell r="O428">
            <v>14</v>
          </cell>
          <cell r="P428">
            <v>4</v>
          </cell>
          <cell r="Q428">
            <v>19</v>
          </cell>
          <cell r="R428">
            <v>1</v>
          </cell>
          <cell r="S428">
            <v>23</v>
          </cell>
          <cell r="T428">
            <v>5</v>
          </cell>
          <cell r="AL428">
            <v>6.7131719508685447E-2</v>
          </cell>
          <cell r="CB428" t="str">
            <v>https://www.dropbox.com/sh/lpg315ervjbhxkm/AAA_T1gWN9oYedzp5LpIr-sNa?dl=0&amp;preview=Dec+2019+Presidential+Primary+Tracking+Poll+Toplines+and+Crosstabs.xlsx</v>
          </cell>
        </row>
        <row r="429">
          <cell r="D429" t="str">
            <v>Ipsos</v>
          </cell>
          <cell r="F429" t="str">
            <v>US</v>
          </cell>
          <cell r="G429" t="str">
            <v>B+</v>
          </cell>
          <cell r="I429">
            <v>43804</v>
          </cell>
          <cell r="J429">
            <v>574</v>
          </cell>
          <cell r="K429" t="str">
            <v>rv</v>
          </cell>
          <cell r="L429">
            <v>23</v>
          </cell>
          <cell r="M429">
            <v>5</v>
          </cell>
          <cell r="N429">
            <v>0</v>
          </cell>
          <cell r="O429">
            <v>8</v>
          </cell>
          <cell r="P429">
            <v>2</v>
          </cell>
          <cell r="Q429">
            <v>15</v>
          </cell>
          <cell r="R429">
            <v>1</v>
          </cell>
          <cell r="S429">
            <v>12</v>
          </cell>
          <cell r="T429">
            <v>4</v>
          </cell>
          <cell r="AL429">
            <v>2.3183855084342008E-4</v>
          </cell>
          <cell r="CB429" t="str">
            <v>https://twitter.com/Cmkahn/status/1220734596490452993</v>
          </cell>
        </row>
        <row r="430">
          <cell r="D430" t="str">
            <v>Ipsos</v>
          </cell>
          <cell r="F430" t="str">
            <v>US</v>
          </cell>
          <cell r="G430" t="str">
            <v>B+</v>
          </cell>
          <cell r="I430">
            <v>43804</v>
          </cell>
          <cell r="J430">
            <v>719</v>
          </cell>
          <cell r="K430" t="str">
            <v>a</v>
          </cell>
          <cell r="L430">
            <v>19</v>
          </cell>
          <cell r="M430">
            <v>4</v>
          </cell>
          <cell r="N430">
            <v>1</v>
          </cell>
          <cell r="O430">
            <v>6</v>
          </cell>
          <cell r="P430">
            <v>1</v>
          </cell>
          <cell r="Q430">
            <v>14</v>
          </cell>
          <cell r="R430">
            <v>1</v>
          </cell>
          <cell r="S430">
            <v>9</v>
          </cell>
          <cell r="T430">
            <v>3</v>
          </cell>
          <cell r="AL430">
            <v>0</v>
          </cell>
          <cell r="CB430" t="str">
            <v>https://www.ipsos.com/sites/default/files/ct/news/documents/2019-12/topline_reuters_2020_election_tracker_12_05_2019.pdf</v>
          </cell>
        </row>
        <row r="431">
          <cell r="D431" t="str">
            <v>YouGov</v>
          </cell>
          <cell r="F431" t="str">
            <v>US</v>
          </cell>
          <cell r="G431" t="str">
            <v>B-</v>
          </cell>
          <cell r="I431">
            <v>43802</v>
          </cell>
          <cell r="J431">
            <v>541</v>
          </cell>
          <cell r="K431" t="str">
            <v>lv</v>
          </cell>
          <cell r="L431">
            <v>27</v>
          </cell>
          <cell r="M431">
            <v>3</v>
          </cell>
          <cell r="N431">
            <v>3</v>
          </cell>
          <cell r="O431">
            <v>12</v>
          </cell>
          <cell r="P431">
            <v>3</v>
          </cell>
          <cell r="Q431">
            <v>13</v>
          </cell>
          <cell r="R431">
            <v>0</v>
          </cell>
          <cell r="S431">
            <v>18</v>
          </cell>
          <cell r="T431">
            <v>2</v>
          </cell>
          <cell r="AL431">
            <v>7.258378495960859E-5</v>
          </cell>
          <cell r="CB431" t="str">
            <v>https://d25d2506sfb94s.cloudfront.net/cumulus_uploads/document/799kgtotz3/econTabReport.pdf</v>
          </cell>
        </row>
        <row r="432">
          <cell r="D432" t="str">
            <v>YouGov</v>
          </cell>
          <cell r="F432" t="str">
            <v>South Carolina</v>
          </cell>
          <cell r="G432" t="str">
            <v>B-</v>
          </cell>
          <cell r="I432">
            <v>43801</v>
          </cell>
          <cell r="J432">
            <v>400</v>
          </cell>
          <cell r="K432" t="str">
            <v>lv</v>
          </cell>
          <cell r="L432">
            <v>61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29</v>
          </cell>
          <cell r="T432">
            <v>0</v>
          </cell>
          <cell r="AL432">
            <v>0</v>
          </cell>
          <cell r="CB432" t="str">
            <v>https://fairvote.app.box.com/s/xahiy4th2qj5v50o64tagfb5fqc74s6k</v>
          </cell>
        </row>
        <row r="433">
          <cell r="D433" t="str">
            <v>YouGov</v>
          </cell>
          <cell r="F433" t="str">
            <v>South Carolina</v>
          </cell>
          <cell r="G433" t="str">
            <v>B-</v>
          </cell>
          <cell r="I433">
            <v>43801</v>
          </cell>
          <cell r="J433">
            <v>400</v>
          </cell>
          <cell r="K433" t="str">
            <v>lv</v>
          </cell>
          <cell r="L433">
            <v>39</v>
          </cell>
          <cell r="M433">
            <v>2</v>
          </cell>
          <cell r="N433">
            <v>2</v>
          </cell>
          <cell r="O433">
            <v>10</v>
          </cell>
          <cell r="P433">
            <v>2</v>
          </cell>
          <cell r="Q433">
            <v>13</v>
          </cell>
          <cell r="R433">
            <v>7</v>
          </cell>
          <cell r="S433">
            <v>10</v>
          </cell>
          <cell r="T433">
            <v>3</v>
          </cell>
          <cell r="AL433">
            <v>0.27267164399475702</v>
          </cell>
          <cell r="CB433" t="str">
            <v>https://fairvote.app.box.com/s/xahiy4th2qj5v50o64tagfb5fqc74s6k</v>
          </cell>
        </row>
        <row r="434">
          <cell r="D434" t="str">
            <v>David Binder Research</v>
          </cell>
          <cell r="F434" t="str">
            <v>US</v>
          </cell>
          <cell r="G434">
            <v>0</v>
          </cell>
          <cell r="I434">
            <v>43800</v>
          </cell>
          <cell r="J434">
            <v>1200</v>
          </cell>
          <cell r="K434" t="str">
            <v>lv</v>
          </cell>
          <cell r="L434">
            <v>29</v>
          </cell>
          <cell r="M434">
            <v>8</v>
          </cell>
          <cell r="N434">
            <v>2</v>
          </cell>
          <cell r="O434">
            <v>10</v>
          </cell>
          <cell r="P434">
            <v>2</v>
          </cell>
          <cell r="Q434">
            <v>15</v>
          </cell>
          <cell r="R434">
            <v>2</v>
          </cell>
          <cell r="S434">
            <v>14</v>
          </cell>
          <cell r="T434">
            <v>2</v>
          </cell>
          <cell r="AL434">
            <v>2.1904126331778446</v>
          </cell>
          <cell r="CB434" t="str">
            <v>https://thirdway.imgix.net/pdfs/override/Creating-an-Updraft-for-Down-Ballot-Democrats-in-2020.pdf</v>
          </cell>
        </row>
        <row r="435">
          <cell r="D435" t="str">
            <v>Morning Consult</v>
          </cell>
          <cell r="F435" t="str">
            <v>US</v>
          </cell>
          <cell r="G435" t="str">
            <v>B+</v>
          </cell>
          <cell r="I435">
            <v>43800</v>
          </cell>
          <cell r="J435">
            <v>15773</v>
          </cell>
          <cell r="K435" t="str">
            <v>lv</v>
          </cell>
          <cell r="L435">
            <v>29</v>
          </cell>
          <cell r="M435">
            <v>5</v>
          </cell>
          <cell r="N435">
            <v>2</v>
          </cell>
          <cell r="O435">
            <v>9</v>
          </cell>
          <cell r="P435">
            <v>2</v>
          </cell>
          <cell r="Q435">
            <v>20</v>
          </cell>
          <cell r="R435">
            <v>2</v>
          </cell>
          <cell r="S435">
            <v>15</v>
          </cell>
          <cell r="T435">
            <v>4</v>
          </cell>
          <cell r="AL435">
            <v>3.4323054050216227E-3</v>
          </cell>
          <cell r="CB435" t="str">
            <v>https://morningconsult.com/2020-democratic-primary/</v>
          </cell>
        </row>
        <row r="436">
          <cell r="D436" t="str">
            <v>Harris Insights &amp; Analytics</v>
          </cell>
          <cell r="F436" t="str">
            <v>US</v>
          </cell>
          <cell r="G436" t="str">
            <v>C+</v>
          </cell>
          <cell r="I436">
            <v>43800</v>
          </cell>
          <cell r="J436">
            <v>437</v>
          </cell>
          <cell r="K436" t="str">
            <v>rv</v>
          </cell>
          <cell r="L436">
            <v>31</v>
          </cell>
          <cell r="M436">
            <v>6</v>
          </cell>
          <cell r="N436">
            <v>1</v>
          </cell>
          <cell r="O436">
            <v>9</v>
          </cell>
          <cell r="P436">
            <v>2</v>
          </cell>
          <cell r="Q436">
            <v>15</v>
          </cell>
          <cell r="R436">
            <v>2</v>
          </cell>
          <cell r="S436">
            <v>10</v>
          </cell>
          <cell r="T436">
            <v>2</v>
          </cell>
          <cell r="AL436">
            <v>1.3025400419332056E-3</v>
          </cell>
          <cell r="CB436" t="str">
            <v>https://thehill.com/hilltv/rising/472629-bloomberg-overtakes-harris-in-new-poll</v>
          </cell>
        </row>
        <row r="437">
          <cell r="D437" t="str">
            <v>Harris Insights &amp; Analytics</v>
          </cell>
          <cell r="F437" t="str">
            <v>US</v>
          </cell>
          <cell r="G437" t="str">
            <v>C+</v>
          </cell>
          <cell r="I437">
            <v>43798</v>
          </cell>
          <cell r="J437">
            <v>756</v>
          </cell>
          <cell r="K437" t="str">
            <v>rv</v>
          </cell>
          <cell r="L437">
            <v>20</v>
          </cell>
          <cell r="M437">
            <v>4</v>
          </cell>
          <cell r="N437">
            <v>1</v>
          </cell>
          <cell r="O437">
            <v>5</v>
          </cell>
          <cell r="P437">
            <v>2</v>
          </cell>
          <cell r="Q437">
            <v>12</v>
          </cell>
          <cell r="R437">
            <v>2</v>
          </cell>
          <cell r="S437">
            <v>9</v>
          </cell>
          <cell r="T437">
            <v>2</v>
          </cell>
          <cell r="AL437">
            <v>0</v>
          </cell>
          <cell r="CB437" t="str">
            <v>https://harvardharrispoll.com/wp-content/uploads/2019/12/HHP_November2019_Topline_RegisteredVoters.pdf</v>
          </cell>
        </row>
        <row r="438">
          <cell r="D438" t="str">
            <v>Harris Insights &amp; Analytics</v>
          </cell>
          <cell r="F438" t="str">
            <v>US</v>
          </cell>
          <cell r="G438" t="str">
            <v>C+</v>
          </cell>
          <cell r="I438">
            <v>43798</v>
          </cell>
          <cell r="J438">
            <v>756</v>
          </cell>
          <cell r="K438" t="str">
            <v>rv</v>
          </cell>
          <cell r="L438">
            <v>29</v>
          </cell>
          <cell r="M438">
            <v>7</v>
          </cell>
          <cell r="N438">
            <v>1</v>
          </cell>
          <cell r="O438">
            <v>8</v>
          </cell>
          <cell r="P438">
            <v>2</v>
          </cell>
          <cell r="Q438">
            <v>16</v>
          </cell>
          <cell r="R438">
            <v>2</v>
          </cell>
          <cell r="S438">
            <v>13</v>
          </cell>
          <cell r="T438">
            <v>3</v>
          </cell>
          <cell r="AL438">
            <v>1.2140184926353258E-3</v>
          </cell>
          <cell r="CB438" t="str">
            <v>https://harvardharrispoll.com/wp-content/uploads/2019/12/HHP_November2019_Topline_RegisteredVoters.pdf</v>
          </cell>
        </row>
        <row r="439">
          <cell r="D439" t="str">
            <v>University of California, Berkeley</v>
          </cell>
          <cell r="F439" t="str">
            <v>California</v>
          </cell>
          <cell r="G439" t="str">
            <v>B/C</v>
          </cell>
          <cell r="I439">
            <v>43796</v>
          </cell>
          <cell r="J439">
            <v>1694</v>
          </cell>
          <cell r="K439" t="str">
            <v>lv</v>
          </cell>
          <cell r="L439">
            <v>14.4</v>
          </cell>
          <cell r="M439">
            <v>2.1</v>
          </cell>
          <cell r="N439">
            <v>0.6</v>
          </cell>
          <cell r="O439">
            <v>11.6</v>
          </cell>
          <cell r="P439">
            <v>2.5</v>
          </cell>
          <cell r="Q439">
            <v>23.6</v>
          </cell>
          <cell r="R439">
            <v>1.1000000000000001</v>
          </cell>
          <cell r="S439">
            <v>21.8</v>
          </cell>
          <cell r="T439">
            <v>3.2</v>
          </cell>
          <cell r="AL439">
            <v>0.12811791982935106</v>
          </cell>
          <cell r="CB439" t="str">
            <v>https://escholarship.org/uc/item/4bn38460</v>
          </cell>
        </row>
        <row r="440">
          <cell r="D440" t="str">
            <v>YouGov</v>
          </cell>
          <cell r="F440" t="str">
            <v>US</v>
          </cell>
          <cell r="G440" t="str">
            <v>B-</v>
          </cell>
          <cell r="I440">
            <v>43795</v>
          </cell>
          <cell r="J440">
            <v>550</v>
          </cell>
          <cell r="K440" t="str">
            <v>lv</v>
          </cell>
          <cell r="L440">
            <v>23</v>
          </cell>
          <cell r="M440">
            <v>3</v>
          </cell>
          <cell r="N440">
            <v>2</v>
          </cell>
          <cell r="O440">
            <v>12</v>
          </cell>
          <cell r="P440">
            <v>3</v>
          </cell>
          <cell r="Q440">
            <v>15</v>
          </cell>
          <cell r="R440">
            <v>1</v>
          </cell>
          <cell r="S440">
            <v>17</v>
          </cell>
          <cell r="T440">
            <v>3</v>
          </cell>
          <cell r="AL440">
            <v>6.2352131111932565E-5</v>
          </cell>
          <cell r="CB440" t="str">
            <v>https://d25d2506sfb94s.cloudfront.net/cumulus_uploads/document/a10nw9wbas/econTabReport.pdf</v>
          </cell>
        </row>
        <row r="441">
          <cell r="D441" t="str">
            <v>Emerson College</v>
          </cell>
          <cell r="F441" t="str">
            <v>New Hampshire</v>
          </cell>
          <cell r="G441" t="str">
            <v>B-</v>
          </cell>
          <cell r="I441">
            <v>43795</v>
          </cell>
          <cell r="J441">
            <v>549</v>
          </cell>
          <cell r="K441" t="str">
            <v>lv</v>
          </cell>
          <cell r="L441">
            <v>13.8</v>
          </cell>
          <cell r="M441">
            <v>0.6</v>
          </cell>
          <cell r="N441">
            <v>2</v>
          </cell>
          <cell r="O441">
            <v>21.9</v>
          </cell>
          <cell r="P441">
            <v>2.4</v>
          </cell>
          <cell r="Q441">
            <v>26.3</v>
          </cell>
          <cell r="R441">
            <v>2.5</v>
          </cell>
          <cell r="S441">
            <v>13.6</v>
          </cell>
          <cell r="T441">
            <v>4.5999999999999996</v>
          </cell>
          <cell r="AL441">
            <v>2.425509694583541E-3</v>
          </cell>
          <cell r="CB441" t="str">
            <v>http://emersonpolling.com/2019/11/27/new-hampshire-2020-sanders-jumps-to-lead-buttigieg-surges-while-warren-and-biden-slip/</v>
          </cell>
        </row>
        <row r="442">
          <cell r="D442" t="str">
            <v>Data for Progress</v>
          </cell>
          <cell r="F442" t="str">
            <v>Delaware</v>
          </cell>
          <cell r="G442" t="str">
            <v>A-</v>
          </cell>
          <cell r="I442">
            <v>43794</v>
          </cell>
          <cell r="J442">
            <v>528</v>
          </cell>
          <cell r="K442" t="str">
            <v>lv</v>
          </cell>
          <cell r="L442">
            <v>35</v>
          </cell>
          <cell r="M442">
            <v>1</v>
          </cell>
          <cell r="N442">
            <v>3</v>
          </cell>
          <cell r="O442">
            <v>8</v>
          </cell>
          <cell r="P442">
            <v>1</v>
          </cell>
          <cell r="Q442">
            <v>13</v>
          </cell>
          <cell r="R442">
            <v>0</v>
          </cell>
          <cell r="S442">
            <v>11</v>
          </cell>
          <cell r="T442">
            <v>1</v>
          </cell>
          <cell r="AL442">
            <v>4.3044088755407195</v>
          </cell>
          <cell r="CB442" t="str">
            <v>http://filesforprogress.org/datasets/2019/12/de/VITMS-de.pdf</v>
          </cell>
        </row>
        <row r="443">
          <cell r="D443" t="str">
            <v>Victory Research</v>
          </cell>
          <cell r="F443" t="str">
            <v>Illinois</v>
          </cell>
          <cell r="G443" t="str">
            <v>B/C</v>
          </cell>
          <cell r="I443">
            <v>43794</v>
          </cell>
          <cell r="J443">
            <v>1200</v>
          </cell>
          <cell r="K443" t="str">
            <v>lv</v>
          </cell>
          <cell r="L443">
            <v>23.2</v>
          </cell>
          <cell r="M443">
            <v>3.6</v>
          </cell>
          <cell r="N443">
            <v>2.2999999999999998</v>
          </cell>
          <cell r="O443">
            <v>15.9</v>
          </cell>
          <cell r="P443">
            <v>2.6</v>
          </cell>
          <cell r="Q443">
            <v>15</v>
          </cell>
          <cell r="R443">
            <v>1.8</v>
          </cell>
          <cell r="S443">
            <v>17.399999999999999</v>
          </cell>
          <cell r="T443">
            <v>1</v>
          </cell>
          <cell r="AL443">
            <v>0.37357765852997166</v>
          </cell>
          <cell r="CB443" t="str">
            <v>https://projects.fivethirtyeight.com/polls/20191202_IL.pdf</v>
          </cell>
        </row>
        <row r="444">
          <cell r="D444" t="str">
            <v>Quinnipiac University</v>
          </cell>
          <cell r="F444" t="str">
            <v>US</v>
          </cell>
          <cell r="G444" t="str">
            <v>A</v>
          </cell>
          <cell r="I444">
            <v>43794</v>
          </cell>
          <cell r="J444">
            <v>574</v>
          </cell>
          <cell r="K444" t="str">
            <v>rv</v>
          </cell>
          <cell r="L444">
            <v>24</v>
          </cell>
          <cell r="M444">
            <v>3</v>
          </cell>
          <cell r="N444">
            <v>2</v>
          </cell>
          <cell r="O444">
            <v>16</v>
          </cell>
          <cell r="P444">
            <v>3</v>
          </cell>
          <cell r="Q444">
            <v>13</v>
          </cell>
          <cell r="R444">
            <v>0</v>
          </cell>
          <cell r="S444">
            <v>14</v>
          </cell>
          <cell r="T444">
            <v>2</v>
          </cell>
          <cell r="AL444">
            <v>2.3991342921094932E-2</v>
          </cell>
          <cell r="CB444" t="str">
            <v>https://poll.qu.edu/national/release-detail?ReleaseID=3650</v>
          </cell>
        </row>
        <row r="445">
          <cell r="D445" t="str">
            <v>Ipsos</v>
          </cell>
          <cell r="F445" t="str">
            <v>US</v>
          </cell>
          <cell r="G445" t="str">
            <v>B+</v>
          </cell>
          <cell r="I445">
            <v>43791</v>
          </cell>
          <cell r="J445">
            <v>589</v>
          </cell>
          <cell r="K445" t="str">
            <v>rv</v>
          </cell>
          <cell r="L445">
            <v>23</v>
          </cell>
          <cell r="M445">
            <v>0</v>
          </cell>
          <cell r="N445">
            <v>0</v>
          </cell>
          <cell r="O445">
            <v>9</v>
          </cell>
          <cell r="P445">
            <v>2</v>
          </cell>
          <cell r="Q445">
            <v>16</v>
          </cell>
          <cell r="R445">
            <v>2</v>
          </cell>
          <cell r="S445">
            <v>13</v>
          </cell>
          <cell r="T445">
            <v>6</v>
          </cell>
          <cell r="AL445">
            <v>1.5574064662977313E-4</v>
          </cell>
          <cell r="CB445" t="str">
            <v>https://twitter.com/Cmkahn/status/1220734596490452993</v>
          </cell>
        </row>
        <row r="446">
          <cell r="D446" t="str">
            <v>SSRS</v>
          </cell>
          <cell r="F446" t="str">
            <v>US</v>
          </cell>
          <cell r="G446" t="str">
            <v>A/B</v>
          </cell>
          <cell r="I446">
            <v>43793</v>
          </cell>
          <cell r="J446">
            <v>431</v>
          </cell>
          <cell r="K446" t="str">
            <v>rv</v>
          </cell>
          <cell r="L446">
            <v>35</v>
          </cell>
          <cell r="M446">
            <v>0</v>
          </cell>
          <cell r="N446">
            <v>0</v>
          </cell>
          <cell r="O446">
            <v>17</v>
          </cell>
          <cell r="P446">
            <v>0</v>
          </cell>
          <cell r="Q446">
            <v>23</v>
          </cell>
          <cell r="R446">
            <v>0</v>
          </cell>
          <cell r="S446">
            <v>20</v>
          </cell>
          <cell r="T446">
            <v>0</v>
          </cell>
          <cell r="AL446">
            <v>0</v>
          </cell>
          <cell r="CB446" t="str">
            <v>https://assets.documentcloud.org/documents/6561700/REL13B-2020.pdf</v>
          </cell>
        </row>
        <row r="447">
          <cell r="D447" t="str">
            <v>SSRS</v>
          </cell>
          <cell r="F447" t="str">
            <v>US</v>
          </cell>
          <cell r="G447" t="str">
            <v>A/B</v>
          </cell>
          <cell r="I447">
            <v>43793</v>
          </cell>
          <cell r="J447">
            <v>431</v>
          </cell>
          <cell r="K447" t="str">
            <v>rv</v>
          </cell>
          <cell r="L447">
            <v>28</v>
          </cell>
          <cell r="M447">
            <v>3</v>
          </cell>
          <cell r="N447">
            <v>2</v>
          </cell>
          <cell r="O447">
            <v>11</v>
          </cell>
          <cell r="P447">
            <v>2</v>
          </cell>
          <cell r="Q447">
            <v>17</v>
          </cell>
          <cell r="R447">
            <v>3</v>
          </cell>
          <cell r="S447">
            <v>14</v>
          </cell>
          <cell r="T447">
            <v>3</v>
          </cell>
          <cell r="AL447">
            <v>0.12014717657248329</v>
          </cell>
          <cell r="CB447" t="str">
            <v>https://assets.documentcloud.org/documents/6561700/REL13B-2020.pdf</v>
          </cell>
        </row>
        <row r="448">
          <cell r="D448" t="str">
            <v>Suffolk University</v>
          </cell>
          <cell r="F448" t="str">
            <v>New Hampshire</v>
          </cell>
          <cell r="G448" t="str">
            <v>A-</v>
          </cell>
          <cell r="I448">
            <v>43793</v>
          </cell>
          <cell r="J448">
            <v>500</v>
          </cell>
          <cell r="K448" t="str">
            <v>lv</v>
          </cell>
          <cell r="L448">
            <v>12</v>
          </cell>
          <cell r="M448">
            <v>0</v>
          </cell>
          <cell r="N448">
            <v>2.2000000000000002</v>
          </cell>
          <cell r="O448">
            <v>13.4</v>
          </cell>
          <cell r="P448">
            <v>1.2</v>
          </cell>
          <cell r="Q448">
            <v>15.6</v>
          </cell>
          <cell r="R448">
            <v>2</v>
          </cell>
          <cell r="S448">
            <v>13.8</v>
          </cell>
          <cell r="T448">
            <v>3.8</v>
          </cell>
          <cell r="AL448">
            <v>5.5887203383340744E-3</v>
          </cell>
          <cell r="CB448" t="str">
            <v>https://www.suffolk.edu/-/media/suffolk/documents/academics/research-at-suffolk/suprc/polls/new-hampshire/2019/11_26_2019_marginals_pdftxt.pdf</v>
          </cell>
        </row>
        <row r="449">
          <cell r="D449" t="str">
            <v>Morning Consult</v>
          </cell>
          <cell r="F449" t="str">
            <v>US</v>
          </cell>
          <cell r="G449" t="str">
            <v>B+</v>
          </cell>
          <cell r="I449">
            <v>43793</v>
          </cell>
          <cell r="J449">
            <v>8102</v>
          </cell>
          <cell r="K449" t="str">
            <v>lv</v>
          </cell>
          <cell r="L449">
            <v>30</v>
          </cell>
          <cell r="M449">
            <v>2</v>
          </cell>
          <cell r="N449">
            <v>2</v>
          </cell>
          <cell r="O449">
            <v>9</v>
          </cell>
          <cell r="P449">
            <v>2</v>
          </cell>
          <cell r="Q449">
            <v>21</v>
          </cell>
          <cell r="R449">
            <v>2</v>
          </cell>
          <cell r="S449">
            <v>15</v>
          </cell>
          <cell r="T449">
            <v>4</v>
          </cell>
          <cell r="AL449">
            <v>1.9931495462436498E-3</v>
          </cell>
          <cell r="CB449" t="str">
            <v>https://morningconsult.com/2020-democratic-primary/</v>
          </cell>
        </row>
        <row r="450">
          <cell r="D450" t="str">
            <v>Ipsos</v>
          </cell>
          <cell r="F450" t="str">
            <v>US</v>
          </cell>
          <cell r="G450" t="str">
            <v>B+</v>
          </cell>
          <cell r="I450">
            <v>43791</v>
          </cell>
          <cell r="J450">
            <v>698</v>
          </cell>
          <cell r="K450" t="str">
            <v>a</v>
          </cell>
          <cell r="L450">
            <v>21</v>
          </cell>
          <cell r="M450">
            <v>0</v>
          </cell>
          <cell r="N450">
            <v>1</v>
          </cell>
          <cell r="O450">
            <v>7</v>
          </cell>
          <cell r="P450">
            <v>2</v>
          </cell>
          <cell r="Q450">
            <v>17</v>
          </cell>
          <cell r="R450">
            <v>2</v>
          </cell>
          <cell r="S450">
            <v>11</v>
          </cell>
          <cell r="T450">
            <v>5</v>
          </cell>
          <cell r="AL450">
            <v>0</v>
          </cell>
          <cell r="CB450" t="str">
            <v>https://projects.fivethirtyeight.com/polls/20191127_National.pdf</v>
          </cell>
        </row>
        <row r="451">
          <cell r="D451" t="str">
            <v>SurveyUSA</v>
          </cell>
          <cell r="F451" t="str">
            <v>California</v>
          </cell>
          <cell r="G451" t="str">
            <v>A</v>
          </cell>
          <cell r="I451">
            <v>43791</v>
          </cell>
          <cell r="J451">
            <v>558</v>
          </cell>
          <cell r="K451" t="str">
            <v>lv</v>
          </cell>
          <cell r="L451">
            <v>28</v>
          </cell>
          <cell r="M451">
            <v>3</v>
          </cell>
          <cell r="N451">
            <v>3</v>
          </cell>
          <cell r="O451">
            <v>8</v>
          </cell>
          <cell r="P451">
            <v>1</v>
          </cell>
          <cell r="Q451">
            <v>18</v>
          </cell>
          <cell r="R451">
            <v>3</v>
          </cell>
          <cell r="S451">
            <v>13</v>
          </cell>
          <cell r="T451">
            <v>5</v>
          </cell>
          <cell r="AL451">
            <v>0.20398451709374255</v>
          </cell>
          <cell r="CB451" t="str">
            <v>http://www.surveyusa.com/client/PollReport.aspx?g=bdcd277b-f00f-48eb-a393-bf59bb2a0fab</v>
          </cell>
        </row>
        <row r="452">
          <cell r="D452" t="str">
            <v>SurveyUSA</v>
          </cell>
          <cell r="F452" t="str">
            <v>California</v>
          </cell>
          <cell r="G452" t="str">
            <v>A</v>
          </cell>
          <cell r="I452">
            <v>43791</v>
          </cell>
          <cell r="J452">
            <v>558</v>
          </cell>
          <cell r="K452" t="str">
            <v>lv</v>
          </cell>
          <cell r="L452">
            <v>30</v>
          </cell>
          <cell r="M452">
            <v>0</v>
          </cell>
          <cell r="N452">
            <v>3</v>
          </cell>
          <cell r="O452">
            <v>9</v>
          </cell>
          <cell r="P452">
            <v>1</v>
          </cell>
          <cell r="Q452">
            <v>19</v>
          </cell>
          <cell r="R452">
            <v>2</v>
          </cell>
          <cell r="S452">
            <v>13</v>
          </cell>
          <cell r="T452">
            <v>4</v>
          </cell>
          <cell r="AL452">
            <v>0</v>
          </cell>
          <cell r="CB452" t="str">
            <v>http://www.surveyusa.com/client/PollReport.aspx?g=bdcd277b-f00f-48eb-a393-bf59bb2a0fab</v>
          </cell>
        </row>
        <row r="453">
          <cell r="D453" t="str">
            <v>SocialSphere</v>
          </cell>
          <cell r="F453" t="str">
            <v>US</v>
          </cell>
          <cell r="G453" t="str">
            <v>B/C</v>
          </cell>
          <cell r="I453">
            <v>43790</v>
          </cell>
          <cell r="J453">
            <v>987</v>
          </cell>
          <cell r="K453" t="str">
            <v>lv</v>
          </cell>
          <cell r="L453">
            <v>30</v>
          </cell>
          <cell r="M453">
            <v>2</v>
          </cell>
          <cell r="N453">
            <v>2</v>
          </cell>
          <cell r="O453">
            <v>6</v>
          </cell>
          <cell r="P453">
            <v>1</v>
          </cell>
          <cell r="Q453">
            <v>23</v>
          </cell>
          <cell r="R453">
            <v>2</v>
          </cell>
          <cell r="S453">
            <v>12</v>
          </cell>
          <cell r="T453">
            <v>4</v>
          </cell>
          <cell r="AL453">
            <v>2.6231521461693648</v>
          </cell>
          <cell r="CB453" t="str">
            <v>https://www.realclearpolitics.com/docs/EWTN_Topline.pdf</v>
          </cell>
        </row>
        <row r="454">
          <cell r="D454" t="str">
            <v>SurveyUSA</v>
          </cell>
          <cell r="F454" t="str">
            <v>US</v>
          </cell>
          <cell r="G454" t="str">
            <v>A</v>
          </cell>
          <cell r="I454">
            <v>43790</v>
          </cell>
          <cell r="J454">
            <v>1088</v>
          </cell>
          <cell r="K454" t="str">
            <v>lv</v>
          </cell>
          <cell r="L454">
            <v>30</v>
          </cell>
          <cell r="M454">
            <v>3</v>
          </cell>
          <cell r="N454">
            <v>2</v>
          </cell>
          <cell r="O454">
            <v>11</v>
          </cell>
          <cell r="P454">
            <v>2</v>
          </cell>
          <cell r="Q454">
            <v>17</v>
          </cell>
          <cell r="R454">
            <v>2</v>
          </cell>
          <cell r="S454">
            <v>15</v>
          </cell>
          <cell r="T454">
            <v>4</v>
          </cell>
          <cell r="AL454">
            <v>0.1245037098658581</v>
          </cell>
          <cell r="CB454" t="str">
            <v>http://www.surveyusa.com/client/PollReport.aspx?g=1a56d146-5d59-4e5f-a9fa-78219f1ff42f</v>
          </cell>
        </row>
        <row r="455">
          <cell r="D455" t="str">
            <v>SurveyUSA</v>
          </cell>
          <cell r="F455" t="str">
            <v>US</v>
          </cell>
          <cell r="G455" t="str">
            <v>A</v>
          </cell>
          <cell r="I455">
            <v>43790</v>
          </cell>
          <cell r="J455">
            <v>1088</v>
          </cell>
          <cell r="K455" t="str">
            <v>lv</v>
          </cell>
          <cell r="L455">
            <v>32</v>
          </cell>
          <cell r="M455">
            <v>0</v>
          </cell>
          <cell r="N455">
            <v>2</v>
          </cell>
          <cell r="O455">
            <v>12</v>
          </cell>
          <cell r="P455">
            <v>2</v>
          </cell>
          <cell r="Q455">
            <v>17</v>
          </cell>
          <cell r="R455">
            <v>2</v>
          </cell>
          <cell r="S455">
            <v>16</v>
          </cell>
          <cell r="T455">
            <v>4</v>
          </cell>
          <cell r="AL455">
            <v>0</v>
          </cell>
          <cell r="CB455" t="str">
            <v>http://www.surveyusa.com/client/PollReport.aspx?g=1a56d146-5d59-4e5f-a9fa-78219f1ff42f</v>
          </cell>
        </row>
        <row r="456">
          <cell r="D456" t="str">
            <v>Change Research</v>
          </cell>
          <cell r="F456" t="str">
            <v>US</v>
          </cell>
          <cell r="G456" t="str">
            <v>C</v>
          </cell>
          <cell r="I456">
            <v>43789</v>
          </cell>
          <cell r="J456">
            <v>1142</v>
          </cell>
          <cell r="K456" t="str">
            <v>lv</v>
          </cell>
          <cell r="L456">
            <v>22</v>
          </cell>
          <cell r="M456">
            <v>1</v>
          </cell>
          <cell r="N456">
            <v>1</v>
          </cell>
          <cell r="O456">
            <v>14</v>
          </cell>
          <cell r="P456">
            <v>2</v>
          </cell>
          <cell r="Q456">
            <v>23</v>
          </cell>
          <cell r="R456">
            <v>0</v>
          </cell>
          <cell r="S456">
            <v>23</v>
          </cell>
          <cell r="T456">
            <v>4</v>
          </cell>
          <cell r="AL456">
            <v>0.24478188346136173</v>
          </cell>
          <cell r="CB456" t="str">
            <v>https://www.electionscience.org/press-releases/new-poll-74-of-democratic-primary-voters-would-support-warren-for-president/</v>
          </cell>
        </row>
        <row r="457">
          <cell r="D457" t="str">
            <v>Emerson College</v>
          </cell>
          <cell r="F457" t="str">
            <v>US</v>
          </cell>
          <cell r="G457" t="str">
            <v>B-</v>
          </cell>
          <cell r="I457">
            <v>43789</v>
          </cell>
          <cell r="J457">
            <v>468</v>
          </cell>
          <cell r="K457" t="str">
            <v>lv</v>
          </cell>
          <cell r="L457">
            <v>27.4</v>
          </cell>
          <cell r="M457">
            <v>0.8</v>
          </cell>
          <cell r="N457">
            <v>0.7</v>
          </cell>
          <cell r="O457">
            <v>7.4</v>
          </cell>
          <cell r="P457">
            <v>1.4</v>
          </cell>
          <cell r="Q457">
            <v>26.5</v>
          </cell>
          <cell r="R457">
            <v>1.7</v>
          </cell>
          <cell r="S457">
            <v>19.5</v>
          </cell>
          <cell r="T457">
            <v>4</v>
          </cell>
          <cell r="AL457">
            <v>3.3631932453716325E-2</v>
          </cell>
          <cell r="CB457" t="str">
            <v>http://emersonpolling.com/2019/11/21/november-national-poll-support-for-impeachment-declines-biden-and-sanders-lead-democratic-primary/</v>
          </cell>
        </row>
        <row r="458">
          <cell r="D458" t="str">
            <v>Civiqs</v>
          </cell>
          <cell r="F458" t="str">
            <v>Iowa</v>
          </cell>
          <cell r="G458">
            <v>0</v>
          </cell>
          <cell r="I458">
            <v>43788</v>
          </cell>
          <cell r="J458">
            <v>614</v>
          </cell>
          <cell r="K458" t="str">
            <v>lv</v>
          </cell>
          <cell r="L458">
            <v>12</v>
          </cell>
          <cell r="M458">
            <v>1</v>
          </cell>
          <cell r="N458">
            <v>1</v>
          </cell>
          <cell r="O458">
            <v>26</v>
          </cell>
          <cell r="P458">
            <v>5</v>
          </cell>
          <cell r="Q458">
            <v>18</v>
          </cell>
          <cell r="R458">
            <v>2</v>
          </cell>
          <cell r="S458">
            <v>19</v>
          </cell>
          <cell r="T458">
            <v>4</v>
          </cell>
          <cell r="AL458">
            <v>1.2408824079142263E-2</v>
          </cell>
          <cell r="CB458" t="str">
            <v>https://civiqs.com/documents/Civiqs_ISU_banner_book_2019_11.pdf</v>
          </cell>
        </row>
        <row r="459">
          <cell r="D459" t="str">
            <v>YouGov</v>
          </cell>
          <cell r="F459" t="str">
            <v>US</v>
          </cell>
          <cell r="G459" t="str">
            <v>B-</v>
          </cell>
          <cell r="I459">
            <v>43788</v>
          </cell>
          <cell r="J459">
            <v>586</v>
          </cell>
          <cell r="K459" t="str">
            <v>lv</v>
          </cell>
          <cell r="L459">
            <v>30</v>
          </cell>
          <cell r="M459">
            <v>0</v>
          </cell>
          <cell r="N459">
            <v>1</v>
          </cell>
          <cell r="O459">
            <v>9</v>
          </cell>
          <cell r="P459">
            <v>2</v>
          </cell>
          <cell r="Q459">
            <v>12</v>
          </cell>
          <cell r="R459">
            <v>1</v>
          </cell>
          <cell r="S459">
            <v>22</v>
          </cell>
          <cell r="T459">
            <v>2</v>
          </cell>
          <cell r="AL459">
            <v>5.2390329960696608E-5</v>
          </cell>
          <cell r="CB459" t="str">
            <v>https://d25d2506sfb94s.cloudfront.net/cumulus_uploads/document/u9tu99dui5/econTabReport.pdf</v>
          </cell>
        </row>
        <row r="460">
          <cell r="D460" t="str">
            <v>Siena College</v>
          </cell>
          <cell r="F460" t="str">
            <v>New York</v>
          </cell>
          <cell r="G460" t="str">
            <v>A-</v>
          </cell>
          <cell r="I460">
            <v>43787</v>
          </cell>
          <cell r="J460">
            <v>380</v>
          </cell>
          <cell r="K460" t="str">
            <v>rv</v>
          </cell>
          <cell r="L460">
            <v>24</v>
          </cell>
          <cell r="M460">
            <v>0</v>
          </cell>
          <cell r="N460">
            <v>2</v>
          </cell>
          <cell r="O460">
            <v>5</v>
          </cell>
          <cell r="P460">
            <v>1</v>
          </cell>
          <cell r="Q460">
            <v>13</v>
          </cell>
          <cell r="R460">
            <v>0</v>
          </cell>
          <cell r="S460">
            <v>14</v>
          </cell>
          <cell r="T460">
            <v>2</v>
          </cell>
          <cell r="AL460">
            <v>0.37422388440227733</v>
          </cell>
          <cell r="CB460" t="str">
            <v>https://scri.siena.edu/wp-content/uploads/2019/11/SNY1119-Crosstabs.pdf</v>
          </cell>
        </row>
        <row r="461">
          <cell r="D461" t="str">
            <v>Swayable</v>
          </cell>
          <cell r="F461" t="str">
            <v>US</v>
          </cell>
          <cell r="G461">
            <v>0</v>
          </cell>
          <cell r="I461">
            <v>43787</v>
          </cell>
          <cell r="J461">
            <v>1787</v>
          </cell>
          <cell r="K461" t="str">
            <v>lv</v>
          </cell>
          <cell r="L461">
            <v>30.3</v>
          </cell>
          <cell r="M461">
            <v>0</v>
          </cell>
          <cell r="N461">
            <v>1.8</v>
          </cell>
          <cell r="O461">
            <v>7.2</v>
          </cell>
          <cell r="P461">
            <v>2</v>
          </cell>
          <cell r="Q461">
            <v>17.399999999999999</v>
          </cell>
          <cell r="R461">
            <v>2.2999999999999998</v>
          </cell>
          <cell r="S461">
            <v>17.5</v>
          </cell>
          <cell r="T461">
            <v>3.7</v>
          </cell>
          <cell r="AL461">
            <v>2.17007140777479</v>
          </cell>
          <cell r="CB461" t="str">
            <v>https://swayable.com/insights/primaries2019</v>
          </cell>
        </row>
        <row r="462">
          <cell r="D462" t="str">
            <v>Swayable</v>
          </cell>
          <cell r="F462" t="str">
            <v>US</v>
          </cell>
          <cell r="G462">
            <v>0</v>
          </cell>
          <cell r="I462">
            <v>43787</v>
          </cell>
          <cell r="J462">
            <v>3709</v>
          </cell>
          <cell r="K462" t="str">
            <v>a</v>
          </cell>
          <cell r="L462">
            <v>27.2</v>
          </cell>
          <cell r="M462">
            <v>0</v>
          </cell>
          <cell r="N462">
            <v>1.9</v>
          </cell>
          <cell r="O462">
            <v>6</v>
          </cell>
          <cell r="P462">
            <v>1.8</v>
          </cell>
          <cell r="Q462">
            <v>19.899999999999999</v>
          </cell>
          <cell r="R462">
            <v>2.1</v>
          </cell>
          <cell r="S462">
            <v>14.5</v>
          </cell>
          <cell r="T462">
            <v>4.5</v>
          </cell>
          <cell r="AL462">
            <v>0</v>
          </cell>
          <cell r="CB462" t="str">
            <v>https://swayable.com/insights/primaries2019</v>
          </cell>
        </row>
        <row r="463">
          <cell r="D463" t="str">
            <v>SurveyUSA</v>
          </cell>
          <cell r="F463" t="str">
            <v>Georgia</v>
          </cell>
          <cell r="G463" t="str">
            <v>A</v>
          </cell>
          <cell r="I463">
            <v>43787</v>
          </cell>
          <cell r="J463">
            <v>536</v>
          </cell>
          <cell r="K463" t="str">
            <v>lv</v>
          </cell>
          <cell r="L463">
            <v>36</v>
          </cell>
          <cell r="M463">
            <v>6</v>
          </cell>
          <cell r="N463">
            <v>0</v>
          </cell>
          <cell r="O463">
            <v>7</v>
          </cell>
          <cell r="P463">
            <v>0</v>
          </cell>
          <cell r="Q463">
            <v>17</v>
          </cell>
          <cell r="R463">
            <v>0</v>
          </cell>
          <cell r="S463">
            <v>14</v>
          </cell>
          <cell r="T463">
            <v>0</v>
          </cell>
          <cell r="AL463">
            <v>4.1829690284560712</v>
          </cell>
          <cell r="CB463" t="str">
            <v>http://www.surveyusa.com/client/PollReport.aspx?g=128c319e-4d47-4e41-827c-c67900e8414b</v>
          </cell>
        </row>
        <row r="464">
          <cell r="D464" t="str">
            <v>SurveyUSA</v>
          </cell>
          <cell r="F464" t="str">
            <v>Georgia</v>
          </cell>
          <cell r="G464" t="str">
            <v>A</v>
          </cell>
          <cell r="I464">
            <v>43787</v>
          </cell>
          <cell r="J464">
            <v>536</v>
          </cell>
          <cell r="K464" t="str">
            <v>lv</v>
          </cell>
          <cell r="L464">
            <v>39</v>
          </cell>
          <cell r="M464">
            <v>0</v>
          </cell>
          <cell r="N464">
            <v>0</v>
          </cell>
          <cell r="O464">
            <v>7</v>
          </cell>
          <cell r="P464">
            <v>0</v>
          </cell>
          <cell r="Q464">
            <v>18</v>
          </cell>
          <cell r="R464">
            <v>0</v>
          </cell>
          <cell r="S464">
            <v>14</v>
          </cell>
          <cell r="T464">
            <v>0</v>
          </cell>
          <cell r="AL464">
            <v>0</v>
          </cell>
          <cell r="CB464" t="str">
            <v>http://www.surveyusa.com/client/PollReport.aspx?g=128c319e-4d47-4e41-827c-c67900e8414b</v>
          </cell>
        </row>
        <row r="465">
          <cell r="D465" t="str">
            <v>St. Anselm</v>
          </cell>
          <cell r="F465" t="str">
            <v>New Hampshire</v>
          </cell>
          <cell r="G465">
            <v>0</v>
          </cell>
          <cell r="I465">
            <v>43787</v>
          </cell>
          <cell r="J465">
            <v>255</v>
          </cell>
          <cell r="K465" t="str">
            <v>lv</v>
          </cell>
          <cell r="L465">
            <v>15</v>
          </cell>
          <cell r="M465">
            <v>0</v>
          </cell>
          <cell r="N465">
            <v>3</v>
          </cell>
          <cell r="O465">
            <v>25</v>
          </cell>
          <cell r="P465">
            <v>6</v>
          </cell>
          <cell r="Q465">
            <v>9</v>
          </cell>
          <cell r="R465">
            <v>5</v>
          </cell>
          <cell r="S465">
            <v>15</v>
          </cell>
          <cell r="T465">
            <v>2</v>
          </cell>
          <cell r="AL465">
            <v>0.13279065473484511</v>
          </cell>
          <cell r="CB465" t="str">
            <v>https://www.anselm.edu/sites/default/files/Documents/NHIOP/Polls/1119%20Topline%20Summary.pdf</v>
          </cell>
        </row>
        <row r="466">
          <cell r="D466" t="str">
            <v>Marquette University Law School</v>
          </cell>
          <cell r="F466" t="str">
            <v>Wisconsin</v>
          </cell>
          <cell r="G466" t="str">
            <v>A/B</v>
          </cell>
          <cell r="I466">
            <v>43786</v>
          </cell>
          <cell r="J466">
            <v>340</v>
          </cell>
          <cell r="K466" t="str">
            <v>lv</v>
          </cell>
          <cell r="L466">
            <v>30</v>
          </cell>
          <cell r="M466">
            <v>0</v>
          </cell>
          <cell r="N466">
            <v>3</v>
          </cell>
          <cell r="O466">
            <v>13</v>
          </cell>
          <cell r="P466">
            <v>3</v>
          </cell>
          <cell r="Q466">
            <v>17</v>
          </cell>
          <cell r="R466">
            <v>1</v>
          </cell>
          <cell r="S466">
            <v>15</v>
          </cell>
          <cell r="T466">
            <v>2</v>
          </cell>
          <cell r="AL466">
            <v>4.3946808627866499E-2</v>
          </cell>
          <cell r="CB466" t="str">
            <v>https://law.marquette.edu/poll/wp-content/uploads/2019/11/MLSP55Toplines.pdf</v>
          </cell>
        </row>
        <row r="467">
          <cell r="D467" t="str">
            <v>Morning Consult</v>
          </cell>
          <cell r="F467" t="str">
            <v>US</v>
          </cell>
          <cell r="G467" t="str">
            <v>B+</v>
          </cell>
          <cell r="I467">
            <v>43786</v>
          </cell>
          <cell r="J467">
            <v>17050</v>
          </cell>
          <cell r="K467" t="str">
            <v>lv</v>
          </cell>
          <cell r="L467">
            <v>32</v>
          </cell>
          <cell r="M467">
            <v>3</v>
          </cell>
          <cell r="N467">
            <v>2</v>
          </cell>
          <cell r="O467">
            <v>8</v>
          </cell>
          <cell r="P467">
            <v>2</v>
          </cell>
          <cell r="Q467">
            <v>20</v>
          </cell>
          <cell r="R467">
            <v>1</v>
          </cell>
          <cell r="S467">
            <v>17</v>
          </cell>
          <cell r="T467">
            <v>3</v>
          </cell>
          <cell r="AL467">
            <v>2.2832835162891552E-3</v>
          </cell>
          <cell r="CB467" t="str">
            <v>https://morningconsult.com/2020-democratic-primary/</v>
          </cell>
        </row>
        <row r="468">
          <cell r="D468" t="str">
            <v>Quinnipiac University</v>
          </cell>
          <cell r="F468" t="str">
            <v>South Carolina</v>
          </cell>
          <cell r="G468" t="str">
            <v>A</v>
          </cell>
          <cell r="I468">
            <v>43786</v>
          </cell>
          <cell r="J468">
            <v>768</v>
          </cell>
          <cell r="K468" t="str">
            <v>lv</v>
          </cell>
          <cell r="L468">
            <v>33</v>
          </cell>
          <cell r="M468">
            <v>0</v>
          </cell>
          <cell r="N468">
            <v>2</v>
          </cell>
          <cell r="O468">
            <v>6</v>
          </cell>
          <cell r="P468">
            <v>1</v>
          </cell>
          <cell r="Q468">
            <v>11</v>
          </cell>
          <cell r="R468">
            <v>5</v>
          </cell>
          <cell r="S468">
            <v>13</v>
          </cell>
          <cell r="T468">
            <v>4</v>
          </cell>
          <cell r="AL468">
            <v>5.9400256227365036</v>
          </cell>
          <cell r="CB468" t="str">
            <v>https://poll.qu.edu/south-carolina/release-detail?ReleaseID=3649</v>
          </cell>
        </row>
        <row r="469">
          <cell r="D469" t="str">
            <v>Harris Insights &amp; Analytics</v>
          </cell>
          <cell r="F469" t="str">
            <v>US</v>
          </cell>
          <cell r="G469" t="str">
            <v>C+</v>
          </cell>
          <cell r="I469">
            <v>43786</v>
          </cell>
          <cell r="J469">
            <v>449</v>
          </cell>
          <cell r="K469" t="str">
            <v>rv</v>
          </cell>
          <cell r="L469">
            <v>30</v>
          </cell>
          <cell r="M469">
            <v>3</v>
          </cell>
          <cell r="N469">
            <v>1</v>
          </cell>
          <cell r="O469">
            <v>7</v>
          </cell>
          <cell r="P469">
            <v>1</v>
          </cell>
          <cell r="Q469">
            <v>18</v>
          </cell>
          <cell r="R469">
            <v>1</v>
          </cell>
          <cell r="S469">
            <v>15</v>
          </cell>
          <cell r="T469">
            <v>2</v>
          </cell>
          <cell r="AL469">
            <v>5.5904320881992821E-4</v>
          </cell>
          <cell r="CB469" t="str">
            <v>https://thehill.com/hilltv/rising/470911-sanders-reclaims-second-place-in-new-poll</v>
          </cell>
        </row>
        <row r="470">
          <cell r="D470" t="str">
            <v>Ipsos</v>
          </cell>
          <cell r="F470" t="str">
            <v>US</v>
          </cell>
          <cell r="G470" t="str">
            <v>B+</v>
          </cell>
          <cell r="I470">
            <v>43783</v>
          </cell>
          <cell r="J470">
            <v>581</v>
          </cell>
          <cell r="K470" t="str">
            <v>rv</v>
          </cell>
          <cell r="L470">
            <v>26</v>
          </cell>
          <cell r="M470">
            <v>0</v>
          </cell>
          <cell r="N470">
            <v>0</v>
          </cell>
          <cell r="O470">
            <v>6</v>
          </cell>
          <cell r="P470">
            <v>1</v>
          </cell>
          <cell r="Q470">
            <v>18</v>
          </cell>
          <cell r="R470">
            <v>1</v>
          </cell>
          <cell r="S470">
            <v>12</v>
          </cell>
          <cell r="T470">
            <v>2</v>
          </cell>
          <cell r="AL470">
            <v>1.1572779872922538E-4</v>
          </cell>
          <cell r="CB470" t="str">
            <v>https://twitter.com/Cmkahn/status/1220734596490452993</v>
          </cell>
        </row>
        <row r="471">
          <cell r="D471" t="str">
            <v>University of Texas at Tyler</v>
          </cell>
          <cell r="F471" t="str">
            <v>Texas</v>
          </cell>
          <cell r="G471" t="str">
            <v>B/C</v>
          </cell>
          <cell r="I471">
            <v>43783</v>
          </cell>
          <cell r="J471">
            <v>427</v>
          </cell>
          <cell r="K471" t="str">
            <v>rv</v>
          </cell>
          <cell r="L471">
            <v>28.1</v>
          </cell>
          <cell r="M471">
            <v>0</v>
          </cell>
          <cell r="N471">
            <v>0.5</v>
          </cell>
          <cell r="O471">
            <v>8.1</v>
          </cell>
          <cell r="P471">
            <v>1.8</v>
          </cell>
          <cell r="Q471">
            <v>18.399999999999999</v>
          </cell>
          <cell r="R471">
            <v>1.5</v>
          </cell>
          <cell r="S471">
            <v>18.600000000000001</v>
          </cell>
          <cell r="T471">
            <v>1.9</v>
          </cell>
          <cell r="AL471">
            <v>2.3363421600259435E-2</v>
          </cell>
          <cell r="CB471" t="str">
            <v>https://projects.fivethirtyeight.com/polls/20191118_TX.pdf</v>
          </cell>
        </row>
        <row r="472">
          <cell r="D472" t="str">
            <v>Ipsos</v>
          </cell>
          <cell r="F472" t="str">
            <v>US</v>
          </cell>
          <cell r="G472" t="str">
            <v>B+</v>
          </cell>
          <cell r="I472">
            <v>43783</v>
          </cell>
          <cell r="J472">
            <v>685</v>
          </cell>
          <cell r="K472" t="str">
            <v>a</v>
          </cell>
          <cell r="L472">
            <v>19</v>
          </cell>
          <cell r="M472">
            <v>3</v>
          </cell>
          <cell r="N472">
            <v>1</v>
          </cell>
          <cell r="O472">
            <v>6</v>
          </cell>
          <cell r="P472">
            <v>1</v>
          </cell>
          <cell r="Q472">
            <v>19</v>
          </cell>
          <cell r="R472">
            <v>1</v>
          </cell>
          <cell r="S472">
            <v>13</v>
          </cell>
          <cell r="T472">
            <v>2</v>
          </cell>
          <cell r="AL472">
            <v>0</v>
          </cell>
          <cell r="CB472" t="str">
            <v>https://www.ipsos.com/sites/default/files/ct/news/documents/2019-11/topline_reuters_2020_election_tracker_11_15_2019.pdf</v>
          </cell>
        </row>
        <row r="473">
          <cell r="D473" t="str">
            <v>Ipsos</v>
          </cell>
          <cell r="F473" t="str">
            <v>US</v>
          </cell>
          <cell r="G473" t="str">
            <v>B+</v>
          </cell>
          <cell r="I473">
            <v>43783</v>
          </cell>
          <cell r="J473">
            <v>702</v>
          </cell>
          <cell r="K473" t="str">
            <v>a</v>
          </cell>
          <cell r="L473">
            <v>23</v>
          </cell>
          <cell r="M473">
            <v>0</v>
          </cell>
          <cell r="N473">
            <v>2</v>
          </cell>
          <cell r="O473">
            <v>6</v>
          </cell>
          <cell r="P473">
            <v>1</v>
          </cell>
          <cell r="Q473">
            <v>18</v>
          </cell>
          <cell r="R473">
            <v>1</v>
          </cell>
          <cell r="S473">
            <v>11</v>
          </cell>
          <cell r="T473">
            <v>2</v>
          </cell>
          <cell r="AL473">
            <v>0</v>
          </cell>
          <cell r="CB473" t="str">
            <v>https://www.ipsos.com/sites/default/files/ct/news/documents/2019-11/topline_reuters_2020_election_tracker_11_15_2019.pdf</v>
          </cell>
        </row>
        <row r="474">
          <cell r="D474" t="str">
            <v>University of North Florida</v>
          </cell>
          <cell r="F474" t="str">
            <v>South Carolina</v>
          </cell>
          <cell r="G474" t="str">
            <v>A/B</v>
          </cell>
          <cell r="I474">
            <v>43782</v>
          </cell>
          <cell r="J474">
            <v>436</v>
          </cell>
          <cell r="K474" t="str">
            <v>lv</v>
          </cell>
          <cell r="L474">
            <v>36</v>
          </cell>
          <cell r="M474">
            <v>1</v>
          </cell>
          <cell r="N474">
            <v>2</v>
          </cell>
          <cell r="O474">
            <v>3</v>
          </cell>
          <cell r="P474">
            <v>1</v>
          </cell>
          <cell r="Q474">
            <v>10</v>
          </cell>
          <cell r="R474">
            <v>8</v>
          </cell>
          <cell r="S474">
            <v>10</v>
          </cell>
          <cell r="T474">
            <v>1</v>
          </cell>
          <cell r="AL474">
            <v>3.1853777114485</v>
          </cell>
          <cell r="CB474" t="str">
            <v>https://www.unf.edu/uploadedFiles/aa/coas/porl/Final%20Press%20Nov%2018.pdf</v>
          </cell>
        </row>
        <row r="475">
          <cell r="D475" t="str">
            <v>YouGov</v>
          </cell>
          <cell r="F475" t="str">
            <v>South Carolina</v>
          </cell>
          <cell r="G475" t="str">
            <v>B-</v>
          </cell>
          <cell r="I475">
            <v>43782</v>
          </cell>
          <cell r="J475">
            <v>877</v>
          </cell>
          <cell r="K475" t="str">
            <v>lv</v>
          </cell>
          <cell r="L475">
            <v>45</v>
          </cell>
          <cell r="M475">
            <v>0</v>
          </cell>
          <cell r="N475">
            <v>2</v>
          </cell>
          <cell r="O475">
            <v>8</v>
          </cell>
          <cell r="P475">
            <v>1</v>
          </cell>
          <cell r="Q475">
            <v>15</v>
          </cell>
          <cell r="R475">
            <v>2</v>
          </cell>
          <cell r="S475">
            <v>17</v>
          </cell>
          <cell r="T475">
            <v>0</v>
          </cell>
          <cell r="AL475">
            <v>3.8735913838673725E-2</v>
          </cell>
          <cell r="CB475" t="str">
            <v>https://drive.google.com/file/d/18LZNu8nrKO8zvVKbrdkagjcbZaYN_uW5/view</v>
          </cell>
        </row>
        <row r="476">
          <cell r="D476" t="str">
            <v>YouGov</v>
          </cell>
          <cell r="F476" t="str">
            <v>Nevada</v>
          </cell>
          <cell r="G476" t="str">
            <v>B-</v>
          </cell>
          <cell r="I476">
            <v>43782</v>
          </cell>
          <cell r="J476">
            <v>626</v>
          </cell>
          <cell r="K476" t="str">
            <v>lv</v>
          </cell>
          <cell r="L476">
            <v>33</v>
          </cell>
          <cell r="M476">
            <v>0</v>
          </cell>
          <cell r="N476">
            <v>2</v>
          </cell>
          <cell r="O476">
            <v>9</v>
          </cell>
          <cell r="P476">
            <v>2</v>
          </cell>
          <cell r="Q476">
            <v>23</v>
          </cell>
          <cell r="R476">
            <v>2</v>
          </cell>
          <cell r="S476">
            <v>21</v>
          </cell>
          <cell r="T476">
            <v>1</v>
          </cell>
          <cell r="AL476">
            <v>2.1466924686149054</v>
          </cell>
          <cell r="CB476" t="str">
            <v>https://drive.google.com/file/d/1jgKZ5VeYaiRia45NZeDD9DLOnHUgscCV/view</v>
          </cell>
        </row>
        <row r="477">
          <cell r="D477" t="str">
            <v>YouGov</v>
          </cell>
          <cell r="F477" t="str">
            <v>New Hampshire</v>
          </cell>
          <cell r="G477" t="str">
            <v>B-</v>
          </cell>
          <cell r="I477">
            <v>43782</v>
          </cell>
          <cell r="J477">
            <v>510</v>
          </cell>
          <cell r="K477" t="str">
            <v>lv</v>
          </cell>
          <cell r="L477">
            <v>22</v>
          </cell>
          <cell r="M477">
            <v>0</v>
          </cell>
          <cell r="N477">
            <v>1</v>
          </cell>
          <cell r="O477">
            <v>16</v>
          </cell>
          <cell r="P477">
            <v>3</v>
          </cell>
          <cell r="Q477">
            <v>20</v>
          </cell>
          <cell r="R477">
            <v>1</v>
          </cell>
          <cell r="S477">
            <v>31</v>
          </cell>
          <cell r="T477">
            <v>1</v>
          </cell>
          <cell r="AL477">
            <v>3.0731568184871244E-2</v>
          </cell>
          <cell r="CB477" t="str">
            <v>https://drive.google.com/file/d/1_pubOi7tGP9BOHHNbNj3XLtMXxOUheSd/view</v>
          </cell>
        </row>
        <row r="478">
          <cell r="D478" t="str">
            <v>YouGov</v>
          </cell>
          <cell r="F478" t="str">
            <v>Iowa</v>
          </cell>
          <cell r="G478" t="str">
            <v>B-</v>
          </cell>
          <cell r="I478">
            <v>43782</v>
          </cell>
          <cell r="J478">
            <v>718</v>
          </cell>
          <cell r="K478" t="str">
            <v>lv</v>
          </cell>
          <cell r="L478">
            <v>22</v>
          </cell>
          <cell r="M478">
            <v>0</v>
          </cell>
          <cell r="N478">
            <v>1</v>
          </cell>
          <cell r="O478">
            <v>21</v>
          </cell>
          <cell r="P478">
            <v>5</v>
          </cell>
          <cell r="Q478">
            <v>22</v>
          </cell>
          <cell r="R478">
            <v>2</v>
          </cell>
          <cell r="S478">
            <v>18</v>
          </cell>
          <cell r="T478">
            <v>1</v>
          </cell>
          <cell r="AL478">
            <v>8.4301100317353342E-2</v>
          </cell>
          <cell r="CB478" t="str">
            <v>https://drive.google.com/file/d/13afQpotpd1MwwjjjoegtFv-tRtQ6tQbO/view</v>
          </cell>
        </row>
        <row r="479">
          <cell r="D479" t="str">
            <v>Selzer &amp; Co.</v>
          </cell>
          <cell r="F479" t="str">
            <v>Iowa</v>
          </cell>
          <cell r="G479" t="str">
            <v>A+</v>
          </cell>
          <cell r="I479">
            <v>43782</v>
          </cell>
          <cell r="J479">
            <v>500</v>
          </cell>
          <cell r="K479" t="str">
            <v>lv</v>
          </cell>
          <cell r="L479">
            <v>15</v>
          </cell>
          <cell r="M479">
            <v>2</v>
          </cell>
          <cell r="N479">
            <v>3</v>
          </cell>
          <cell r="O479">
            <v>25</v>
          </cell>
          <cell r="P479">
            <v>6</v>
          </cell>
          <cell r="Q479">
            <v>15</v>
          </cell>
          <cell r="R479">
            <v>3</v>
          </cell>
          <cell r="S479">
            <v>16</v>
          </cell>
          <cell r="T479">
            <v>3</v>
          </cell>
          <cell r="AL479">
            <v>0.72417326453598707</v>
          </cell>
          <cell r="CB479" t="str">
            <v>https://cdn.cnn.com/cnn/2019/images/11/16/rel4a_ia.pdf</v>
          </cell>
        </row>
        <row r="480">
          <cell r="D480" t="str">
            <v>Fox News/Beacon Research/Shaw &amp; Co. Research</v>
          </cell>
          <cell r="F480" t="str">
            <v>Nevada</v>
          </cell>
          <cell r="G480" t="str">
            <v>A-</v>
          </cell>
          <cell r="I480">
            <v>43782</v>
          </cell>
          <cell r="J480">
            <v>627</v>
          </cell>
          <cell r="K480" t="str">
            <v>lv</v>
          </cell>
          <cell r="L480">
            <v>24</v>
          </cell>
          <cell r="M480">
            <v>0</v>
          </cell>
          <cell r="N480">
            <v>1</v>
          </cell>
          <cell r="O480">
            <v>8</v>
          </cell>
          <cell r="P480">
            <v>2</v>
          </cell>
          <cell r="Q480">
            <v>18</v>
          </cell>
          <cell r="R480">
            <v>5</v>
          </cell>
          <cell r="S480">
            <v>18</v>
          </cell>
          <cell r="T480">
            <v>3</v>
          </cell>
          <cell r="AL480">
            <v>0.51994589432857052</v>
          </cell>
          <cell r="CB480" t="str">
            <v>https://www.scribd.com/document/435041220/Fox-News-Poll-Joe-Biden-November-10-13-2019</v>
          </cell>
        </row>
        <row r="481">
          <cell r="D481" t="str">
            <v>Fox News/Beacon Research/Shaw &amp; Co. Research</v>
          </cell>
          <cell r="F481" t="str">
            <v>North Carolina</v>
          </cell>
          <cell r="G481" t="str">
            <v>A-</v>
          </cell>
          <cell r="I481">
            <v>43782</v>
          </cell>
          <cell r="J481">
            <v>669</v>
          </cell>
          <cell r="K481" t="str">
            <v>lv</v>
          </cell>
          <cell r="L481">
            <v>37</v>
          </cell>
          <cell r="M481">
            <v>0</v>
          </cell>
          <cell r="N481">
            <v>2</v>
          </cell>
          <cell r="O481">
            <v>6</v>
          </cell>
          <cell r="P481">
            <v>1</v>
          </cell>
          <cell r="Q481">
            <v>14</v>
          </cell>
          <cell r="R481">
            <v>2</v>
          </cell>
          <cell r="S481">
            <v>15</v>
          </cell>
          <cell r="T481">
            <v>2</v>
          </cell>
          <cell r="AL481">
            <v>4.3041494518523598</v>
          </cell>
          <cell r="CB481" t="str">
            <v>https://www.scribd.com/document/435038869/Fox-News-Poll-North-Carolina-November-10-13-2019</v>
          </cell>
        </row>
        <row r="482">
          <cell r="D482" t="str">
            <v>Public Policy Institute of California</v>
          </cell>
          <cell r="F482" t="str">
            <v>California</v>
          </cell>
          <cell r="G482" t="str">
            <v>A/B</v>
          </cell>
          <cell r="I482">
            <v>43781</v>
          </cell>
          <cell r="J482">
            <v>682</v>
          </cell>
          <cell r="K482" t="str">
            <v>lv</v>
          </cell>
          <cell r="L482">
            <v>24</v>
          </cell>
          <cell r="M482">
            <v>0</v>
          </cell>
          <cell r="N482">
            <v>1</v>
          </cell>
          <cell r="O482">
            <v>7</v>
          </cell>
          <cell r="P482">
            <v>1</v>
          </cell>
          <cell r="Q482">
            <v>17</v>
          </cell>
          <cell r="R482">
            <v>1</v>
          </cell>
          <cell r="S482">
            <v>23</v>
          </cell>
          <cell r="T482">
            <v>5</v>
          </cell>
          <cell r="AL482">
            <v>0.13942905678212411</v>
          </cell>
          <cell r="CB482" t="str">
            <v>https://www.ppic.org/wp-content/uploads/ppic-statewide-survey-californians-and-their-government-november-2019.pdf</v>
          </cell>
        </row>
        <row r="483">
          <cell r="D483" t="str">
            <v>Capitol Weekly</v>
          </cell>
          <cell r="F483" t="str">
            <v>California</v>
          </cell>
          <cell r="G483">
            <v>0</v>
          </cell>
          <cell r="I483">
            <v>43781</v>
          </cell>
          <cell r="J483">
            <v>695</v>
          </cell>
          <cell r="K483" t="str">
            <v>lv</v>
          </cell>
          <cell r="L483">
            <v>18</v>
          </cell>
          <cell r="M483">
            <v>0</v>
          </cell>
          <cell r="N483">
            <v>1</v>
          </cell>
          <cell r="O483">
            <v>14</v>
          </cell>
          <cell r="P483">
            <v>3</v>
          </cell>
          <cell r="Q483">
            <v>21</v>
          </cell>
          <cell r="R483">
            <v>1</v>
          </cell>
          <cell r="S483">
            <v>27</v>
          </cell>
          <cell r="T483">
            <v>4</v>
          </cell>
          <cell r="AL483">
            <v>1.1300202168766203E-2</v>
          </cell>
          <cell r="CB483" t="str">
            <v>https://www.dropbox.com/s/h2iww6q3elxeohl/Nov%202019%20Presidential%20Primary%20Tracking%20Poll%20Toplines%20and%20Crosstabs.xlsx</v>
          </cell>
        </row>
        <row r="484">
          <cell r="D484" t="str">
            <v>YouGov</v>
          </cell>
          <cell r="F484" t="str">
            <v>US</v>
          </cell>
          <cell r="G484" t="str">
            <v>B-</v>
          </cell>
          <cell r="I484">
            <v>43781</v>
          </cell>
          <cell r="J484">
            <v>600</v>
          </cell>
          <cell r="K484" t="str">
            <v>lv</v>
          </cell>
          <cell r="L484">
            <v>23</v>
          </cell>
          <cell r="M484">
            <v>0</v>
          </cell>
          <cell r="N484">
            <v>1</v>
          </cell>
          <cell r="O484">
            <v>9</v>
          </cell>
          <cell r="P484">
            <v>2</v>
          </cell>
          <cell r="Q484">
            <v>17</v>
          </cell>
          <cell r="R484">
            <v>1</v>
          </cell>
          <cell r="S484">
            <v>26</v>
          </cell>
          <cell r="T484">
            <v>4</v>
          </cell>
          <cell r="AL484">
            <v>4.5750972657414071E-5</v>
          </cell>
          <cell r="CB484" t="str">
            <v>https://d25d2506sfb94s.cloudfront.net/cumulus_uploads/document/7umtlf80ov/econTabReport.pdf</v>
          </cell>
        </row>
        <row r="485">
          <cell r="D485" t="str">
            <v>Monmouth University</v>
          </cell>
          <cell r="F485" t="str">
            <v>Iowa</v>
          </cell>
          <cell r="G485" t="str">
            <v>A+</v>
          </cell>
          <cell r="I485">
            <v>43780</v>
          </cell>
          <cell r="J485">
            <v>451</v>
          </cell>
          <cell r="K485" t="str">
            <v>lv</v>
          </cell>
          <cell r="L485">
            <v>19</v>
          </cell>
          <cell r="M485">
            <v>0</v>
          </cell>
          <cell r="N485">
            <v>2</v>
          </cell>
          <cell r="O485">
            <v>22</v>
          </cell>
          <cell r="P485">
            <v>5</v>
          </cell>
          <cell r="Q485">
            <v>13</v>
          </cell>
          <cell r="R485">
            <v>3</v>
          </cell>
          <cell r="S485">
            <v>18</v>
          </cell>
          <cell r="T485">
            <v>3</v>
          </cell>
          <cell r="AL485">
            <v>2.4911221102655506E-2</v>
          </cell>
          <cell r="CB485" t="str">
            <v>https://www.monmouth.edu/polling-institute/documents/monmouthpoll_ia_111219.pdf/</v>
          </cell>
        </row>
        <row r="486">
          <cell r="D486" t="str">
            <v>Climate Nexus</v>
          </cell>
          <cell r="F486" t="str">
            <v>Georgia</v>
          </cell>
          <cell r="G486">
            <v>0</v>
          </cell>
          <cell r="I486">
            <v>43779</v>
          </cell>
          <cell r="J486">
            <v>457</v>
          </cell>
          <cell r="K486" t="str">
            <v>lv</v>
          </cell>
          <cell r="L486">
            <v>31</v>
          </cell>
          <cell r="M486">
            <v>0</v>
          </cell>
          <cell r="N486">
            <v>2</v>
          </cell>
          <cell r="O486">
            <v>4</v>
          </cell>
          <cell r="P486">
            <v>1</v>
          </cell>
          <cell r="Q486">
            <v>14</v>
          </cell>
          <cell r="R486">
            <v>1</v>
          </cell>
          <cell r="S486">
            <v>14</v>
          </cell>
          <cell r="T486">
            <v>2</v>
          </cell>
          <cell r="AL486">
            <v>1.2197907033404236</v>
          </cell>
          <cell r="CB486" t="str">
            <v>https://climatenexus.org/wp-content/uploads/2015/09/Georgia-Poll-Toplines.pdf</v>
          </cell>
        </row>
        <row r="487">
          <cell r="D487" t="str">
            <v>Ipsos</v>
          </cell>
          <cell r="F487" t="str">
            <v>US</v>
          </cell>
          <cell r="G487" t="str">
            <v>B+</v>
          </cell>
          <cell r="I487">
            <v>43776</v>
          </cell>
          <cell r="J487">
            <v>538</v>
          </cell>
          <cell r="K487" t="str">
            <v>rv</v>
          </cell>
          <cell r="L487">
            <v>20</v>
          </cell>
          <cell r="M487">
            <v>0</v>
          </cell>
          <cell r="N487">
            <v>0</v>
          </cell>
          <cell r="O487">
            <v>5</v>
          </cell>
          <cell r="P487">
            <v>1</v>
          </cell>
          <cell r="Q487">
            <v>16</v>
          </cell>
          <cell r="R487">
            <v>1</v>
          </cell>
          <cell r="S487">
            <v>13</v>
          </cell>
          <cell r="T487">
            <v>3</v>
          </cell>
          <cell r="AL487">
            <v>7.8544972627233946E-5</v>
          </cell>
          <cell r="CB487" t="str">
            <v>https://twitter.com/Cmkahn/status/1220734596490452993</v>
          </cell>
        </row>
        <row r="488">
          <cell r="D488" t="str">
            <v>University of Iowa</v>
          </cell>
          <cell r="F488" t="str">
            <v>Iowa</v>
          </cell>
          <cell r="G488" t="str">
            <v>B/C</v>
          </cell>
          <cell r="I488">
            <v>43779</v>
          </cell>
          <cell r="J488">
            <v>465</v>
          </cell>
          <cell r="K488" t="str">
            <v>lv</v>
          </cell>
          <cell r="L488">
            <v>15.3</v>
          </cell>
          <cell r="M488">
            <v>0</v>
          </cell>
          <cell r="N488">
            <v>0.4</v>
          </cell>
          <cell r="O488">
            <v>15.5</v>
          </cell>
          <cell r="P488">
            <v>1.3</v>
          </cell>
          <cell r="Q488">
            <v>18.100000000000001</v>
          </cell>
          <cell r="R488">
            <v>2.7</v>
          </cell>
          <cell r="S488">
            <v>23.1</v>
          </cell>
          <cell r="T488">
            <v>3.4</v>
          </cell>
          <cell r="AL488">
            <v>1.6220046020741437</v>
          </cell>
          <cell r="CB488" t="str">
            <v>https://clas.uiowa.edu/polisci/sites/clas.uiowa.edu.polisci/files/Hawkeye%20Poll%20(Nov%202019)%20-%20Iowa%20Democratic%20Caucuses%20-%20topline.pdf</v>
          </cell>
        </row>
        <row r="489">
          <cell r="D489" t="str">
            <v>Morning Consult</v>
          </cell>
          <cell r="F489" t="str">
            <v>US</v>
          </cell>
          <cell r="G489" t="str">
            <v>B+</v>
          </cell>
          <cell r="I489">
            <v>43779</v>
          </cell>
          <cell r="J489">
            <v>16400</v>
          </cell>
          <cell r="K489" t="str">
            <v>lv</v>
          </cell>
          <cell r="L489">
            <v>32</v>
          </cell>
          <cell r="M489">
            <v>2</v>
          </cell>
          <cell r="N489">
            <v>3</v>
          </cell>
          <cell r="O489">
            <v>8</v>
          </cell>
          <cell r="P489">
            <v>2</v>
          </cell>
          <cell r="Q489">
            <v>20</v>
          </cell>
          <cell r="R489">
            <v>1</v>
          </cell>
          <cell r="S489">
            <v>19</v>
          </cell>
          <cell r="T489">
            <v>3</v>
          </cell>
          <cell r="AL489">
            <v>1.8241215495484119E-3</v>
          </cell>
          <cell r="CB489" t="str">
            <v>https://morningconsult.com/2020-democratic-primary/</v>
          </cell>
        </row>
        <row r="490">
          <cell r="D490" t="str">
            <v>Quinnipiac University</v>
          </cell>
          <cell r="F490" t="str">
            <v>New Hampshire</v>
          </cell>
          <cell r="G490" t="str">
            <v>A</v>
          </cell>
          <cell r="I490">
            <v>43779</v>
          </cell>
          <cell r="J490">
            <v>1134</v>
          </cell>
          <cell r="K490" t="str">
            <v>lv</v>
          </cell>
          <cell r="L490">
            <v>20</v>
          </cell>
          <cell r="M490">
            <v>0</v>
          </cell>
          <cell r="N490">
            <v>1</v>
          </cell>
          <cell r="O490">
            <v>15</v>
          </cell>
          <cell r="P490">
            <v>3</v>
          </cell>
          <cell r="Q490">
            <v>14</v>
          </cell>
          <cell r="R490">
            <v>3</v>
          </cell>
          <cell r="S490">
            <v>16</v>
          </cell>
          <cell r="T490">
            <v>4</v>
          </cell>
          <cell r="AL490">
            <v>6.9619459053708947</v>
          </cell>
          <cell r="CB490" t="str">
            <v>https://poll.qu.edu/new-hampshire/release-detail?ReleaseID=3648</v>
          </cell>
        </row>
        <row r="491">
          <cell r="D491" t="str">
            <v>OH Predictive Insights/MBQF</v>
          </cell>
          <cell r="F491" t="str">
            <v>Arizona</v>
          </cell>
          <cell r="G491" t="str">
            <v>B/C</v>
          </cell>
          <cell r="I491">
            <v>43777</v>
          </cell>
          <cell r="J491">
            <v>260</v>
          </cell>
          <cell r="K491" t="str">
            <v>lv</v>
          </cell>
          <cell r="L491">
            <v>29</v>
          </cell>
          <cell r="M491">
            <v>0</v>
          </cell>
          <cell r="N491">
            <v>2</v>
          </cell>
          <cell r="O491">
            <v>9</v>
          </cell>
          <cell r="P491">
            <v>2</v>
          </cell>
          <cell r="Q491">
            <v>16</v>
          </cell>
          <cell r="R491">
            <v>1</v>
          </cell>
          <cell r="S491">
            <v>18</v>
          </cell>
          <cell r="T491">
            <v>4</v>
          </cell>
          <cell r="AL491">
            <v>1.283397937738139</v>
          </cell>
          <cell r="CB491" t="str">
            <v>https://ohpredictive.com/press-releases/democratic-primary-2020/</v>
          </cell>
        </row>
        <row r="492">
          <cell r="D492" t="str">
            <v>Ipsos</v>
          </cell>
          <cell r="F492" t="str">
            <v>US</v>
          </cell>
          <cell r="G492" t="str">
            <v>B+</v>
          </cell>
          <cell r="I492">
            <v>43773</v>
          </cell>
          <cell r="J492">
            <v>549</v>
          </cell>
          <cell r="K492" t="str">
            <v>rv</v>
          </cell>
          <cell r="L492">
            <v>24</v>
          </cell>
          <cell r="M492">
            <v>0</v>
          </cell>
          <cell r="N492">
            <v>0</v>
          </cell>
          <cell r="O492">
            <v>8</v>
          </cell>
          <cell r="P492">
            <v>0</v>
          </cell>
          <cell r="Q492">
            <v>15</v>
          </cell>
          <cell r="R492">
            <v>1</v>
          </cell>
          <cell r="S492">
            <v>13</v>
          </cell>
          <cell r="T492">
            <v>3</v>
          </cell>
          <cell r="AL492">
            <v>7.0056700502015533E-5</v>
          </cell>
          <cell r="CB492" t="str">
            <v>https://twitter.com/Cmkahn/status/1220734596490452993</v>
          </cell>
        </row>
        <row r="493">
          <cell r="D493" t="str">
            <v>High Point University</v>
          </cell>
          <cell r="F493" t="str">
            <v>North Carolina</v>
          </cell>
          <cell r="G493" t="str">
            <v>A/B</v>
          </cell>
          <cell r="I493">
            <v>43776</v>
          </cell>
          <cell r="J493">
            <v>347</v>
          </cell>
          <cell r="K493" t="str">
            <v>a</v>
          </cell>
          <cell r="L493">
            <v>33</v>
          </cell>
          <cell r="M493">
            <v>0</v>
          </cell>
          <cell r="N493">
            <v>2</v>
          </cell>
          <cell r="O493">
            <v>4</v>
          </cell>
          <cell r="P493">
            <v>3</v>
          </cell>
          <cell r="Q493">
            <v>18</v>
          </cell>
          <cell r="R493">
            <v>2</v>
          </cell>
          <cell r="S493">
            <v>13</v>
          </cell>
          <cell r="T493">
            <v>2</v>
          </cell>
          <cell r="AL493">
            <v>1.8855310758200447E-2</v>
          </cell>
          <cell r="CB493" t="str">
            <v>http://www.highpoint.edu/blog/2019/11/hpu-poll-among-democratic-candidates-biden-sanders-warren-have-largest-support-in-north-carolina/</v>
          </cell>
        </row>
        <row r="494">
          <cell r="D494" t="str">
            <v>Public Policy Polling</v>
          </cell>
          <cell r="F494" t="str">
            <v>Iowa</v>
          </cell>
          <cell r="G494" t="str">
            <v>B</v>
          </cell>
          <cell r="I494">
            <v>43775</v>
          </cell>
          <cell r="J494">
            <v>715</v>
          </cell>
          <cell r="K494" t="str">
            <v>lv</v>
          </cell>
          <cell r="L494">
            <v>13</v>
          </cell>
          <cell r="M494">
            <v>0</v>
          </cell>
          <cell r="N494">
            <v>1</v>
          </cell>
          <cell r="O494">
            <v>20</v>
          </cell>
          <cell r="P494">
            <v>9</v>
          </cell>
          <cell r="Q494">
            <v>14</v>
          </cell>
          <cell r="R494">
            <v>6</v>
          </cell>
          <cell r="S494">
            <v>21</v>
          </cell>
          <cell r="T494">
            <v>3</v>
          </cell>
          <cell r="AL494">
            <v>2.7312908835136884</v>
          </cell>
          <cell r="CB494" t="str">
            <v>https://endcitizensunited.org/wp-content/uploads/2019/11/IowaPoll.pdf</v>
          </cell>
        </row>
        <row r="495">
          <cell r="D495" t="str">
            <v>Quinnipiac University</v>
          </cell>
          <cell r="F495" t="str">
            <v>Iowa</v>
          </cell>
          <cell r="G495" t="str">
            <v>A</v>
          </cell>
          <cell r="I495">
            <v>43774</v>
          </cell>
          <cell r="J495">
            <v>698</v>
          </cell>
          <cell r="K495" t="str">
            <v>lv</v>
          </cell>
          <cell r="L495">
            <v>15</v>
          </cell>
          <cell r="M495">
            <v>0</v>
          </cell>
          <cell r="N495">
            <v>1</v>
          </cell>
          <cell r="O495">
            <v>19</v>
          </cell>
          <cell r="P495">
            <v>5</v>
          </cell>
          <cell r="Q495">
            <v>17</v>
          </cell>
          <cell r="R495">
            <v>3</v>
          </cell>
          <cell r="S495">
            <v>20</v>
          </cell>
          <cell r="T495">
            <v>3</v>
          </cell>
          <cell r="AL495">
            <v>5.0558748191250551</v>
          </cell>
          <cell r="CB495" t="str">
            <v>https://poll.qu.edu/iowa/release-detail?ReleaseID=3647</v>
          </cell>
        </row>
        <row r="496">
          <cell r="D496" t="str">
            <v>YouGov</v>
          </cell>
          <cell r="F496" t="str">
            <v>US</v>
          </cell>
          <cell r="G496" t="str">
            <v>B-</v>
          </cell>
          <cell r="I496">
            <v>43774</v>
          </cell>
          <cell r="J496">
            <v>579</v>
          </cell>
          <cell r="K496" t="str">
            <v>lv</v>
          </cell>
          <cell r="L496">
            <v>26</v>
          </cell>
          <cell r="M496">
            <v>0</v>
          </cell>
          <cell r="N496">
            <v>2</v>
          </cell>
          <cell r="O496">
            <v>8</v>
          </cell>
          <cell r="P496">
            <v>2</v>
          </cell>
          <cell r="Q496">
            <v>14</v>
          </cell>
          <cell r="R496">
            <v>1</v>
          </cell>
          <cell r="S496">
            <v>25</v>
          </cell>
          <cell r="T496">
            <v>1</v>
          </cell>
          <cell r="AL496">
            <v>3.9185185833817069E-5</v>
          </cell>
          <cell r="CB496" t="str">
            <v>https://d25d2506sfb94s.cloudfront.net/cumulus_uploads/document/cseozthmrp/econTabReport.pdf</v>
          </cell>
        </row>
        <row r="497">
          <cell r="D497" t="str">
            <v>Change Research</v>
          </cell>
          <cell r="F497" t="str">
            <v>US</v>
          </cell>
          <cell r="G497" t="str">
            <v>C</v>
          </cell>
          <cell r="I497">
            <v>43772</v>
          </cell>
          <cell r="J497">
            <v>456</v>
          </cell>
          <cell r="K497" t="str">
            <v>lv</v>
          </cell>
          <cell r="L497">
            <v>17</v>
          </cell>
          <cell r="M497">
            <v>0</v>
          </cell>
          <cell r="N497">
            <v>1.3</v>
          </cell>
          <cell r="O497">
            <v>14.2</v>
          </cell>
          <cell r="P497">
            <v>2</v>
          </cell>
          <cell r="Q497">
            <v>17.3</v>
          </cell>
          <cell r="R497">
            <v>0.7</v>
          </cell>
          <cell r="S497">
            <v>20.8</v>
          </cell>
          <cell r="T497">
            <v>4.0999999999999996</v>
          </cell>
          <cell r="AL497">
            <v>4.3240052314831821E-2</v>
          </cell>
          <cell r="CB497" t="str">
            <v>https://docs.google.com/spreadsheets/d/1-2C4K__IQ-q_SaRlhMPNmzpuXmxDjCYeLSNfTq0PnoM/edit</v>
          </cell>
        </row>
        <row r="498">
          <cell r="D498" t="str">
            <v>Ipsos</v>
          </cell>
          <cell r="F498" t="str">
            <v>US</v>
          </cell>
          <cell r="G498" t="str">
            <v>B+</v>
          </cell>
          <cell r="I498">
            <v>43773</v>
          </cell>
          <cell r="J498">
            <v>686</v>
          </cell>
          <cell r="K498" t="str">
            <v>a</v>
          </cell>
          <cell r="L498">
            <v>22</v>
          </cell>
          <cell r="M498">
            <v>0</v>
          </cell>
          <cell r="N498">
            <v>1</v>
          </cell>
          <cell r="O498">
            <v>6</v>
          </cell>
          <cell r="P498">
            <v>0</v>
          </cell>
          <cell r="Q498">
            <v>15</v>
          </cell>
          <cell r="R498">
            <v>1</v>
          </cell>
          <cell r="S498">
            <v>11</v>
          </cell>
          <cell r="T498">
            <v>2</v>
          </cell>
          <cell r="AL498">
            <v>0</v>
          </cell>
          <cell r="CB498" t="str">
            <v>https://fingfx.thomsonreuters.com/gfx/mkt/12/8244/8175/Topline%20Reuters%202020%20Election%20Tracker%2011%2004%202019%20(002).pdf</v>
          </cell>
        </row>
        <row r="499">
          <cell r="D499" t="str">
            <v>USC Dornsife/LA Times</v>
          </cell>
          <cell r="F499" t="str">
            <v>US</v>
          </cell>
          <cell r="G499" t="str">
            <v>B/C</v>
          </cell>
          <cell r="I499">
            <v>43772</v>
          </cell>
          <cell r="J499">
            <v>2599</v>
          </cell>
          <cell r="K499" t="str">
            <v>lv</v>
          </cell>
          <cell r="L499">
            <v>28</v>
          </cell>
          <cell r="M499">
            <v>0</v>
          </cell>
          <cell r="N499">
            <v>1</v>
          </cell>
          <cell r="O499">
            <v>6</v>
          </cell>
          <cell r="P499">
            <v>2</v>
          </cell>
          <cell r="Q499">
            <v>13</v>
          </cell>
          <cell r="R499">
            <v>1</v>
          </cell>
          <cell r="S499">
            <v>16</v>
          </cell>
          <cell r="T499">
            <v>2</v>
          </cell>
          <cell r="AL499">
            <v>0.38896432687011723</v>
          </cell>
          <cell r="CB499" t="str">
            <v>https://drive.google.com/file/d/19u8Z9jvK323ZyFtaJ-xrfmsd4lUU_vBt/view</v>
          </cell>
        </row>
        <row r="500">
          <cell r="D500" t="str">
            <v>Monmouth University</v>
          </cell>
          <cell r="F500" t="str">
            <v>US</v>
          </cell>
          <cell r="G500" t="str">
            <v>A+</v>
          </cell>
          <cell r="I500">
            <v>43772</v>
          </cell>
          <cell r="J500">
            <v>345</v>
          </cell>
          <cell r="K500" t="str">
            <v>rv</v>
          </cell>
          <cell r="L500">
            <v>23</v>
          </cell>
          <cell r="M500">
            <v>0</v>
          </cell>
          <cell r="N500">
            <v>3</v>
          </cell>
          <cell r="O500">
            <v>9</v>
          </cell>
          <cell r="P500">
            <v>2</v>
          </cell>
          <cell r="Q500">
            <v>20</v>
          </cell>
          <cell r="R500">
            <v>1</v>
          </cell>
          <cell r="S500">
            <v>23</v>
          </cell>
          <cell r="T500">
            <v>3</v>
          </cell>
          <cell r="AL500">
            <v>5.8237190083392787E-2</v>
          </cell>
          <cell r="CB500" t="str">
            <v>https://www.monmouth.edu/polling-institute/documents/monmouthpoll_us_110619.pdf/</v>
          </cell>
        </row>
        <row r="501">
          <cell r="D501" t="str">
            <v>Morning Consult</v>
          </cell>
          <cell r="F501" t="str">
            <v>US</v>
          </cell>
          <cell r="G501" t="str">
            <v>B+</v>
          </cell>
          <cell r="I501">
            <v>43772</v>
          </cell>
          <cell r="J501">
            <v>16071</v>
          </cell>
          <cell r="K501" t="str">
            <v>lv</v>
          </cell>
          <cell r="L501">
            <v>32</v>
          </cell>
          <cell r="M501">
            <v>0</v>
          </cell>
          <cell r="N501">
            <v>2</v>
          </cell>
          <cell r="O501">
            <v>7</v>
          </cell>
          <cell r="P501">
            <v>2</v>
          </cell>
          <cell r="Q501">
            <v>20</v>
          </cell>
          <cell r="R501">
            <v>1</v>
          </cell>
          <cell r="S501">
            <v>20</v>
          </cell>
          <cell r="T501">
            <v>3</v>
          </cell>
          <cell r="AL501">
            <v>1.4149973880767245E-3</v>
          </cell>
          <cell r="CB501" t="str">
            <v>https://morningconsult.com/2020-democratic-primary-2-2/</v>
          </cell>
        </row>
        <row r="502">
          <cell r="D502" t="str">
            <v>Emerson College</v>
          </cell>
          <cell r="F502" t="str">
            <v>Nevada</v>
          </cell>
          <cell r="G502" t="str">
            <v>B-</v>
          </cell>
          <cell r="I502">
            <v>43772</v>
          </cell>
          <cell r="J502">
            <v>451</v>
          </cell>
          <cell r="K502" t="str">
            <v>lv</v>
          </cell>
          <cell r="L502">
            <v>29.9</v>
          </cell>
          <cell r="M502">
            <v>0</v>
          </cell>
          <cell r="N502">
            <v>0.7</v>
          </cell>
          <cell r="O502">
            <v>4.9000000000000004</v>
          </cell>
          <cell r="P502">
            <v>0.7</v>
          </cell>
          <cell r="Q502">
            <v>18.8</v>
          </cell>
          <cell r="R502">
            <v>3.2</v>
          </cell>
          <cell r="S502">
            <v>22.2</v>
          </cell>
          <cell r="T502">
            <v>5.4</v>
          </cell>
          <cell r="AL502">
            <v>0.21862565418222438</v>
          </cell>
          <cell r="CB502" t="str">
            <v>http://emersonpolling.com/2019/11/03/nevada-2020-biden-extends-lead-warren-jumps-to-second/</v>
          </cell>
        </row>
        <row r="503">
          <cell r="D503" t="str">
            <v>Emerson College</v>
          </cell>
          <cell r="F503" t="str">
            <v>Michigan</v>
          </cell>
          <cell r="G503" t="str">
            <v>B-</v>
          </cell>
          <cell r="I503">
            <v>43772</v>
          </cell>
          <cell r="J503">
            <v>454</v>
          </cell>
          <cell r="K503" t="str">
            <v>lv</v>
          </cell>
          <cell r="L503">
            <v>33.5</v>
          </cell>
          <cell r="M503">
            <v>0</v>
          </cell>
          <cell r="N503">
            <v>2.5</v>
          </cell>
          <cell r="O503">
            <v>7.9</v>
          </cell>
          <cell r="P503">
            <v>0.3</v>
          </cell>
          <cell r="Q503">
            <v>27.6</v>
          </cell>
          <cell r="R503">
            <v>0</v>
          </cell>
          <cell r="S503">
            <v>19</v>
          </cell>
          <cell r="T503">
            <v>2.2999999999999998</v>
          </cell>
          <cell r="AL503">
            <v>1.7539622265301802</v>
          </cell>
          <cell r="CB503" t="str">
            <v>http://emersonpolling.com/2019/11/03/michigan-2020-democrats-aim-to-take-back-the-state-flint-water-crisis-still-at-issue/</v>
          </cell>
        </row>
        <row r="504">
          <cell r="D504" t="str">
            <v>Harris Insights &amp; Analytics</v>
          </cell>
          <cell r="F504" t="str">
            <v>US</v>
          </cell>
          <cell r="G504" t="str">
            <v>C+</v>
          </cell>
          <cell r="I504">
            <v>43771</v>
          </cell>
          <cell r="J504">
            <v>429</v>
          </cell>
          <cell r="K504" t="str">
            <v>rv</v>
          </cell>
          <cell r="L504">
            <v>26</v>
          </cell>
          <cell r="M504">
            <v>0</v>
          </cell>
          <cell r="N504">
            <v>2</v>
          </cell>
          <cell r="O504">
            <v>6</v>
          </cell>
          <cell r="P504">
            <v>3</v>
          </cell>
          <cell r="Q504">
            <v>14</v>
          </cell>
          <cell r="R504">
            <v>1</v>
          </cell>
          <cell r="S504">
            <v>15</v>
          </cell>
          <cell r="T504">
            <v>1</v>
          </cell>
          <cell r="AL504">
            <v>3.7534734205853985E-4</v>
          </cell>
          <cell r="CB504" t="str">
            <v>https://thehill.com/hilltv/rising/469490-poll-biden-support-hits-record-low-of-26-percent</v>
          </cell>
        </row>
        <row r="505">
          <cell r="D505" t="str">
            <v>Mellman Group</v>
          </cell>
          <cell r="F505" t="str">
            <v>Nevada</v>
          </cell>
          <cell r="G505" t="str">
            <v>B/C</v>
          </cell>
          <cell r="I505">
            <v>43771</v>
          </cell>
          <cell r="J505">
            <v>600</v>
          </cell>
          <cell r="K505" t="str">
            <v>lv</v>
          </cell>
          <cell r="L505">
            <v>29.1</v>
          </cell>
          <cell r="M505">
            <v>0</v>
          </cell>
          <cell r="N505">
            <v>0.7</v>
          </cell>
          <cell r="O505">
            <v>7.3</v>
          </cell>
          <cell r="P505">
            <v>2.5</v>
          </cell>
          <cell r="Q505">
            <v>19.100000000000001</v>
          </cell>
          <cell r="R505">
            <v>4.2</v>
          </cell>
          <cell r="S505">
            <v>19.2</v>
          </cell>
          <cell r="T505">
            <v>3.1</v>
          </cell>
          <cell r="AL505">
            <v>1.7450581930454743</v>
          </cell>
          <cell r="CB505" t="str">
            <v>https://thenevadaindependent.com/article/poll-biden-holds-significant-lead-over-warren-sanders-in-nevada-top-issue-is-electing-someone-who-can-beat-trump</v>
          </cell>
        </row>
        <row r="506">
          <cell r="D506" t="str">
            <v>YouGov</v>
          </cell>
          <cell r="F506" t="str">
            <v>US</v>
          </cell>
          <cell r="G506" t="str">
            <v>B-</v>
          </cell>
          <cell r="I506">
            <v>43769</v>
          </cell>
          <cell r="J506">
            <v>541</v>
          </cell>
          <cell r="K506" t="str">
            <v>lv</v>
          </cell>
          <cell r="L506">
            <v>27.5</v>
          </cell>
          <cell r="M506">
            <v>0</v>
          </cell>
          <cell r="N506">
            <v>3.1</v>
          </cell>
          <cell r="O506">
            <v>8.1</v>
          </cell>
          <cell r="P506">
            <v>1.6</v>
          </cell>
          <cell r="Q506">
            <v>12.3</v>
          </cell>
          <cell r="R506">
            <v>0.5</v>
          </cell>
          <cell r="S506">
            <v>26.6</v>
          </cell>
          <cell r="T506">
            <v>1.8</v>
          </cell>
          <cell r="AL506">
            <v>3.0798816948795659E-5</v>
          </cell>
          <cell r="CB506" t="str">
            <v>https://www.hofstra.edu/pdf/academics/colleges/hclas/gov-policy-international/kalikow-poll-1119.pdf</v>
          </cell>
        </row>
        <row r="507">
          <cell r="D507" t="str">
            <v>IBD/TIPP</v>
          </cell>
          <cell r="F507" t="str">
            <v>US</v>
          </cell>
          <cell r="G507" t="str">
            <v>A/B</v>
          </cell>
          <cell r="I507">
            <v>43769</v>
          </cell>
          <cell r="J507">
            <v>361</v>
          </cell>
          <cell r="K507" t="str">
            <v>rv</v>
          </cell>
          <cell r="L507">
            <v>29</v>
          </cell>
          <cell r="M507">
            <v>0</v>
          </cell>
          <cell r="N507">
            <v>1</v>
          </cell>
          <cell r="O507">
            <v>7</v>
          </cell>
          <cell r="P507">
            <v>3</v>
          </cell>
          <cell r="Q507">
            <v>13</v>
          </cell>
          <cell r="R507">
            <v>1</v>
          </cell>
          <cell r="S507">
            <v>23</v>
          </cell>
          <cell r="T507">
            <v>3</v>
          </cell>
          <cell r="AL507">
            <v>1.8149549204913254E-2</v>
          </cell>
          <cell r="CB507" t="str">
            <v>https://projects.fivethirtyeight.com/polls/20191104_National_2.xlsx</v>
          </cell>
        </row>
        <row r="508">
          <cell r="D508" t="str">
            <v>Harris Insights &amp; Analytics</v>
          </cell>
          <cell r="F508" t="str">
            <v>US</v>
          </cell>
          <cell r="G508" t="str">
            <v>C+</v>
          </cell>
          <cell r="I508">
            <v>43769</v>
          </cell>
          <cell r="J508">
            <v>640</v>
          </cell>
          <cell r="K508" t="str">
            <v>rv</v>
          </cell>
          <cell r="L508">
            <v>19</v>
          </cell>
          <cell r="M508">
            <v>6</v>
          </cell>
          <cell r="N508">
            <v>3</v>
          </cell>
          <cell r="O508">
            <v>2</v>
          </cell>
          <cell r="P508">
            <v>1</v>
          </cell>
          <cell r="Q508">
            <v>12</v>
          </cell>
          <cell r="R508">
            <v>1</v>
          </cell>
          <cell r="S508">
            <v>13</v>
          </cell>
          <cell r="T508">
            <v>2</v>
          </cell>
          <cell r="AL508">
            <v>3.7267212339635037E-4</v>
          </cell>
          <cell r="CB508" t="str">
            <v>https://harvardharrispoll.com/wp-content/uploads/2019/11/HHP_October19_Topline_RegisteredVoters.pdf</v>
          </cell>
        </row>
        <row r="509">
          <cell r="D509" t="str">
            <v>Harris Insights &amp; Analytics</v>
          </cell>
          <cell r="F509" t="str">
            <v>US</v>
          </cell>
          <cell r="G509" t="str">
            <v>C+</v>
          </cell>
          <cell r="I509">
            <v>43769</v>
          </cell>
          <cell r="J509">
            <v>640</v>
          </cell>
          <cell r="K509" t="str">
            <v>rv</v>
          </cell>
          <cell r="L509">
            <v>33</v>
          </cell>
          <cell r="M509">
            <v>0</v>
          </cell>
          <cell r="N509">
            <v>3</v>
          </cell>
          <cell r="O509">
            <v>4</v>
          </cell>
          <cell r="P509">
            <v>3</v>
          </cell>
          <cell r="Q509">
            <v>18</v>
          </cell>
          <cell r="R509">
            <v>1</v>
          </cell>
          <cell r="S509">
            <v>15</v>
          </cell>
          <cell r="T509">
            <v>2</v>
          </cell>
          <cell r="AL509">
            <v>0</v>
          </cell>
          <cell r="CB509" t="str">
            <v>https://harvardharrispoll.com/wp-content/uploads/2019/11/HHP_October19_Topline_RegisteredVoters.pdf</v>
          </cell>
        </row>
        <row r="510">
          <cell r="D510" t="str">
            <v>NBC News/Wall Street Journal</v>
          </cell>
          <cell r="F510" t="str">
            <v>US</v>
          </cell>
          <cell r="G510" t="str">
            <v>A/B</v>
          </cell>
          <cell r="I510">
            <v>43768</v>
          </cell>
          <cell r="J510">
            <v>414</v>
          </cell>
          <cell r="K510" t="str">
            <v>lv</v>
          </cell>
          <cell r="L510">
            <v>27</v>
          </cell>
          <cell r="M510">
            <v>0</v>
          </cell>
          <cell r="N510">
            <v>2</v>
          </cell>
          <cell r="O510">
            <v>6</v>
          </cell>
          <cell r="P510">
            <v>5</v>
          </cell>
          <cell r="Q510">
            <v>19</v>
          </cell>
          <cell r="R510">
            <v>0</v>
          </cell>
          <cell r="S510">
            <v>23</v>
          </cell>
          <cell r="T510">
            <v>3</v>
          </cell>
          <cell r="AL510">
            <v>1.2483306811170016E-2</v>
          </cell>
          <cell r="CB510" t="str">
            <v>https://www.nbcnews.com/politics/meet-the-press/nbc-wsj-poll-49-percent-now-back-trump-s-impeachment-n1075296</v>
          </cell>
        </row>
        <row r="511">
          <cell r="D511" t="str">
            <v>Fox News/Beacon Research/Shaw &amp; Co. Research</v>
          </cell>
          <cell r="F511" t="str">
            <v>US</v>
          </cell>
          <cell r="G511" t="str">
            <v>A-</v>
          </cell>
          <cell r="I511">
            <v>43768</v>
          </cell>
          <cell r="J511">
            <v>471</v>
          </cell>
          <cell r="K511" t="str">
            <v>lv</v>
          </cell>
          <cell r="L511">
            <v>31</v>
          </cell>
          <cell r="M511">
            <v>0</v>
          </cell>
          <cell r="N511">
            <v>2</v>
          </cell>
          <cell r="O511">
            <v>7</v>
          </cell>
          <cell r="P511">
            <v>2</v>
          </cell>
          <cell r="Q511">
            <v>19</v>
          </cell>
          <cell r="R511">
            <v>1</v>
          </cell>
          <cell r="S511">
            <v>21</v>
          </cell>
          <cell r="T511">
            <v>3</v>
          </cell>
          <cell r="AL511">
            <v>4.9959138120647291E-2</v>
          </cell>
          <cell r="CB511" t="str">
            <v>https://www.foxnews.com/politics/fox-news-poll-results-october-27-30-2019</v>
          </cell>
        </row>
        <row r="512">
          <cell r="D512" t="str">
            <v>ABC News/Washington Post</v>
          </cell>
          <cell r="F512" t="str">
            <v>US</v>
          </cell>
          <cell r="G512" t="str">
            <v>A+</v>
          </cell>
          <cell r="I512">
            <v>43768</v>
          </cell>
          <cell r="J512">
            <v>402</v>
          </cell>
          <cell r="K512" t="str">
            <v>rv</v>
          </cell>
          <cell r="L512">
            <v>28</v>
          </cell>
          <cell r="M512">
            <v>0</v>
          </cell>
          <cell r="N512">
            <v>2</v>
          </cell>
          <cell r="O512">
            <v>9</v>
          </cell>
          <cell r="P512">
            <v>2</v>
          </cell>
          <cell r="Q512">
            <v>17</v>
          </cell>
          <cell r="R512">
            <v>1</v>
          </cell>
          <cell r="S512">
            <v>23</v>
          </cell>
          <cell r="T512">
            <v>2</v>
          </cell>
          <cell r="AL512">
            <v>1.1580567407006911E-2</v>
          </cell>
          <cell r="CB512" t="str">
            <v>https://www.washingtonpost.com/context/context-card/eea087b6-ca22-4cd9-a254-6bdd49d000a4/</v>
          </cell>
        </row>
        <row r="513">
          <cell r="D513" t="str">
            <v>ABC News/Washington Post</v>
          </cell>
          <cell r="F513" t="str">
            <v>US</v>
          </cell>
          <cell r="G513" t="str">
            <v>A+</v>
          </cell>
          <cell r="I513">
            <v>43768</v>
          </cell>
          <cell r="J513">
            <v>452</v>
          </cell>
          <cell r="K513" t="str">
            <v>a</v>
          </cell>
          <cell r="L513">
            <v>27</v>
          </cell>
          <cell r="M513">
            <v>0</v>
          </cell>
          <cell r="N513">
            <v>2</v>
          </cell>
          <cell r="O513">
            <v>7</v>
          </cell>
          <cell r="P513">
            <v>1</v>
          </cell>
          <cell r="Q513">
            <v>19</v>
          </cell>
          <cell r="R513">
            <v>1</v>
          </cell>
          <cell r="S513">
            <v>21</v>
          </cell>
          <cell r="T513">
            <v>2</v>
          </cell>
          <cell r="AL513">
            <v>0</v>
          </cell>
          <cell r="CB513" t="str">
            <v>https://www.washingtonpost.com/context/context-card/eea087b6-ca22-4cd9-a254-6bdd49d000a4/</v>
          </cell>
        </row>
        <row r="514">
          <cell r="D514" t="str">
            <v>Siena College/New York Times Upshot</v>
          </cell>
          <cell r="F514" t="str">
            <v>Iowa</v>
          </cell>
          <cell r="G514" t="str">
            <v>A+</v>
          </cell>
          <cell r="I514">
            <v>43768</v>
          </cell>
          <cell r="J514">
            <v>439</v>
          </cell>
          <cell r="K514" t="str">
            <v>lv</v>
          </cell>
          <cell r="L514">
            <v>17</v>
          </cell>
          <cell r="M514">
            <v>0</v>
          </cell>
          <cell r="N514">
            <v>2</v>
          </cell>
          <cell r="O514">
            <v>18</v>
          </cell>
          <cell r="P514">
            <v>4</v>
          </cell>
          <cell r="Q514">
            <v>19</v>
          </cell>
          <cell r="R514">
            <v>2</v>
          </cell>
          <cell r="S514">
            <v>22</v>
          </cell>
          <cell r="T514">
            <v>3</v>
          </cell>
          <cell r="AL514">
            <v>0.16921974853068616</v>
          </cell>
          <cell r="CB514" t="str">
            <v>https://scri.siena.edu/wp-content/uploads/2019/11/IADem1019.pdf</v>
          </cell>
        </row>
        <row r="515">
          <cell r="D515" t="str">
            <v>YouGov</v>
          </cell>
          <cell r="F515" t="str">
            <v>US</v>
          </cell>
          <cell r="G515" t="str">
            <v>B-</v>
          </cell>
          <cell r="I515">
            <v>43767</v>
          </cell>
          <cell r="J515">
            <v>630</v>
          </cell>
          <cell r="K515" t="str">
            <v>lv</v>
          </cell>
          <cell r="L515">
            <v>27</v>
          </cell>
          <cell r="M515">
            <v>0</v>
          </cell>
          <cell r="N515">
            <v>1</v>
          </cell>
          <cell r="O515">
            <v>8</v>
          </cell>
          <cell r="P515">
            <v>2</v>
          </cell>
          <cell r="Q515">
            <v>14</v>
          </cell>
          <cell r="R515">
            <v>1</v>
          </cell>
          <cell r="S515">
            <v>23</v>
          </cell>
          <cell r="T515">
            <v>3</v>
          </cell>
          <cell r="AL515">
            <v>3.5514062510712724E-5</v>
          </cell>
          <cell r="CB515" t="str">
            <v>https://d25d2506sfb94s.cloudfront.net/cumulus_uploads/document/zgaz948hzw/econTabReport.pdf</v>
          </cell>
        </row>
        <row r="516">
          <cell r="D516" t="str">
            <v>Emerson College</v>
          </cell>
          <cell r="F516" t="str">
            <v>Arizona</v>
          </cell>
          <cell r="G516" t="str">
            <v>B-</v>
          </cell>
          <cell r="I516">
            <v>43766</v>
          </cell>
          <cell r="J516">
            <v>339</v>
          </cell>
          <cell r="K516" t="str">
            <v>lv</v>
          </cell>
          <cell r="L516">
            <v>27.9</v>
          </cell>
          <cell r="M516">
            <v>0</v>
          </cell>
          <cell r="N516">
            <v>0</v>
          </cell>
          <cell r="O516">
            <v>11.9</v>
          </cell>
          <cell r="P516">
            <v>1.8</v>
          </cell>
          <cell r="Q516">
            <v>20.9</v>
          </cell>
          <cell r="R516">
            <v>0.1</v>
          </cell>
          <cell r="S516">
            <v>21.3</v>
          </cell>
          <cell r="T516">
            <v>5.0999999999999996</v>
          </cell>
          <cell r="AL516">
            <v>1.478887575313955</v>
          </cell>
          <cell r="CB516" t="str">
            <v>http://emersonpolling.com/2019/10/29/arizona-poll-toss-ups-in-presidential-and-senate-races-biden-holds-small-lead-in-democratic-primary-with-warren-and-sanders-tied-for-second/</v>
          </cell>
        </row>
        <row r="517">
          <cell r="D517" t="str">
            <v>Swayable</v>
          </cell>
          <cell r="F517" t="str">
            <v>US</v>
          </cell>
          <cell r="G517">
            <v>0</v>
          </cell>
          <cell r="I517">
            <v>43765</v>
          </cell>
          <cell r="J517">
            <v>2172</v>
          </cell>
          <cell r="K517" t="str">
            <v>lv</v>
          </cell>
          <cell r="L517">
            <v>29.3</v>
          </cell>
          <cell r="M517">
            <v>0</v>
          </cell>
          <cell r="N517">
            <v>2.8</v>
          </cell>
          <cell r="O517">
            <v>5.8</v>
          </cell>
          <cell r="P517">
            <v>1.6</v>
          </cell>
          <cell r="Q517">
            <v>16.5</v>
          </cell>
          <cell r="R517">
            <v>1.4</v>
          </cell>
          <cell r="S517">
            <v>19.399999999999999</v>
          </cell>
          <cell r="T517">
            <v>2.6</v>
          </cell>
          <cell r="AL517">
            <v>7.2403929030922423E-2</v>
          </cell>
          <cell r="CB517" t="str">
            <v>https://swayable.com/insights/primaries2019</v>
          </cell>
        </row>
        <row r="518">
          <cell r="D518" t="str">
            <v>Evan Falchuk and Lou DiNatale</v>
          </cell>
          <cell r="F518" t="str">
            <v>Massachusetts</v>
          </cell>
          <cell r="G518">
            <v>0</v>
          </cell>
          <cell r="I518">
            <v>43763</v>
          </cell>
          <cell r="J518">
            <v>443</v>
          </cell>
          <cell r="K518" t="str">
            <v>lv</v>
          </cell>
          <cell r="L518">
            <v>35.200000000000003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12.6</v>
          </cell>
          <cell r="R518">
            <v>0</v>
          </cell>
          <cell r="S518">
            <v>40.799999999999997</v>
          </cell>
          <cell r="T518">
            <v>0</v>
          </cell>
          <cell r="AL518">
            <v>0</v>
          </cell>
          <cell r="CB518" t="str">
            <v>https://commonwealthmagazine.org/wp-content/uploads/2016/05/Mass.-poll-of-likely-Dem-voters.xlsx</v>
          </cell>
        </row>
        <row r="519">
          <cell r="D519" t="str">
            <v>Swayable</v>
          </cell>
          <cell r="F519" t="str">
            <v>US</v>
          </cell>
          <cell r="G519">
            <v>0</v>
          </cell>
          <cell r="I519">
            <v>43765</v>
          </cell>
          <cell r="J519">
            <v>4358</v>
          </cell>
          <cell r="K519" t="str">
            <v>a</v>
          </cell>
          <cell r="L519">
            <v>27.3</v>
          </cell>
          <cell r="M519">
            <v>0</v>
          </cell>
          <cell r="N519">
            <v>2.8</v>
          </cell>
          <cell r="O519">
            <v>5.4</v>
          </cell>
          <cell r="P519">
            <v>2.4</v>
          </cell>
          <cell r="Q519">
            <v>19</v>
          </cell>
          <cell r="R519">
            <v>1.9</v>
          </cell>
          <cell r="S519">
            <v>15.1</v>
          </cell>
          <cell r="T519">
            <v>3.7</v>
          </cell>
          <cell r="AL519">
            <v>0</v>
          </cell>
          <cell r="CB519" t="str">
            <v>https://swayable.com/insights/primaries2019</v>
          </cell>
        </row>
        <row r="520">
          <cell r="D520" t="str">
            <v>YouGov</v>
          </cell>
          <cell r="F520" t="str">
            <v>Texas</v>
          </cell>
          <cell r="G520" t="str">
            <v>B-</v>
          </cell>
          <cell r="I520">
            <v>43765</v>
          </cell>
          <cell r="J520">
            <v>541</v>
          </cell>
          <cell r="K520" t="str">
            <v>lv</v>
          </cell>
          <cell r="L520">
            <v>23</v>
          </cell>
          <cell r="M520">
            <v>0</v>
          </cell>
          <cell r="N520">
            <v>1</v>
          </cell>
          <cell r="O520">
            <v>6</v>
          </cell>
          <cell r="P520">
            <v>2</v>
          </cell>
          <cell r="Q520">
            <v>12</v>
          </cell>
          <cell r="R520">
            <v>1</v>
          </cell>
          <cell r="S520">
            <v>18</v>
          </cell>
          <cell r="T520">
            <v>4</v>
          </cell>
          <cell r="AL520">
            <v>2.7399738613136163E-2</v>
          </cell>
          <cell r="CB520" t="str">
            <v>https://www.texastribune.org/2019/11/04/democrats-dont-have-candidate-who-would-beat-trump-texas-today-poll/</v>
          </cell>
        </row>
        <row r="521">
          <cell r="D521" t="str">
            <v>Franklin &amp; Marshall College</v>
          </cell>
          <cell r="F521" t="str">
            <v>Pennsylvania</v>
          </cell>
          <cell r="G521" t="str">
            <v>B/C</v>
          </cell>
          <cell r="I521">
            <v>43765</v>
          </cell>
          <cell r="J521">
            <v>226</v>
          </cell>
          <cell r="K521" t="str">
            <v>rv</v>
          </cell>
          <cell r="L521">
            <v>30</v>
          </cell>
          <cell r="M521">
            <v>0</v>
          </cell>
          <cell r="N521">
            <v>1</v>
          </cell>
          <cell r="O521">
            <v>8</v>
          </cell>
          <cell r="P521">
            <v>2</v>
          </cell>
          <cell r="Q521">
            <v>12</v>
          </cell>
          <cell r="R521">
            <v>0</v>
          </cell>
          <cell r="S521">
            <v>18</v>
          </cell>
          <cell r="T521">
            <v>1</v>
          </cell>
          <cell r="AL521">
            <v>0.12022427455157829</v>
          </cell>
          <cell r="CB521" t="str">
            <v>https://www.fandm.edu/uploads/files/93374337988676509-f-m-poll-release-october-2019.pdf</v>
          </cell>
        </row>
        <row r="522">
          <cell r="D522" t="str">
            <v>University of New Hampshire</v>
          </cell>
          <cell r="F522" t="str">
            <v>New Hampshire</v>
          </cell>
          <cell r="G522" t="str">
            <v>B</v>
          </cell>
          <cell r="I522">
            <v>43765</v>
          </cell>
          <cell r="J522">
            <v>574</v>
          </cell>
          <cell r="K522" t="str">
            <v>lv</v>
          </cell>
          <cell r="L522">
            <v>15</v>
          </cell>
          <cell r="M522">
            <v>0</v>
          </cell>
          <cell r="N522">
            <v>2</v>
          </cell>
          <cell r="O522">
            <v>10</v>
          </cell>
          <cell r="P522">
            <v>5</v>
          </cell>
          <cell r="Q522">
            <v>21</v>
          </cell>
          <cell r="R522">
            <v>3</v>
          </cell>
          <cell r="S522">
            <v>18</v>
          </cell>
          <cell r="T522">
            <v>5</v>
          </cell>
          <cell r="AL522">
            <v>1.7935651949659723E-2</v>
          </cell>
          <cell r="CB522" t="str">
            <v>https://scholars.unh.edu/cgi/viewcontent.cgi?article=1567&amp;context=survey_center_polls</v>
          </cell>
        </row>
        <row r="523">
          <cell r="D523" t="str">
            <v>Morning Consult</v>
          </cell>
          <cell r="F523" t="str">
            <v>US</v>
          </cell>
          <cell r="G523" t="str">
            <v>B+</v>
          </cell>
          <cell r="I523">
            <v>43765</v>
          </cell>
          <cell r="J523">
            <v>15431</v>
          </cell>
          <cell r="K523" t="str">
            <v>lv</v>
          </cell>
          <cell r="L523">
            <v>32</v>
          </cell>
          <cell r="M523">
            <v>0</v>
          </cell>
          <cell r="N523">
            <v>2</v>
          </cell>
          <cell r="O523">
            <v>7</v>
          </cell>
          <cell r="P523">
            <v>2</v>
          </cell>
          <cell r="Q523">
            <v>20</v>
          </cell>
          <cell r="R523">
            <v>1</v>
          </cell>
          <cell r="S523">
            <v>20</v>
          </cell>
          <cell r="T523">
            <v>3</v>
          </cell>
          <cell r="AL523">
            <v>1.151363970259534E-3</v>
          </cell>
          <cell r="CB523" t="str">
            <v>https://morningconsult.com/2020-democratic-primary-2/</v>
          </cell>
        </row>
        <row r="524">
          <cell r="D524" t="str">
            <v>Siena College/New York Times Upshot</v>
          </cell>
          <cell r="F524" t="str">
            <v>Wisconsin</v>
          </cell>
          <cell r="G524" t="str">
            <v>A+</v>
          </cell>
          <cell r="I524">
            <v>43764</v>
          </cell>
          <cell r="J524">
            <v>292</v>
          </cell>
          <cell r="K524" t="str">
            <v>lv</v>
          </cell>
          <cell r="L524">
            <v>23</v>
          </cell>
          <cell r="M524">
            <v>0</v>
          </cell>
          <cell r="N524">
            <v>1</v>
          </cell>
          <cell r="O524">
            <v>5</v>
          </cell>
          <cell r="P524">
            <v>0</v>
          </cell>
          <cell r="Q524">
            <v>20</v>
          </cell>
          <cell r="R524">
            <v>0</v>
          </cell>
          <cell r="S524">
            <v>25</v>
          </cell>
          <cell r="T524">
            <v>2</v>
          </cell>
          <cell r="AL524">
            <v>3.3851427702105439</v>
          </cell>
          <cell r="CB524" t="str">
            <v>https://scri.siena.edu/wp-content/uploads/2019/11/WI1019-CrosstabsALL.pdf</v>
          </cell>
        </row>
        <row r="525">
          <cell r="D525" t="str">
            <v>Siena College/New York Times Upshot</v>
          </cell>
          <cell r="F525" t="str">
            <v>North Carolina</v>
          </cell>
          <cell r="G525" t="str">
            <v>A+</v>
          </cell>
          <cell r="I525">
            <v>43764</v>
          </cell>
          <cell r="J525">
            <v>324</v>
          </cell>
          <cell r="K525" t="str">
            <v>rv</v>
          </cell>
          <cell r="L525">
            <v>29</v>
          </cell>
          <cell r="M525">
            <v>0</v>
          </cell>
          <cell r="N525">
            <v>1</v>
          </cell>
          <cell r="O525">
            <v>1</v>
          </cell>
          <cell r="P525">
            <v>0</v>
          </cell>
          <cell r="Q525">
            <v>13</v>
          </cell>
          <cell r="R525">
            <v>0</v>
          </cell>
          <cell r="S525">
            <v>15</v>
          </cell>
          <cell r="T525">
            <v>0</v>
          </cell>
          <cell r="AL525">
            <v>3.2731420228087935</v>
          </cell>
          <cell r="CB525" t="str">
            <v>https://scri.siena.edu/wp-content/uploads/2019/11/NC1019-CrosstabsALL.pdf</v>
          </cell>
        </row>
        <row r="526">
          <cell r="D526" t="str">
            <v>Siena College/New York Times Upshot</v>
          </cell>
          <cell r="F526" t="str">
            <v>Florida</v>
          </cell>
          <cell r="G526" t="str">
            <v>A+</v>
          </cell>
          <cell r="I526">
            <v>43764</v>
          </cell>
          <cell r="J526">
            <v>236</v>
          </cell>
          <cell r="K526" t="str">
            <v>rv</v>
          </cell>
          <cell r="L526">
            <v>27</v>
          </cell>
          <cell r="M526">
            <v>0</v>
          </cell>
          <cell r="N526">
            <v>0</v>
          </cell>
          <cell r="O526">
            <v>5</v>
          </cell>
          <cell r="P526">
            <v>2</v>
          </cell>
          <cell r="Q526">
            <v>13</v>
          </cell>
          <cell r="R526">
            <v>0</v>
          </cell>
          <cell r="S526">
            <v>19</v>
          </cell>
          <cell r="T526">
            <v>0</v>
          </cell>
          <cell r="AL526">
            <v>2.7123633129345648</v>
          </cell>
          <cell r="CB526" t="str">
            <v>https://scri.siena.edu/wp-content/uploads/2019/11/FL1019-CrosstabsALL.pdf</v>
          </cell>
        </row>
        <row r="527">
          <cell r="D527" t="str">
            <v>Suffolk University</v>
          </cell>
          <cell r="F527" t="str">
            <v>US</v>
          </cell>
          <cell r="G527" t="str">
            <v>A-</v>
          </cell>
          <cell r="I527">
            <v>43764</v>
          </cell>
          <cell r="J527">
            <v>399</v>
          </cell>
          <cell r="K527" t="str">
            <v>lv</v>
          </cell>
          <cell r="L527">
            <v>26.07</v>
          </cell>
          <cell r="M527">
            <v>0</v>
          </cell>
          <cell r="N527">
            <v>2.2599999999999998</v>
          </cell>
          <cell r="O527">
            <v>9.77</v>
          </cell>
          <cell r="P527">
            <v>1.75</v>
          </cell>
          <cell r="Q527">
            <v>12.53</v>
          </cell>
          <cell r="R527">
            <v>1</v>
          </cell>
          <cell r="S527">
            <v>16.79</v>
          </cell>
          <cell r="T527">
            <v>2.5099999999999998</v>
          </cell>
          <cell r="AL527">
            <v>0.35545020463299359</v>
          </cell>
          <cell r="CB527" t="str">
            <v>https://www.suffolk.edu/-/media/suffolk/documents/academics/research-at-suffolk/suprc/polls/national/2019/11_1_2019_marginals_pdftxt.pdf</v>
          </cell>
        </row>
        <row r="528">
          <cell r="D528" t="str">
            <v>Siena College/New York Times Upshot</v>
          </cell>
          <cell r="F528" t="str">
            <v>Pennsylvania</v>
          </cell>
          <cell r="G528" t="str">
            <v>A+</v>
          </cell>
          <cell r="I528">
            <v>43763</v>
          </cell>
          <cell r="J528">
            <v>304</v>
          </cell>
          <cell r="K528" t="str">
            <v>rv</v>
          </cell>
          <cell r="L528">
            <v>28</v>
          </cell>
          <cell r="M528">
            <v>0</v>
          </cell>
          <cell r="N528">
            <v>0</v>
          </cell>
          <cell r="O528">
            <v>4</v>
          </cell>
          <cell r="P528">
            <v>1</v>
          </cell>
          <cell r="Q528">
            <v>14</v>
          </cell>
          <cell r="R528">
            <v>0</v>
          </cell>
          <cell r="S528">
            <v>16</v>
          </cell>
          <cell r="T528">
            <v>2</v>
          </cell>
          <cell r="AL528">
            <v>3.1406605929409048</v>
          </cell>
          <cell r="CB528" t="str">
            <v>https://scri.siena.edu/wp-content/uploads/2019/11/PA1019-CrosstabsALL.pdf</v>
          </cell>
        </row>
        <row r="529">
          <cell r="D529" t="str">
            <v>Siena College/New York Times Upshot</v>
          </cell>
          <cell r="F529" t="str">
            <v>Michigan</v>
          </cell>
          <cell r="G529" t="str">
            <v>A+</v>
          </cell>
          <cell r="I529">
            <v>43763</v>
          </cell>
          <cell r="J529">
            <v>203</v>
          </cell>
          <cell r="K529" t="str">
            <v>lv</v>
          </cell>
          <cell r="L529">
            <v>30</v>
          </cell>
          <cell r="M529">
            <v>0</v>
          </cell>
          <cell r="N529">
            <v>0</v>
          </cell>
          <cell r="O529">
            <v>3</v>
          </cell>
          <cell r="P529">
            <v>1</v>
          </cell>
          <cell r="Q529">
            <v>17</v>
          </cell>
          <cell r="R529">
            <v>0</v>
          </cell>
          <cell r="S529">
            <v>21</v>
          </cell>
          <cell r="T529">
            <v>1</v>
          </cell>
          <cell r="AL529">
            <v>2.7190312121664175</v>
          </cell>
          <cell r="CB529" t="str">
            <v>https://scri.siena.edu/wp-content/uploads/2019/11/MI1019-CrosstabsALL.pdf</v>
          </cell>
        </row>
        <row r="530">
          <cell r="D530" t="str">
            <v>Echelon Insights</v>
          </cell>
          <cell r="F530" t="str">
            <v>US</v>
          </cell>
          <cell r="G530">
            <v>0</v>
          </cell>
          <cell r="I530">
            <v>43763</v>
          </cell>
          <cell r="J530">
            <v>449</v>
          </cell>
          <cell r="K530" t="str">
            <v>lv</v>
          </cell>
          <cell r="L530">
            <v>62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AL530">
            <v>0</v>
          </cell>
          <cell r="CB530" t="str">
            <v>http://echeloninsights.com/wp-content/uploads/Omnibus-October-2019_Dem-Primary.pdf</v>
          </cell>
        </row>
        <row r="531">
          <cell r="D531" t="str">
            <v>Echelon Insights</v>
          </cell>
          <cell r="F531" t="str">
            <v>US</v>
          </cell>
          <cell r="G531">
            <v>0</v>
          </cell>
          <cell r="I531">
            <v>43763</v>
          </cell>
          <cell r="J531">
            <v>449</v>
          </cell>
          <cell r="K531" t="str">
            <v>lv</v>
          </cell>
          <cell r="L531">
            <v>60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28</v>
          </cell>
          <cell r="R531">
            <v>0</v>
          </cell>
          <cell r="S531">
            <v>0</v>
          </cell>
          <cell r="T531">
            <v>0</v>
          </cell>
          <cell r="AL531">
            <v>0</v>
          </cell>
          <cell r="CB531" t="str">
            <v>http://echeloninsights.com/wp-content/uploads/Omnibus-October-2019_Dem-Primary.pdf</v>
          </cell>
        </row>
        <row r="532">
          <cell r="D532" t="str">
            <v>Echelon Insights</v>
          </cell>
          <cell r="F532" t="str">
            <v>US</v>
          </cell>
          <cell r="G532">
            <v>0</v>
          </cell>
          <cell r="I532">
            <v>43763</v>
          </cell>
          <cell r="J532">
            <v>449</v>
          </cell>
          <cell r="K532" t="str">
            <v>lv</v>
          </cell>
          <cell r="L532">
            <v>49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38</v>
          </cell>
          <cell r="T532">
            <v>0</v>
          </cell>
          <cell r="AL532">
            <v>0</v>
          </cell>
          <cell r="CB532" t="str">
            <v>http://echeloninsights.com/wp-content/uploads/Omnibus-October-2019_Dem-Primary.pdf</v>
          </cell>
        </row>
        <row r="533">
          <cell r="D533" t="str">
            <v>Echelon Insights</v>
          </cell>
          <cell r="F533" t="str">
            <v>US</v>
          </cell>
          <cell r="G533">
            <v>0</v>
          </cell>
          <cell r="I533">
            <v>43763</v>
          </cell>
          <cell r="J533">
            <v>449</v>
          </cell>
          <cell r="K533" t="str">
            <v>lv</v>
          </cell>
          <cell r="L533">
            <v>32</v>
          </cell>
          <cell r="M533">
            <v>0</v>
          </cell>
          <cell r="N533">
            <v>2</v>
          </cell>
          <cell r="O533">
            <v>6</v>
          </cell>
          <cell r="P533">
            <v>2</v>
          </cell>
          <cell r="Q533">
            <v>15</v>
          </cell>
          <cell r="R533">
            <v>1</v>
          </cell>
          <cell r="S533">
            <v>22</v>
          </cell>
          <cell r="T533">
            <v>1</v>
          </cell>
          <cell r="AL533">
            <v>1.4809067826158527E-3</v>
          </cell>
          <cell r="CB533" t="str">
            <v>http://echeloninsights.com/wp-content/uploads/Omnibus-October-2019_Dem-Primary.pdf</v>
          </cell>
        </row>
        <row r="534">
          <cell r="D534" t="str">
            <v>Siena College/New York Times Upshot</v>
          </cell>
          <cell r="F534" t="str">
            <v>Arizona</v>
          </cell>
          <cell r="G534" t="str">
            <v>A+</v>
          </cell>
          <cell r="I534">
            <v>43761</v>
          </cell>
          <cell r="J534">
            <v>209</v>
          </cell>
          <cell r="K534" t="str">
            <v>rv</v>
          </cell>
          <cell r="L534">
            <v>24</v>
          </cell>
          <cell r="M534">
            <v>0</v>
          </cell>
          <cell r="N534">
            <v>0</v>
          </cell>
          <cell r="O534">
            <v>5</v>
          </cell>
          <cell r="P534">
            <v>1</v>
          </cell>
          <cell r="Q534">
            <v>16</v>
          </cell>
          <cell r="R534">
            <v>0</v>
          </cell>
          <cell r="S534">
            <v>15</v>
          </cell>
          <cell r="T534">
            <v>1</v>
          </cell>
          <cell r="AL534">
            <v>2.4972883385731093</v>
          </cell>
          <cell r="CB534" t="str">
            <v>https://scri.siena.edu/wp-content/uploads/2019/11/AZ1019-CrosstabsALL.pdf</v>
          </cell>
        </row>
        <row r="535">
          <cell r="D535" t="str">
            <v>McLaughlin &amp; Associates</v>
          </cell>
          <cell r="F535" t="str">
            <v>US</v>
          </cell>
          <cell r="G535" t="str">
            <v>C/D</v>
          </cell>
          <cell r="I535">
            <v>43760</v>
          </cell>
          <cell r="J535">
            <v>468</v>
          </cell>
          <cell r="K535" t="str">
            <v>lv</v>
          </cell>
          <cell r="L535">
            <v>0</v>
          </cell>
          <cell r="M535">
            <v>1</v>
          </cell>
          <cell r="N535">
            <v>4</v>
          </cell>
          <cell r="O535">
            <v>5</v>
          </cell>
          <cell r="P535">
            <v>2</v>
          </cell>
          <cell r="Q535">
            <v>23</v>
          </cell>
          <cell r="R535">
            <v>2</v>
          </cell>
          <cell r="S535">
            <v>20</v>
          </cell>
          <cell r="T535">
            <v>6</v>
          </cell>
          <cell r="AL535">
            <v>0</v>
          </cell>
          <cell r="CB535" t="str">
            <v>https://mclaughlinonline.com/pols/wp-content/uploads/2019/10/National-Monthly-Omnibus-October-PUBLIC-1.pdf</v>
          </cell>
        </row>
        <row r="536">
          <cell r="D536" t="str">
            <v>McLaughlin &amp; Associates</v>
          </cell>
          <cell r="F536" t="str">
            <v>US</v>
          </cell>
          <cell r="G536" t="str">
            <v>C/D</v>
          </cell>
          <cell r="I536">
            <v>43760</v>
          </cell>
          <cell r="J536">
            <v>468</v>
          </cell>
          <cell r="K536" t="str">
            <v>lv</v>
          </cell>
          <cell r="L536">
            <v>28</v>
          </cell>
          <cell r="M536">
            <v>0</v>
          </cell>
          <cell r="N536">
            <v>3</v>
          </cell>
          <cell r="O536">
            <v>3</v>
          </cell>
          <cell r="P536">
            <v>2</v>
          </cell>
          <cell r="Q536">
            <v>18</v>
          </cell>
          <cell r="R536">
            <v>0.2</v>
          </cell>
          <cell r="S536">
            <v>16</v>
          </cell>
          <cell r="T536">
            <v>6</v>
          </cell>
          <cell r="AL536">
            <v>1.2271459669162373E-2</v>
          </cell>
          <cell r="CB536" t="str">
            <v>https://mclaughlinonline.com/pols/wp-content/uploads/2019/10/National-Monthly-Omnibus-October-PUBLIC-1.pdf</v>
          </cell>
        </row>
        <row r="537">
          <cell r="D537" t="str">
            <v>Maine People's Resource Center</v>
          </cell>
          <cell r="F537" t="str">
            <v>Maine</v>
          </cell>
          <cell r="G537" t="str">
            <v>B/C</v>
          </cell>
          <cell r="I537">
            <v>43759</v>
          </cell>
          <cell r="J537">
            <v>728</v>
          </cell>
          <cell r="K537" t="str">
            <v>lv</v>
          </cell>
          <cell r="L537">
            <v>26.8</v>
          </cell>
          <cell r="M537">
            <v>0</v>
          </cell>
          <cell r="N537">
            <v>2.7</v>
          </cell>
          <cell r="O537">
            <v>9.1</v>
          </cell>
          <cell r="P537">
            <v>0</v>
          </cell>
          <cell r="Q537">
            <v>15.4</v>
          </cell>
          <cell r="R537">
            <v>0</v>
          </cell>
          <cell r="S537">
            <v>22.1</v>
          </cell>
          <cell r="T537">
            <v>1.7</v>
          </cell>
          <cell r="AL537">
            <v>1.5460061077930198</v>
          </cell>
          <cell r="CB537" t="str">
            <v>http://mprc.me/research/mprc_pres_primary_1019.pdf</v>
          </cell>
        </row>
        <row r="538">
          <cell r="D538" t="str">
            <v>Civiqs</v>
          </cell>
          <cell r="F538" t="str">
            <v>Iowa</v>
          </cell>
          <cell r="G538">
            <v>0</v>
          </cell>
          <cell r="I538">
            <v>43760</v>
          </cell>
          <cell r="J538">
            <v>598</v>
          </cell>
          <cell r="K538" t="str">
            <v>lv</v>
          </cell>
          <cell r="L538">
            <v>12</v>
          </cell>
          <cell r="M538">
            <v>0</v>
          </cell>
          <cell r="N538">
            <v>1</v>
          </cell>
          <cell r="O538">
            <v>20</v>
          </cell>
          <cell r="P538">
            <v>4</v>
          </cell>
          <cell r="Q538">
            <v>18</v>
          </cell>
          <cell r="R538">
            <v>3</v>
          </cell>
          <cell r="S538">
            <v>28</v>
          </cell>
          <cell r="T538">
            <v>2</v>
          </cell>
          <cell r="AL538">
            <v>5.4196146804097439E-3</v>
          </cell>
          <cell r="CB538" t="str">
            <v>https://civiqs.com/documents/Civiqs_ISU_banner_book_2019_10.pdf</v>
          </cell>
        </row>
        <row r="539">
          <cell r="D539" t="str">
            <v>YouGov</v>
          </cell>
          <cell r="F539" t="str">
            <v>US</v>
          </cell>
          <cell r="G539" t="str">
            <v>B-</v>
          </cell>
          <cell r="I539">
            <v>43760</v>
          </cell>
          <cell r="J539">
            <v>628</v>
          </cell>
          <cell r="K539" t="str">
            <v>lv</v>
          </cell>
          <cell r="L539">
            <v>24</v>
          </cell>
          <cell r="M539">
            <v>0</v>
          </cell>
          <cell r="N539">
            <v>2</v>
          </cell>
          <cell r="O539">
            <v>8</v>
          </cell>
          <cell r="P539">
            <v>1</v>
          </cell>
          <cell r="Q539">
            <v>15</v>
          </cell>
          <cell r="R539">
            <v>1</v>
          </cell>
          <cell r="S539">
            <v>21</v>
          </cell>
          <cell r="T539">
            <v>3</v>
          </cell>
          <cell r="AL539">
            <v>2.8858950264997001E-5</v>
          </cell>
          <cell r="CB539" t="str">
            <v>https://d25d2506sfb94s.cloudfront.net/cumulus_uploads/document/s96v7z4zoa/econTabReport.pdf</v>
          </cell>
        </row>
        <row r="540">
          <cell r="D540" t="str">
            <v>Harris Insights &amp; Analytics</v>
          </cell>
          <cell r="F540" t="str">
            <v>US</v>
          </cell>
          <cell r="G540" t="str">
            <v>C+</v>
          </cell>
          <cell r="I540">
            <v>43760</v>
          </cell>
          <cell r="J540">
            <v>440</v>
          </cell>
          <cell r="K540" t="str">
            <v>rv</v>
          </cell>
          <cell r="L540">
            <v>27</v>
          </cell>
          <cell r="M540">
            <v>0</v>
          </cell>
          <cell r="N540">
            <v>1</v>
          </cell>
          <cell r="O540">
            <v>6</v>
          </cell>
          <cell r="P540">
            <v>1</v>
          </cell>
          <cell r="Q540">
            <v>14</v>
          </cell>
          <cell r="R540">
            <v>1</v>
          </cell>
          <cell r="S540">
            <v>19</v>
          </cell>
          <cell r="T540">
            <v>2</v>
          </cell>
          <cell r="AL540">
            <v>2.0180552322765263E-4</v>
          </cell>
          <cell r="CB540" t="str">
            <v>https://thehill.com/hilltv/rising/466927-warren-overtakes-sanders-in-new-poll</v>
          </cell>
        </row>
        <row r="541">
          <cell r="D541" t="str">
            <v>Change Research</v>
          </cell>
          <cell r="F541" t="str">
            <v>South Carolina</v>
          </cell>
          <cell r="G541" t="str">
            <v>C</v>
          </cell>
          <cell r="I541">
            <v>43759</v>
          </cell>
          <cell r="J541">
            <v>731</v>
          </cell>
          <cell r="K541" t="str">
            <v>lv</v>
          </cell>
          <cell r="L541">
            <v>30</v>
          </cell>
          <cell r="M541">
            <v>0</v>
          </cell>
          <cell r="N541">
            <v>3</v>
          </cell>
          <cell r="O541">
            <v>9</v>
          </cell>
          <cell r="P541">
            <v>3</v>
          </cell>
          <cell r="Q541">
            <v>13</v>
          </cell>
          <cell r="R541">
            <v>5</v>
          </cell>
          <cell r="S541">
            <v>19</v>
          </cell>
          <cell r="T541">
            <v>4</v>
          </cell>
          <cell r="AL541">
            <v>9.9266025082844923E-3</v>
          </cell>
          <cell r="CB541" t="str">
            <v>https://www.changeresearch.com/south-carolina-poll-october-15-21</v>
          </cell>
        </row>
        <row r="542">
          <cell r="D542" t="str">
            <v>Quinnipiac University</v>
          </cell>
          <cell r="F542" t="str">
            <v>US</v>
          </cell>
          <cell r="G542" t="str">
            <v>A</v>
          </cell>
          <cell r="I542">
            <v>43759</v>
          </cell>
          <cell r="J542">
            <v>713</v>
          </cell>
          <cell r="K542" t="str">
            <v>rv</v>
          </cell>
          <cell r="L542">
            <v>21</v>
          </cell>
          <cell r="M542">
            <v>0</v>
          </cell>
          <cell r="N542">
            <v>1</v>
          </cell>
          <cell r="O542">
            <v>10</v>
          </cell>
          <cell r="P542">
            <v>3</v>
          </cell>
          <cell r="Q542">
            <v>15</v>
          </cell>
          <cell r="R542">
            <v>1</v>
          </cell>
          <cell r="S542">
            <v>28</v>
          </cell>
          <cell r="T542">
            <v>1</v>
          </cell>
          <cell r="AL542">
            <v>1.2211903503710894E-2</v>
          </cell>
          <cell r="CB542" t="str">
            <v>https://poll.qu.edu/national/release-detail?ReleaseID=3646</v>
          </cell>
        </row>
        <row r="543">
          <cell r="D543" t="str">
            <v>Monmouth University</v>
          </cell>
          <cell r="F543" t="str">
            <v>South Carolina</v>
          </cell>
          <cell r="G543" t="str">
            <v>A+</v>
          </cell>
          <cell r="I543">
            <v>43759</v>
          </cell>
          <cell r="J543">
            <v>402</v>
          </cell>
          <cell r="K543" t="str">
            <v>lv</v>
          </cell>
          <cell r="L543">
            <v>33</v>
          </cell>
          <cell r="M543">
            <v>0</v>
          </cell>
          <cell r="N543">
            <v>2</v>
          </cell>
          <cell r="O543">
            <v>3</v>
          </cell>
          <cell r="P543">
            <v>2</v>
          </cell>
          <cell r="Q543">
            <v>12</v>
          </cell>
          <cell r="R543">
            <v>4</v>
          </cell>
          <cell r="S543">
            <v>16</v>
          </cell>
          <cell r="T543">
            <v>2</v>
          </cell>
          <cell r="AL543">
            <v>0.5072888168984977</v>
          </cell>
          <cell r="CB543" t="str">
            <v>https://www.monmouth.edu/polling-institute/documents/monmouthpoll_sc_102319.pdf/</v>
          </cell>
        </row>
        <row r="544">
          <cell r="D544" t="str">
            <v>Emerson College</v>
          </cell>
          <cell r="F544" t="str">
            <v>US</v>
          </cell>
          <cell r="G544" t="str">
            <v>B-</v>
          </cell>
          <cell r="I544">
            <v>43759</v>
          </cell>
          <cell r="J544">
            <v>430</v>
          </cell>
          <cell r="K544" t="str">
            <v>lv</v>
          </cell>
          <cell r="L544">
            <v>27.4</v>
          </cell>
          <cell r="M544">
            <v>0</v>
          </cell>
          <cell r="N544">
            <v>2.5</v>
          </cell>
          <cell r="O544">
            <v>6.4</v>
          </cell>
          <cell r="P544">
            <v>1</v>
          </cell>
          <cell r="Q544">
            <v>24.5</v>
          </cell>
          <cell r="R544">
            <v>0.5</v>
          </cell>
          <cell r="S544">
            <v>21.2</v>
          </cell>
          <cell r="T544">
            <v>4.4000000000000004</v>
          </cell>
          <cell r="AL544">
            <v>1.2435374275068013E-2</v>
          </cell>
          <cell r="CB544" t="str">
            <v>http://emersonpolling.com/2019/10/22/biden-sanders-warren-maintain-front-runner-status-in-democratic-primary/</v>
          </cell>
        </row>
        <row r="545">
          <cell r="D545" t="str">
            <v>MassINC Polling Group</v>
          </cell>
          <cell r="F545" t="str">
            <v>Massachusetts</v>
          </cell>
          <cell r="G545" t="str">
            <v>A/B</v>
          </cell>
          <cell r="I545">
            <v>43758</v>
          </cell>
          <cell r="J545">
            <v>456</v>
          </cell>
          <cell r="K545" t="str">
            <v>lv</v>
          </cell>
          <cell r="L545">
            <v>18</v>
          </cell>
          <cell r="M545">
            <v>0</v>
          </cell>
          <cell r="N545">
            <v>0</v>
          </cell>
          <cell r="O545">
            <v>7</v>
          </cell>
          <cell r="P545">
            <v>1</v>
          </cell>
          <cell r="Q545">
            <v>13</v>
          </cell>
          <cell r="R545">
            <v>1</v>
          </cell>
          <cell r="S545">
            <v>33</v>
          </cell>
          <cell r="T545">
            <v>1</v>
          </cell>
          <cell r="AL545">
            <v>0.32771369101138337</v>
          </cell>
          <cell r="CB545" t="str">
            <v>https://www.wbur.org/news/2019/10/23/wbur-poll-warren-medicare-for-all</v>
          </cell>
        </row>
        <row r="546">
          <cell r="D546" t="str">
            <v>SSRS</v>
          </cell>
          <cell r="F546" t="str">
            <v>US</v>
          </cell>
          <cell r="G546" t="str">
            <v>A/B</v>
          </cell>
          <cell r="I546">
            <v>43758</v>
          </cell>
          <cell r="J546">
            <v>424</v>
          </cell>
          <cell r="K546" t="str">
            <v>rv</v>
          </cell>
          <cell r="L546">
            <v>34</v>
          </cell>
          <cell r="M546">
            <v>0</v>
          </cell>
          <cell r="N546">
            <v>1</v>
          </cell>
          <cell r="O546">
            <v>6</v>
          </cell>
          <cell r="P546">
            <v>3</v>
          </cell>
          <cell r="Q546">
            <v>16</v>
          </cell>
          <cell r="R546">
            <v>1</v>
          </cell>
          <cell r="S546">
            <v>19</v>
          </cell>
          <cell r="T546">
            <v>2</v>
          </cell>
          <cell r="AL546">
            <v>1.8436875337970404E-2</v>
          </cell>
          <cell r="CB546" t="str">
            <v>https://cdn.cnn.com/cnn/2019/images/10/22/rel12b.-.2020.pdf</v>
          </cell>
        </row>
        <row r="547">
          <cell r="D547" t="str">
            <v>Morning Consult</v>
          </cell>
          <cell r="F547" t="str">
            <v>US</v>
          </cell>
          <cell r="G547" t="str">
            <v>B+</v>
          </cell>
          <cell r="I547">
            <v>43758</v>
          </cell>
          <cell r="J547">
            <v>11521</v>
          </cell>
          <cell r="K547" t="str">
            <v>lv</v>
          </cell>
          <cell r="L547">
            <v>30</v>
          </cell>
          <cell r="M547">
            <v>0</v>
          </cell>
          <cell r="N547">
            <v>3</v>
          </cell>
          <cell r="O547">
            <v>6</v>
          </cell>
          <cell r="P547">
            <v>2</v>
          </cell>
          <cell r="Q547">
            <v>18</v>
          </cell>
          <cell r="R547">
            <v>1</v>
          </cell>
          <cell r="S547">
            <v>21</v>
          </cell>
          <cell r="T547">
            <v>3</v>
          </cell>
          <cell r="AL547">
            <v>8.3976461152279541E-4</v>
          </cell>
          <cell r="CB547" t="str">
            <v>https://morningconsult.com/2020-democratic-primary-2/</v>
          </cell>
        </row>
        <row r="548">
          <cell r="D548" t="str">
            <v>Change Research</v>
          </cell>
          <cell r="F548" t="str">
            <v>California</v>
          </cell>
          <cell r="G548" t="str">
            <v>C</v>
          </cell>
          <cell r="I548">
            <v>43756</v>
          </cell>
          <cell r="J548">
            <v>1631</v>
          </cell>
          <cell r="K548" t="str">
            <v>lv</v>
          </cell>
          <cell r="L548">
            <v>19</v>
          </cell>
          <cell r="M548">
            <v>0</v>
          </cell>
          <cell r="N548">
            <v>1</v>
          </cell>
          <cell r="O548">
            <v>9</v>
          </cell>
          <cell r="P548">
            <v>2</v>
          </cell>
          <cell r="Q548">
            <v>24</v>
          </cell>
          <cell r="R548">
            <v>1</v>
          </cell>
          <cell r="S548">
            <v>28</v>
          </cell>
          <cell r="T548">
            <v>3</v>
          </cell>
          <cell r="AL548">
            <v>2.5612492743201577E-2</v>
          </cell>
          <cell r="CB548" t="str">
            <v>https://www.changeresearch.com/california-poll-october-15-18</v>
          </cell>
        </row>
        <row r="549">
          <cell r="D549" t="str">
            <v>Ipsos</v>
          </cell>
          <cell r="F549" t="str">
            <v>US</v>
          </cell>
          <cell r="G549" t="str">
            <v>B+</v>
          </cell>
          <cell r="I549">
            <v>43756</v>
          </cell>
          <cell r="J549">
            <v>566</v>
          </cell>
          <cell r="K549" t="str">
            <v>rv</v>
          </cell>
          <cell r="L549">
            <v>24</v>
          </cell>
          <cell r="M549">
            <v>0</v>
          </cell>
          <cell r="N549">
            <v>1</v>
          </cell>
          <cell r="O549">
            <v>5</v>
          </cell>
          <cell r="P549">
            <v>1</v>
          </cell>
          <cell r="Q549">
            <v>15</v>
          </cell>
          <cell r="R549">
            <v>0</v>
          </cell>
          <cell r="S549">
            <v>17</v>
          </cell>
          <cell r="T549">
            <v>2</v>
          </cell>
          <cell r="AL549">
            <v>5.2750334540192926E-5</v>
          </cell>
          <cell r="CB549" t="str">
            <v>https://www.ipsos.com/sites/default/files/ct/news/documents/2019-10/topline_reuters_democratic_debate_poll_10_21_2019_wu.pdf</v>
          </cell>
        </row>
        <row r="550">
          <cell r="D550" t="str">
            <v>Marquette University Law School</v>
          </cell>
          <cell r="F550" t="str">
            <v>Wisconsin</v>
          </cell>
          <cell r="G550" t="str">
            <v>A/B</v>
          </cell>
          <cell r="I550">
            <v>43755</v>
          </cell>
          <cell r="J550">
            <v>379</v>
          </cell>
          <cell r="K550" t="str">
            <v>lv</v>
          </cell>
          <cell r="L550">
            <v>31</v>
          </cell>
          <cell r="M550">
            <v>0</v>
          </cell>
          <cell r="N550">
            <v>1</v>
          </cell>
          <cell r="O550">
            <v>7</v>
          </cell>
          <cell r="P550">
            <v>3</v>
          </cell>
          <cell r="Q550">
            <v>17</v>
          </cell>
          <cell r="R550">
            <v>0</v>
          </cell>
          <cell r="S550">
            <v>24</v>
          </cell>
          <cell r="T550">
            <v>3</v>
          </cell>
          <cell r="AL550">
            <v>1.869990096553447E-2</v>
          </cell>
          <cell r="CB550" t="str">
            <v>https://law.marquette.edu/poll/wp-content/uploads/2019/10/MLSP54Toplines.pdf</v>
          </cell>
        </row>
        <row r="551">
          <cell r="D551" t="str">
            <v>Kaiser Family Foundation</v>
          </cell>
          <cell r="F551" t="str">
            <v>Wisconsin</v>
          </cell>
          <cell r="G551">
            <v>0</v>
          </cell>
          <cell r="I551">
            <v>43753</v>
          </cell>
          <cell r="J551">
            <v>274</v>
          </cell>
          <cell r="K551" t="str">
            <v>lv</v>
          </cell>
          <cell r="L551">
            <v>17</v>
          </cell>
          <cell r="M551">
            <v>0</v>
          </cell>
          <cell r="N551">
            <v>2</v>
          </cell>
          <cell r="O551">
            <v>6</v>
          </cell>
          <cell r="P551">
            <v>3</v>
          </cell>
          <cell r="Q551">
            <v>10</v>
          </cell>
          <cell r="R551">
            <v>0</v>
          </cell>
          <cell r="S551">
            <v>22</v>
          </cell>
          <cell r="T551">
            <v>2</v>
          </cell>
          <cell r="AL551">
            <v>0.79425858378040537</v>
          </cell>
          <cell r="CB551" t="str">
            <v>http://files.kff.org/attachment/TOPLINE-Blue-Wall-Voices-Project</v>
          </cell>
        </row>
        <row r="552">
          <cell r="D552" t="str">
            <v>Kaiser Family Foundation</v>
          </cell>
          <cell r="F552" t="str">
            <v>Pennsylvania</v>
          </cell>
          <cell r="G552">
            <v>0</v>
          </cell>
          <cell r="I552">
            <v>43753</v>
          </cell>
          <cell r="J552">
            <v>246</v>
          </cell>
          <cell r="K552" t="str">
            <v>lv</v>
          </cell>
          <cell r="L552">
            <v>27</v>
          </cell>
          <cell r="M552">
            <v>0</v>
          </cell>
          <cell r="N552">
            <v>1</v>
          </cell>
          <cell r="O552">
            <v>3</v>
          </cell>
          <cell r="P552">
            <v>1</v>
          </cell>
          <cell r="Q552">
            <v>14</v>
          </cell>
          <cell r="R552">
            <v>1</v>
          </cell>
          <cell r="S552">
            <v>18</v>
          </cell>
          <cell r="T552">
            <v>2</v>
          </cell>
          <cell r="AL552">
            <v>0.76402589076833027</v>
          </cell>
          <cell r="CB552" t="str">
            <v>http://files.kff.org/attachment/TOPLINE-Blue-Wall-Voices-Project</v>
          </cell>
        </row>
        <row r="553">
          <cell r="D553" t="str">
            <v>Kaiser Family Foundation</v>
          </cell>
          <cell r="F553" t="str">
            <v>Minnesota</v>
          </cell>
          <cell r="G553">
            <v>0</v>
          </cell>
          <cell r="I553">
            <v>43753</v>
          </cell>
          <cell r="J553">
            <v>249</v>
          </cell>
          <cell r="K553" t="str">
            <v>lv</v>
          </cell>
          <cell r="L553">
            <v>14</v>
          </cell>
          <cell r="M553">
            <v>0</v>
          </cell>
          <cell r="N553">
            <v>1</v>
          </cell>
          <cell r="O553">
            <v>7</v>
          </cell>
          <cell r="P553">
            <v>15</v>
          </cell>
          <cell r="Q553">
            <v>13</v>
          </cell>
          <cell r="R553">
            <v>0</v>
          </cell>
          <cell r="S553">
            <v>25</v>
          </cell>
          <cell r="T553">
            <v>4</v>
          </cell>
          <cell r="AL553">
            <v>0.76736665789528558</v>
          </cell>
          <cell r="CB553" t="str">
            <v>http://files.kff.org/attachment/TOPLINE-Blue-Wall-Voices-Project</v>
          </cell>
        </row>
        <row r="554">
          <cell r="D554" t="str">
            <v>Kaiser Family Foundation</v>
          </cell>
          <cell r="F554" t="str">
            <v>Michigan</v>
          </cell>
          <cell r="G554">
            <v>0</v>
          </cell>
          <cell r="I554">
            <v>43753</v>
          </cell>
          <cell r="J554">
            <v>208</v>
          </cell>
          <cell r="K554" t="str">
            <v>lv</v>
          </cell>
          <cell r="L554">
            <v>19</v>
          </cell>
          <cell r="M554">
            <v>0</v>
          </cell>
          <cell r="N554">
            <v>1</v>
          </cell>
          <cell r="O554">
            <v>7</v>
          </cell>
          <cell r="P554">
            <v>1</v>
          </cell>
          <cell r="Q554">
            <v>15</v>
          </cell>
          <cell r="R554">
            <v>0</v>
          </cell>
          <cell r="S554">
            <v>25</v>
          </cell>
          <cell r="T554">
            <v>1</v>
          </cell>
          <cell r="AL554">
            <v>0.71923975375413696</v>
          </cell>
          <cell r="CB554" t="str">
            <v>http://files.kff.org/attachment/TOPLINE-Blue-Wall-Voices-Project</v>
          </cell>
        </row>
        <row r="555">
          <cell r="D555" t="str">
            <v>Montana State University Billings</v>
          </cell>
          <cell r="F555" t="str">
            <v>Wyoming</v>
          </cell>
          <cell r="G555" t="str">
            <v>B/C</v>
          </cell>
          <cell r="I555">
            <v>43754</v>
          </cell>
          <cell r="J555">
            <v>14</v>
          </cell>
          <cell r="K555" t="str">
            <v>lv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1</v>
          </cell>
          <cell r="Q555">
            <v>0</v>
          </cell>
          <cell r="R555">
            <v>0</v>
          </cell>
          <cell r="S555">
            <v>82</v>
          </cell>
          <cell r="T555">
            <v>2</v>
          </cell>
          <cell r="AL555" t="str">
            <v/>
          </cell>
          <cell r="CB555" t="str">
            <v>https://www.msubillings.edu/cas/nams/polls/2019%20Mountain%20States%20Poll%20Report.pdf</v>
          </cell>
        </row>
        <row r="556">
          <cell r="D556" t="str">
            <v>Montana State University Billings</v>
          </cell>
          <cell r="F556" t="str">
            <v>Montana</v>
          </cell>
          <cell r="G556" t="str">
            <v>B/C</v>
          </cell>
          <cell r="I556">
            <v>43754</v>
          </cell>
          <cell r="J556">
            <v>40</v>
          </cell>
          <cell r="K556" t="str">
            <v>lv</v>
          </cell>
          <cell r="L556">
            <v>15</v>
          </cell>
          <cell r="M556">
            <v>0</v>
          </cell>
          <cell r="N556">
            <v>0</v>
          </cell>
          <cell r="O556">
            <v>2</v>
          </cell>
          <cell r="P556">
            <v>2</v>
          </cell>
          <cell r="Q556">
            <v>2</v>
          </cell>
          <cell r="R556">
            <v>0</v>
          </cell>
          <cell r="S556">
            <v>40</v>
          </cell>
          <cell r="T556">
            <v>0</v>
          </cell>
          <cell r="AL556" t="str">
            <v/>
          </cell>
          <cell r="CB556" t="str">
            <v>https://www.msubillings.edu/cas/nams/polls/2019%20Mountain%20States%20Poll%20Report.pdf</v>
          </cell>
        </row>
        <row r="557">
          <cell r="D557" t="str">
            <v>Suffolk University</v>
          </cell>
          <cell r="F557" t="str">
            <v>Iowa</v>
          </cell>
          <cell r="G557" t="str">
            <v>A-</v>
          </cell>
          <cell r="I557">
            <v>43756</v>
          </cell>
          <cell r="J557">
            <v>500</v>
          </cell>
          <cell r="K557" t="str">
            <v>lv</v>
          </cell>
          <cell r="L557">
            <v>17.600000000000001</v>
          </cell>
          <cell r="M557">
            <v>0</v>
          </cell>
          <cell r="N557">
            <v>0.8</v>
          </cell>
          <cell r="O557">
            <v>13.2</v>
          </cell>
          <cell r="P557">
            <v>2.6</v>
          </cell>
          <cell r="Q557">
            <v>9</v>
          </cell>
          <cell r="R557">
            <v>3</v>
          </cell>
          <cell r="S557">
            <v>16.8</v>
          </cell>
          <cell r="T557">
            <v>1.2</v>
          </cell>
          <cell r="AL557">
            <v>0.37860446591401142</v>
          </cell>
          <cell r="CB557" t="str">
            <v>https://www.suffolk.edu/-/media/suffolk/documents/academics/research-at-suffolk/suprc/polls/other-states/2019/10_21_2019_marignals_pdftxt.pdf</v>
          </cell>
        </row>
        <row r="558">
          <cell r="D558" t="str">
            <v>Harris Insights &amp; Analytics</v>
          </cell>
          <cell r="F558" t="str">
            <v>US</v>
          </cell>
          <cell r="G558" t="str">
            <v>C+</v>
          </cell>
          <cell r="I558">
            <v>43756</v>
          </cell>
          <cell r="J558">
            <v>1839</v>
          </cell>
          <cell r="K558" t="str">
            <v>lv</v>
          </cell>
          <cell r="L558">
            <v>34</v>
          </cell>
          <cell r="M558">
            <v>0</v>
          </cell>
          <cell r="N558">
            <v>2</v>
          </cell>
          <cell r="O558">
            <v>4</v>
          </cell>
          <cell r="P558">
            <v>2</v>
          </cell>
          <cell r="Q558">
            <v>16</v>
          </cell>
          <cell r="R558">
            <v>1</v>
          </cell>
          <cell r="S558">
            <v>18</v>
          </cell>
          <cell r="T558">
            <v>2</v>
          </cell>
          <cell r="AL558">
            <v>0</v>
          </cell>
          <cell r="CB558" t="str">
            <v>https://docs.google.com/spreadsheets/d/e/2PACX-1vQVLqEO6WqlqDQnhJqfPCkoL0BjZIz4b-EDfXAjCW2ToZkg0d5EZPhXU1yiyZOpuWKGnlk24WjXJhpu/pubhtml/sheet?headers=false&amp;gid=0</v>
          </cell>
        </row>
        <row r="559">
          <cell r="D559" t="str">
            <v>Ipsos</v>
          </cell>
          <cell r="F559" t="str">
            <v>US</v>
          </cell>
          <cell r="G559" t="str">
            <v>B+</v>
          </cell>
          <cell r="I559">
            <v>43756</v>
          </cell>
          <cell r="J559">
            <v>703</v>
          </cell>
          <cell r="K559" t="str">
            <v>a</v>
          </cell>
          <cell r="L559">
            <v>21</v>
          </cell>
          <cell r="M559">
            <v>0</v>
          </cell>
          <cell r="N559">
            <v>0.9</v>
          </cell>
          <cell r="O559">
            <v>4.5999999999999996</v>
          </cell>
          <cell r="P559">
            <v>1.1000000000000001</v>
          </cell>
          <cell r="Q559">
            <v>16.100000000000001</v>
          </cell>
          <cell r="R559">
            <v>0.2</v>
          </cell>
          <cell r="S559">
            <v>14.7</v>
          </cell>
          <cell r="T559">
            <v>2.2000000000000002</v>
          </cell>
          <cell r="AL559">
            <v>0</v>
          </cell>
          <cell r="CB559" t="str">
            <v>https://www.ipsos.com/sites/default/files/ct/news/documents/2019-10/topline_reuters_democratic_debate_poll_10_21_2019_wu.pdf</v>
          </cell>
        </row>
        <row r="560">
          <cell r="D560" t="str">
            <v>Harris Insights &amp; Analytics</v>
          </cell>
          <cell r="F560" t="str">
            <v>US</v>
          </cell>
          <cell r="G560" t="str">
            <v>C+</v>
          </cell>
          <cell r="I560">
            <v>43756</v>
          </cell>
          <cell r="J560">
            <v>763</v>
          </cell>
          <cell r="K560" t="str">
            <v>lv</v>
          </cell>
          <cell r="L560">
            <v>33</v>
          </cell>
          <cell r="M560">
            <v>0</v>
          </cell>
          <cell r="N560">
            <v>1</v>
          </cell>
          <cell r="O560">
            <v>4</v>
          </cell>
          <cell r="P560">
            <v>2</v>
          </cell>
          <cell r="Q560">
            <v>17</v>
          </cell>
          <cell r="R560">
            <v>2</v>
          </cell>
          <cell r="S560">
            <v>18</v>
          </cell>
          <cell r="T560">
            <v>2</v>
          </cell>
          <cell r="AL560">
            <v>0</v>
          </cell>
          <cell r="CB560" t="str">
            <v>https://docs.google.com/spreadsheets/d/e/2PACX-1vR13Tl5hUtDQkRG1NHFobnFAa5b223LaBitPb5bxW4Crr_6l4gyjwME4Fa88OJkBr8Lne9zD3sf3Hof/pubhtml/sheet?headers=false&amp;gid=0</v>
          </cell>
        </row>
        <row r="561">
          <cell r="D561" t="str">
            <v>SurveyUSA</v>
          </cell>
          <cell r="F561" t="str">
            <v>California</v>
          </cell>
          <cell r="G561" t="str">
            <v>A</v>
          </cell>
          <cell r="I561">
            <v>43754</v>
          </cell>
          <cell r="J561">
            <v>553</v>
          </cell>
          <cell r="K561" t="str">
            <v>lv</v>
          </cell>
          <cell r="L561">
            <v>33</v>
          </cell>
          <cell r="M561">
            <v>0</v>
          </cell>
          <cell r="N561">
            <v>2</v>
          </cell>
          <cell r="O561">
            <v>4</v>
          </cell>
          <cell r="P561">
            <v>1</v>
          </cell>
          <cell r="Q561">
            <v>17</v>
          </cell>
          <cell r="R561">
            <v>1</v>
          </cell>
          <cell r="S561">
            <v>18</v>
          </cell>
          <cell r="T561">
            <v>4</v>
          </cell>
          <cell r="AL561">
            <v>3.1186673438674182E-2</v>
          </cell>
          <cell r="CB561" t="str">
            <v>http://www.surveyusa.com/client/PollReport.aspx?g=3662de7c-9fe8-4524-b39b-789835905d98</v>
          </cell>
        </row>
        <row r="562">
          <cell r="D562" t="str">
            <v>SurveyUSA</v>
          </cell>
          <cell r="F562" t="str">
            <v>US</v>
          </cell>
          <cell r="G562" t="str">
            <v>A</v>
          </cell>
          <cell r="I562">
            <v>43754</v>
          </cell>
          <cell r="J562">
            <v>1071</v>
          </cell>
          <cell r="K562" t="str">
            <v>lv</v>
          </cell>
          <cell r="L562">
            <v>32</v>
          </cell>
          <cell r="M562">
            <v>0</v>
          </cell>
          <cell r="N562">
            <v>2</v>
          </cell>
          <cell r="O562">
            <v>5</v>
          </cell>
          <cell r="P562">
            <v>2</v>
          </cell>
          <cell r="Q562">
            <v>17</v>
          </cell>
          <cell r="R562">
            <v>1</v>
          </cell>
          <cell r="S562">
            <v>22</v>
          </cell>
          <cell r="T562">
            <v>2</v>
          </cell>
          <cell r="AL562">
            <v>2.6131750336040847E-2</v>
          </cell>
          <cell r="CB562" t="str">
            <v>http://www.surveyusa.com/client/PollReport.aspx?g=3f8c15c0-bab5-4d13-b944-5b368f707417</v>
          </cell>
        </row>
        <row r="563">
          <cell r="D563" t="str">
            <v>Public Religion Research Institute</v>
          </cell>
          <cell r="F563" t="str">
            <v>US</v>
          </cell>
          <cell r="G563" t="str">
            <v>A/B</v>
          </cell>
          <cell r="I563">
            <v>43751</v>
          </cell>
          <cell r="J563">
            <v>436</v>
          </cell>
          <cell r="K563" t="str">
            <v>rv</v>
          </cell>
          <cell r="L563">
            <v>25</v>
          </cell>
          <cell r="M563">
            <v>0</v>
          </cell>
          <cell r="N563">
            <v>3</v>
          </cell>
          <cell r="O563">
            <v>4</v>
          </cell>
          <cell r="P563">
            <v>1</v>
          </cell>
          <cell r="Q563">
            <v>17</v>
          </cell>
          <cell r="R563">
            <v>0</v>
          </cell>
          <cell r="S563">
            <v>16</v>
          </cell>
          <cell r="T563">
            <v>3</v>
          </cell>
          <cell r="AL563">
            <v>2.227929508631592</v>
          </cell>
          <cell r="CB563" t="str">
            <v>https://projects.fivethirtyeight.com/polls/20191021_National.pdf</v>
          </cell>
        </row>
        <row r="564">
          <cell r="D564" t="str">
            <v>Public Religion Research Institute</v>
          </cell>
          <cell r="F564" t="str">
            <v>US</v>
          </cell>
          <cell r="G564" t="str">
            <v>A/B</v>
          </cell>
          <cell r="I564">
            <v>43751</v>
          </cell>
          <cell r="J564">
            <v>487</v>
          </cell>
          <cell r="K564" t="str">
            <v>a</v>
          </cell>
          <cell r="L564">
            <v>24</v>
          </cell>
          <cell r="M564">
            <v>0</v>
          </cell>
          <cell r="N564">
            <v>3</v>
          </cell>
          <cell r="O564">
            <v>4</v>
          </cell>
          <cell r="P564">
            <v>1</v>
          </cell>
          <cell r="Q564">
            <v>16</v>
          </cell>
          <cell r="R564">
            <v>0</v>
          </cell>
          <cell r="S564">
            <v>16</v>
          </cell>
          <cell r="T564">
            <v>3</v>
          </cell>
          <cell r="AL564">
            <v>0</v>
          </cell>
          <cell r="CB564" t="str">
            <v>https://projects.fivethirtyeight.com/polls/20191021_National.pdf</v>
          </cell>
        </row>
        <row r="565">
          <cell r="D565" t="str">
            <v>Harris Insights &amp; Analytics</v>
          </cell>
          <cell r="F565" t="str">
            <v>US</v>
          </cell>
          <cell r="G565" t="str">
            <v>C+</v>
          </cell>
          <cell r="I565">
            <v>43755</v>
          </cell>
          <cell r="J565">
            <v>815</v>
          </cell>
          <cell r="K565" t="str">
            <v>lv</v>
          </cell>
          <cell r="L565">
            <v>34</v>
          </cell>
          <cell r="M565">
            <v>0</v>
          </cell>
          <cell r="N565">
            <v>2</v>
          </cell>
          <cell r="O565">
            <v>3</v>
          </cell>
          <cell r="P565">
            <v>2</v>
          </cell>
          <cell r="Q565">
            <v>15</v>
          </cell>
          <cell r="R565">
            <v>2</v>
          </cell>
          <cell r="S565">
            <v>16</v>
          </cell>
          <cell r="T565">
            <v>2</v>
          </cell>
          <cell r="AL565">
            <v>1.968851266101038E-4</v>
          </cell>
          <cell r="CB565" t="str">
            <v>https://docs.google.com/spreadsheets/d/e/2PACX-1vQZ29_A6KnPaK6cg4oC72rMRRYBJZ2rRPE_3DD6ouoMACKZuygUFOahnS37cfJOKu1TzsmbZEvc1HxK/pubhtml/sheet?headers=false&amp;gid=0</v>
          </cell>
        </row>
        <row r="566">
          <cell r="D566" t="str">
            <v>Swayable</v>
          </cell>
          <cell r="F566" t="str">
            <v>US</v>
          </cell>
          <cell r="G566">
            <v>0</v>
          </cell>
          <cell r="I566">
            <v>43746</v>
          </cell>
          <cell r="J566">
            <v>2077</v>
          </cell>
          <cell r="K566" t="str">
            <v>lv</v>
          </cell>
          <cell r="L566">
            <v>32.6</v>
          </cell>
          <cell r="M566">
            <v>0</v>
          </cell>
          <cell r="N566">
            <v>3</v>
          </cell>
          <cell r="O566">
            <v>3.8</v>
          </cell>
          <cell r="P566">
            <v>1.5</v>
          </cell>
          <cell r="Q566">
            <v>15.6</v>
          </cell>
          <cell r="R566">
            <v>0</v>
          </cell>
          <cell r="S566">
            <v>20.8</v>
          </cell>
          <cell r="T566">
            <v>3</v>
          </cell>
          <cell r="AL566">
            <v>1.2806341072587803E-2</v>
          </cell>
          <cell r="CB566" t="str">
            <v>https://swayable.com/insights/primaries2019</v>
          </cell>
        </row>
        <row r="567">
          <cell r="D567" t="str">
            <v>Swayable</v>
          </cell>
          <cell r="F567" t="str">
            <v>US</v>
          </cell>
          <cell r="G567">
            <v>0</v>
          </cell>
          <cell r="I567">
            <v>43746</v>
          </cell>
          <cell r="J567">
            <v>4216</v>
          </cell>
          <cell r="K567" t="str">
            <v>a</v>
          </cell>
          <cell r="L567">
            <v>28.1</v>
          </cell>
          <cell r="M567">
            <v>0</v>
          </cell>
          <cell r="N567">
            <v>2.7</v>
          </cell>
          <cell r="O567">
            <v>4.2</v>
          </cell>
          <cell r="P567">
            <v>1.7</v>
          </cell>
          <cell r="Q567">
            <v>19.5</v>
          </cell>
          <cell r="R567">
            <v>1</v>
          </cell>
          <cell r="S567">
            <v>16.5</v>
          </cell>
          <cell r="T567">
            <v>3.8</v>
          </cell>
          <cell r="AL567">
            <v>0</v>
          </cell>
          <cell r="CB567" t="str">
            <v>https://swayable.com/insights/primaries2019</v>
          </cell>
        </row>
        <row r="568">
          <cell r="D568" t="str">
            <v>Emerson College</v>
          </cell>
          <cell r="F568" t="str">
            <v>Iowa</v>
          </cell>
          <cell r="G568" t="str">
            <v>B-</v>
          </cell>
          <cell r="I568">
            <v>43754</v>
          </cell>
          <cell r="J568">
            <v>317</v>
          </cell>
          <cell r="K568" t="str">
            <v>lv</v>
          </cell>
          <cell r="L568">
            <v>22.8</v>
          </cell>
          <cell r="M568">
            <v>0</v>
          </cell>
          <cell r="N568">
            <v>2.5</v>
          </cell>
          <cell r="O568">
            <v>16.100000000000001</v>
          </cell>
          <cell r="P568">
            <v>1.2</v>
          </cell>
          <cell r="Q568">
            <v>12.5</v>
          </cell>
          <cell r="R568">
            <v>2.4</v>
          </cell>
          <cell r="S568">
            <v>22.6</v>
          </cell>
          <cell r="T568">
            <v>4.5999999999999996</v>
          </cell>
          <cell r="AL568">
            <v>2.0503828403085494E-2</v>
          </cell>
          <cell r="CB568" t="str">
            <v>http://emersonpolling.com/2019/10/17/iowa-2020-dead-heat-with-biden-and-warren-mayor-pete-continues-to-build-and-sanders-slides/</v>
          </cell>
        </row>
        <row r="569">
          <cell r="D569" t="str">
            <v>Harris Insights &amp; Analytics</v>
          </cell>
          <cell r="F569" t="str">
            <v>US</v>
          </cell>
          <cell r="G569" t="str">
            <v>C+</v>
          </cell>
          <cell r="I569">
            <v>43754</v>
          </cell>
          <cell r="J569">
            <v>828</v>
          </cell>
          <cell r="K569" t="str">
            <v>lv</v>
          </cell>
          <cell r="L569">
            <v>34</v>
          </cell>
          <cell r="M569">
            <v>0</v>
          </cell>
          <cell r="N569">
            <v>2</v>
          </cell>
          <cell r="O569">
            <v>3</v>
          </cell>
          <cell r="P569">
            <v>1</v>
          </cell>
          <cell r="Q569">
            <v>15</v>
          </cell>
          <cell r="R569">
            <v>1</v>
          </cell>
          <cell r="S569">
            <v>18</v>
          </cell>
          <cell r="T569">
            <v>2</v>
          </cell>
          <cell r="AL569">
            <v>1.6989824530782107E-4</v>
          </cell>
          <cell r="CB569" t="str">
            <v>https://docs.google.com/spreadsheets/d/e/2PACX-1vRnHulVi6HoEENhOnG00hePyColxFn33YGlVS6vBGvdS4c55UrgXa3EvM3qc7DUkQGQYm4vSEsFn7A9/pubhtml/sheet?headers=false&amp;gid=0</v>
          </cell>
        </row>
        <row r="570">
          <cell r="D570" t="str">
            <v>YouGov</v>
          </cell>
          <cell r="F570" t="str">
            <v>US</v>
          </cell>
          <cell r="G570" t="str">
            <v>B-</v>
          </cell>
          <cell r="I570">
            <v>43753</v>
          </cell>
          <cell r="J570">
            <v>623</v>
          </cell>
          <cell r="K570" t="str">
            <v>lv</v>
          </cell>
          <cell r="L570">
            <v>25</v>
          </cell>
          <cell r="M570">
            <v>0</v>
          </cell>
          <cell r="N570">
            <v>2</v>
          </cell>
          <cell r="O570">
            <v>6</v>
          </cell>
          <cell r="P570">
            <v>2</v>
          </cell>
          <cell r="Q570">
            <v>13</v>
          </cell>
          <cell r="R570">
            <v>1</v>
          </cell>
          <cell r="S570">
            <v>28</v>
          </cell>
          <cell r="T570">
            <v>2</v>
          </cell>
          <cell r="AL570">
            <v>2.5319467494778958E-5</v>
          </cell>
          <cell r="CB570" t="str">
            <v>https://d25d2506sfb94s.cloudfront.net/cumulus_uploads/document/kvoamfqbbo/econTabReport.pdf</v>
          </cell>
        </row>
        <row r="571">
          <cell r="D571" t="str">
            <v>Harris Insights &amp; Analytics</v>
          </cell>
          <cell r="F571" t="str">
            <v>US</v>
          </cell>
          <cell r="G571" t="str">
            <v>C+</v>
          </cell>
          <cell r="I571">
            <v>43753</v>
          </cell>
          <cell r="J571">
            <v>828</v>
          </cell>
          <cell r="K571" t="str">
            <v>lv</v>
          </cell>
          <cell r="L571">
            <v>35</v>
          </cell>
          <cell r="M571">
            <v>0</v>
          </cell>
          <cell r="N571">
            <v>2</v>
          </cell>
          <cell r="O571">
            <v>4</v>
          </cell>
          <cell r="P571">
            <v>1</v>
          </cell>
          <cell r="Q571">
            <v>14</v>
          </cell>
          <cell r="R571">
            <v>1</v>
          </cell>
          <cell r="S571">
            <v>17</v>
          </cell>
          <cell r="T571">
            <v>2</v>
          </cell>
          <cell r="AL571">
            <v>1.4675883859053762E-4</v>
          </cell>
          <cell r="CB571" t="str">
            <v>https://docs.google.com/spreadsheets/d/e/2PACX-1vRFInXxpEC7pGUzq9hUbx3fQgf4z9KQSgRAJ3jjIzxN98n29KlcL3wfG3Oe5Et1G0bfhHlsFm4XhabS/pubhtml/sheet?headers=false&amp;gid=0</v>
          </cell>
        </row>
        <row r="572">
          <cell r="D572" t="str">
            <v>Capitol Weekly</v>
          </cell>
          <cell r="F572" t="str">
            <v>California</v>
          </cell>
          <cell r="G572">
            <v>0</v>
          </cell>
          <cell r="I572">
            <v>43752</v>
          </cell>
          <cell r="J572">
            <v>590</v>
          </cell>
          <cell r="K572" t="str">
            <v>lv</v>
          </cell>
          <cell r="L572">
            <v>21</v>
          </cell>
          <cell r="M572">
            <v>0</v>
          </cell>
          <cell r="N572">
            <v>2</v>
          </cell>
          <cell r="O572">
            <v>6</v>
          </cell>
          <cell r="P572">
            <v>1</v>
          </cell>
          <cell r="Q572">
            <v>15</v>
          </cell>
          <cell r="R572">
            <v>1</v>
          </cell>
          <cell r="S572">
            <v>35</v>
          </cell>
          <cell r="T572">
            <v>3</v>
          </cell>
          <cell r="AL572">
            <v>4.9304332306831155E-3</v>
          </cell>
          <cell r="CB572" t="str">
            <v>https://www.dropbox.com/s/0e1g0eat9otgvpl/Oct%202019%20Presidential%20Primary%20Tracking%20Poll%20Toplines%20and%20Crosstabs.xlsx</v>
          </cell>
        </row>
        <row r="573">
          <cell r="D573" t="str">
            <v>Harris Insights &amp; Analytics</v>
          </cell>
          <cell r="F573" t="str">
            <v>US</v>
          </cell>
          <cell r="G573" t="str">
            <v>C+</v>
          </cell>
          <cell r="I573">
            <v>43752</v>
          </cell>
          <cell r="J573">
            <v>789</v>
          </cell>
          <cell r="K573" t="str">
            <v>lv</v>
          </cell>
          <cell r="L573">
            <v>34</v>
          </cell>
          <cell r="M573">
            <v>0</v>
          </cell>
          <cell r="N573">
            <v>2</v>
          </cell>
          <cell r="O573">
            <v>4</v>
          </cell>
          <cell r="P573">
            <v>1</v>
          </cell>
          <cell r="Q573">
            <v>15</v>
          </cell>
          <cell r="R573">
            <v>0</v>
          </cell>
          <cell r="S573">
            <v>20</v>
          </cell>
          <cell r="T573">
            <v>3</v>
          </cell>
          <cell r="AL573">
            <v>1.2516586927131503E-4</v>
          </cell>
          <cell r="CB573" t="str">
            <v>https://docs.google.com/spreadsheets/d/e/2PACX-1vTP3A31C-UA5IcqyVUYhbp9AodQ_V-w8UqpEdjEHgmQ1ybjXKvpexhR8qp5wMUOFWqVAWwbYsVE2Foh/pubhtml/sheet?headers=false&amp;gid=0</v>
          </cell>
        </row>
        <row r="574">
          <cell r="D574" t="str">
            <v>Public Policy Polling</v>
          </cell>
          <cell r="F574" t="str">
            <v>Maine</v>
          </cell>
          <cell r="G574" t="str">
            <v>B</v>
          </cell>
          <cell r="I574">
            <v>43751</v>
          </cell>
          <cell r="J574">
            <v>366</v>
          </cell>
          <cell r="K574" t="str">
            <v>v</v>
          </cell>
          <cell r="L574">
            <v>19</v>
          </cell>
          <cell r="M574">
            <v>0</v>
          </cell>
          <cell r="N574">
            <v>2</v>
          </cell>
          <cell r="O574">
            <v>9</v>
          </cell>
          <cell r="P574">
            <v>0</v>
          </cell>
          <cell r="Q574">
            <v>12</v>
          </cell>
          <cell r="R574">
            <v>0</v>
          </cell>
          <cell r="S574">
            <v>31</v>
          </cell>
          <cell r="T574">
            <v>3</v>
          </cell>
          <cell r="AL574">
            <v>1.3637680737730833</v>
          </cell>
          <cell r="CB574" t="str">
            <v>https://www.publicpolicypolling.com/wp-content/uploads/2019/10/PPP_Release_ME_101519.pdf</v>
          </cell>
        </row>
        <row r="575">
          <cell r="D575" t="str">
            <v>Morning Consult</v>
          </cell>
          <cell r="F575" t="str">
            <v>US</v>
          </cell>
          <cell r="G575" t="str">
            <v>B+</v>
          </cell>
          <cell r="I575">
            <v>43751</v>
          </cell>
          <cell r="J575">
            <v>15683</v>
          </cell>
          <cell r="K575" t="str">
            <v>lv</v>
          </cell>
          <cell r="L575">
            <v>32</v>
          </cell>
          <cell r="M575">
            <v>0</v>
          </cell>
          <cell r="N575">
            <v>2</v>
          </cell>
          <cell r="O575">
            <v>5</v>
          </cell>
          <cell r="P575">
            <v>1</v>
          </cell>
          <cell r="Q575">
            <v>19</v>
          </cell>
          <cell r="R575">
            <v>1</v>
          </cell>
          <cell r="S575">
            <v>21</v>
          </cell>
          <cell r="T575">
            <v>3</v>
          </cell>
          <cell r="AL575">
            <v>8.1549554076481364E-4</v>
          </cell>
          <cell r="CB575" t="str">
            <v>https://morningconsult.com/2020-democratic-primary-2/</v>
          </cell>
        </row>
        <row r="576">
          <cell r="D576" t="str">
            <v>Quinnipiac University</v>
          </cell>
          <cell r="F576" t="str">
            <v>US</v>
          </cell>
          <cell r="G576" t="str">
            <v>A</v>
          </cell>
          <cell r="I576">
            <v>43751</v>
          </cell>
          <cell r="J576">
            <v>505</v>
          </cell>
          <cell r="K576" t="str">
            <v>rv</v>
          </cell>
          <cell r="L576">
            <v>27</v>
          </cell>
          <cell r="M576">
            <v>0</v>
          </cell>
          <cell r="N576">
            <v>2</v>
          </cell>
          <cell r="O576">
            <v>8</v>
          </cell>
          <cell r="P576">
            <v>2</v>
          </cell>
          <cell r="Q576">
            <v>11</v>
          </cell>
          <cell r="R576">
            <v>2</v>
          </cell>
          <cell r="S576">
            <v>30</v>
          </cell>
          <cell r="T576">
            <v>2</v>
          </cell>
          <cell r="AL576">
            <v>6.3949279536033039E-3</v>
          </cell>
          <cell r="CB576" t="str">
            <v>https://poll.qu.edu/national/release-detail?ReleaseID=3644</v>
          </cell>
        </row>
        <row r="577">
          <cell r="D577" t="str">
            <v>RKM Research and Communications Inc.</v>
          </cell>
          <cell r="F577" t="str">
            <v>New Hampshire</v>
          </cell>
          <cell r="G577" t="str">
            <v>A/B</v>
          </cell>
          <cell r="I577">
            <v>43751</v>
          </cell>
          <cell r="J577">
            <v>422</v>
          </cell>
          <cell r="K577" t="str">
            <v>lv</v>
          </cell>
          <cell r="L577">
            <v>19.7</v>
          </cell>
          <cell r="M577">
            <v>0</v>
          </cell>
          <cell r="N577">
            <v>1.9</v>
          </cell>
          <cell r="O577">
            <v>4.5</v>
          </cell>
          <cell r="P577">
            <v>2.4</v>
          </cell>
          <cell r="Q577">
            <v>14.7</v>
          </cell>
          <cell r="R577">
            <v>0.5</v>
          </cell>
          <cell r="S577">
            <v>20.100000000000001</v>
          </cell>
          <cell r="T577">
            <v>0.9</v>
          </cell>
          <cell r="AL577">
            <v>0</v>
          </cell>
          <cell r="CB577" t="str">
            <v>https://www.franklinpierce.edu/institutes/mfcc/FPU%20NH%20PP%20OCT%202019%20Tables.pdf</v>
          </cell>
        </row>
        <row r="578">
          <cell r="D578" t="str">
            <v>RKM Research and Communications Inc.</v>
          </cell>
          <cell r="F578" t="str">
            <v>New Hampshire</v>
          </cell>
          <cell r="G578" t="str">
            <v>A/B</v>
          </cell>
          <cell r="I578">
            <v>43751</v>
          </cell>
          <cell r="J578">
            <v>422</v>
          </cell>
          <cell r="K578" t="str">
            <v>lv</v>
          </cell>
          <cell r="L578">
            <v>23.9</v>
          </cell>
          <cell r="M578">
            <v>0</v>
          </cell>
          <cell r="N578">
            <v>1.9</v>
          </cell>
          <cell r="O578">
            <v>9</v>
          </cell>
          <cell r="P578">
            <v>2.4</v>
          </cell>
          <cell r="Q578">
            <v>21.6</v>
          </cell>
          <cell r="R578">
            <v>1.2</v>
          </cell>
          <cell r="S578">
            <v>24.6</v>
          </cell>
          <cell r="T578">
            <v>0.9</v>
          </cell>
          <cell r="AL578">
            <v>1.9131963390082472E-2</v>
          </cell>
          <cell r="CB578" t="str">
            <v>https://www.franklinpierce.edu/institutes/mfcc/FPU%20NH%20PP%20OCT%202019%20Tables.pdf</v>
          </cell>
        </row>
        <row r="579">
          <cell r="D579" t="str">
            <v>YouGov</v>
          </cell>
          <cell r="F579" t="str">
            <v>South Carolina</v>
          </cell>
          <cell r="G579" t="str">
            <v>B-</v>
          </cell>
          <cell r="I579">
            <v>43749</v>
          </cell>
          <cell r="J579">
            <v>846</v>
          </cell>
          <cell r="K579" t="str">
            <v>lv</v>
          </cell>
          <cell r="L579">
            <v>43</v>
          </cell>
          <cell r="M579">
            <v>0</v>
          </cell>
          <cell r="N579">
            <v>3</v>
          </cell>
          <cell r="O579">
            <v>4</v>
          </cell>
          <cell r="P579">
            <v>1</v>
          </cell>
          <cell r="Q579">
            <v>16</v>
          </cell>
          <cell r="R579">
            <v>2</v>
          </cell>
          <cell r="S579">
            <v>18</v>
          </cell>
          <cell r="T579">
            <v>1</v>
          </cell>
          <cell r="AL579">
            <v>1.5185913674821602E-2</v>
          </cell>
          <cell r="CB579" t="str">
            <v>https://drive.google.com/file/d/0B6m3FrMzNqO5b1lVMU5PYWRGV0I0b3pjbEF6WjZaS2xnXzF3/view</v>
          </cell>
        </row>
        <row r="580">
          <cell r="D580" t="str">
            <v>YouGov</v>
          </cell>
          <cell r="F580" t="str">
            <v>New Hampshire</v>
          </cell>
          <cell r="G580" t="str">
            <v>B-</v>
          </cell>
          <cell r="I580">
            <v>43749</v>
          </cell>
          <cell r="J580">
            <v>488</v>
          </cell>
          <cell r="K580" t="str">
            <v>lv</v>
          </cell>
          <cell r="L580">
            <v>24</v>
          </cell>
          <cell r="M580">
            <v>0</v>
          </cell>
          <cell r="N580">
            <v>1</v>
          </cell>
          <cell r="O580">
            <v>7</v>
          </cell>
          <cell r="P580">
            <v>2</v>
          </cell>
          <cell r="Q580">
            <v>17</v>
          </cell>
          <cell r="R580">
            <v>4</v>
          </cell>
          <cell r="S580">
            <v>32</v>
          </cell>
          <cell r="T580">
            <v>5</v>
          </cell>
          <cell r="AL580">
            <v>1.2006288221962688E-2</v>
          </cell>
          <cell r="CB580" t="str">
            <v>https://drive.google.com/file/d/0B6m3FrMzNqO5eVhMWWtnVWwzblZBbjU3WGgybkVWUHJLLXM0/view</v>
          </cell>
        </row>
        <row r="581">
          <cell r="D581" t="str">
            <v>YouGov</v>
          </cell>
          <cell r="F581" t="str">
            <v>Iowa</v>
          </cell>
          <cell r="G581" t="str">
            <v>B-</v>
          </cell>
          <cell r="I581">
            <v>43749</v>
          </cell>
          <cell r="J581">
            <v>597</v>
          </cell>
          <cell r="K581" t="str">
            <v>lv</v>
          </cell>
          <cell r="L581">
            <v>22</v>
          </cell>
          <cell r="M581">
            <v>0</v>
          </cell>
          <cell r="N581">
            <v>2</v>
          </cell>
          <cell r="O581">
            <v>14</v>
          </cell>
          <cell r="P581">
            <v>2</v>
          </cell>
          <cell r="Q581">
            <v>21</v>
          </cell>
          <cell r="R581">
            <v>3</v>
          </cell>
          <cell r="S581">
            <v>22</v>
          </cell>
          <cell r="T581">
            <v>0</v>
          </cell>
          <cell r="AL581">
            <v>2.5557848900212624E-2</v>
          </cell>
          <cell r="CB581" t="str">
            <v>https://drive.google.com/file/d/0B6m3FrMzNqO5OUczeGdZaTdDWlRxYUVIZ3pJd3NNN1NiQWxr/view</v>
          </cell>
        </row>
        <row r="582">
          <cell r="D582" t="str">
            <v>Harris Insights &amp; Analytics</v>
          </cell>
          <cell r="F582" t="str">
            <v>US</v>
          </cell>
          <cell r="G582" t="str">
            <v>C+</v>
          </cell>
          <cell r="I582">
            <v>43749</v>
          </cell>
          <cell r="J582">
            <v>1841</v>
          </cell>
          <cell r="K582" t="str">
            <v>lv</v>
          </cell>
          <cell r="L582">
            <v>35</v>
          </cell>
          <cell r="M582">
            <v>0</v>
          </cell>
          <cell r="N582">
            <v>2</v>
          </cell>
          <cell r="O582">
            <v>5</v>
          </cell>
          <cell r="P582">
            <v>1</v>
          </cell>
          <cell r="Q582">
            <v>15</v>
          </cell>
          <cell r="R582">
            <v>1</v>
          </cell>
          <cell r="S582">
            <v>18</v>
          </cell>
          <cell r="T582">
            <v>2</v>
          </cell>
          <cell r="AL582">
            <v>7.6132421922666871E-5</v>
          </cell>
          <cell r="CB582" t="str">
            <v>https://docs.google.com/spreadsheets/d/e/2PACX-1vQTxQR3Zu09PPvKrRFBW4JDK3MVwNGFTjvs7ox4Tq4vW6cslTdLNbNr6vjLw8xnK01rPSuiRzcXZJE3/pubhtml/sheet?headers=false&amp;gid=0</v>
          </cell>
        </row>
        <row r="583">
          <cell r="D583" t="str">
            <v>Harris Insights &amp; Analytics</v>
          </cell>
          <cell r="F583" t="str">
            <v>US</v>
          </cell>
          <cell r="G583" t="str">
            <v>C+</v>
          </cell>
          <cell r="I583">
            <v>43749</v>
          </cell>
          <cell r="J583">
            <v>812</v>
          </cell>
          <cell r="K583" t="str">
            <v>lv</v>
          </cell>
          <cell r="L583">
            <v>36</v>
          </cell>
          <cell r="M583">
            <v>0</v>
          </cell>
          <cell r="N583">
            <v>2</v>
          </cell>
          <cell r="O583">
            <v>6</v>
          </cell>
          <cell r="P583">
            <v>1</v>
          </cell>
          <cell r="Q583">
            <v>14</v>
          </cell>
          <cell r="R583">
            <v>1</v>
          </cell>
          <cell r="S583">
            <v>16</v>
          </cell>
          <cell r="T583">
            <v>2</v>
          </cell>
          <cell r="AL583">
            <v>0</v>
          </cell>
          <cell r="CB583" t="str">
            <v>https://docs.google.com/spreadsheets/d/e/2PACX-1vTyW2K7ClFzrvF5SXkiYOVlG_gkQTUbwKHW1vPHDefZ3J0f5RH02GtR6HOjgQBcDWly_4Ha4AV_j0VX/pubhtml/sheet?headers=false&amp;gid=0</v>
          </cell>
        </row>
        <row r="584">
          <cell r="D584" t="str">
            <v>Siena College</v>
          </cell>
          <cell r="F584" t="str">
            <v>New York</v>
          </cell>
          <cell r="G584" t="str">
            <v>A-</v>
          </cell>
          <cell r="I584">
            <v>43748</v>
          </cell>
          <cell r="J584">
            <v>340</v>
          </cell>
          <cell r="K584" t="str">
            <v>rv</v>
          </cell>
          <cell r="L584">
            <v>21</v>
          </cell>
          <cell r="M584">
            <v>0</v>
          </cell>
          <cell r="N584">
            <v>1</v>
          </cell>
          <cell r="O584">
            <v>4</v>
          </cell>
          <cell r="P584">
            <v>1</v>
          </cell>
          <cell r="Q584">
            <v>16</v>
          </cell>
          <cell r="R584">
            <v>0</v>
          </cell>
          <cell r="S584">
            <v>21</v>
          </cell>
          <cell r="T584">
            <v>3</v>
          </cell>
          <cell r="AL584">
            <v>7.4178240402412582E-2</v>
          </cell>
          <cell r="CB584" t="str">
            <v>https://scri.siena.edu/wp-content/uploads/2019/10/SNY1019-Crosstabs.pdf</v>
          </cell>
        </row>
        <row r="585">
          <cell r="D585" t="str">
            <v>Optimus</v>
          </cell>
          <cell r="F585" t="str">
            <v>South Carolina</v>
          </cell>
          <cell r="G585" t="str">
            <v>C/D</v>
          </cell>
          <cell r="I585">
            <v>43748</v>
          </cell>
          <cell r="J585">
            <v>607</v>
          </cell>
          <cell r="K585" t="str">
            <v>lv</v>
          </cell>
          <cell r="L585">
            <v>32.1</v>
          </cell>
          <cell r="M585">
            <v>0</v>
          </cell>
          <cell r="N585">
            <v>2.2000000000000002</v>
          </cell>
          <cell r="O585">
            <v>4</v>
          </cell>
          <cell r="P585">
            <v>0</v>
          </cell>
          <cell r="Q585">
            <v>8.1</v>
          </cell>
          <cell r="R585">
            <v>0</v>
          </cell>
          <cell r="S585">
            <v>16</v>
          </cell>
          <cell r="T585">
            <v>1.9</v>
          </cell>
          <cell r="AL585">
            <v>0.70966469919810082</v>
          </cell>
          <cell r="CB585" t="str">
            <v>https://firehousestrategies.com/analysis/exclusive-survey-big-moves-among-early-state-democrats/</v>
          </cell>
        </row>
        <row r="586">
          <cell r="D586" t="str">
            <v>Optimus</v>
          </cell>
          <cell r="F586" t="str">
            <v>New Hampshire</v>
          </cell>
          <cell r="G586" t="str">
            <v>C/D</v>
          </cell>
          <cell r="I586">
            <v>43748</v>
          </cell>
          <cell r="J586">
            <v>610</v>
          </cell>
          <cell r="K586" t="str">
            <v>lv</v>
          </cell>
          <cell r="L586">
            <v>18.2</v>
          </cell>
          <cell r="M586">
            <v>0</v>
          </cell>
          <cell r="N586">
            <v>2.4</v>
          </cell>
          <cell r="O586">
            <v>7.4</v>
          </cell>
          <cell r="P586">
            <v>0</v>
          </cell>
          <cell r="Q586">
            <v>9.3000000000000007</v>
          </cell>
          <cell r="R586">
            <v>0</v>
          </cell>
          <cell r="S586">
            <v>25.4</v>
          </cell>
          <cell r="T586">
            <v>2.4</v>
          </cell>
          <cell r="AL586">
            <v>0.71074967970199954</v>
          </cell>
          <cell r="CB586" t="str">
            <v>https://firehousestrategies.com/analysis/exclusive-survey-big-moves-among-early-state-democrats/</v>
          </cell>
        </row>
        <row r="587">
          <cell r="D587" t="str">
            <v>Optimus</v>
          </cell>
          <cell r="F587" t="str">
            <v>Iowa</v>
          </cell>
          <cell r="G587" t="str">
            <v>C/D</v>
          </cell>
          <cell r="I587">
            <v>43748</v>
          </cell>
          <cell r="J587">
            <v>548</v>
          </cell>
          <cell r="K587" t="str">
            <v>lv</v>
          </cell>
          <cell r="L587">
            <v>21.5</v>
          </cell>
          <cell r="M587">
            <v>0</v>
          </cell>
          <cell r="N587">
            <v>1.9</v>
          </cell>
          <cell r="O587">
            <v>16.600000000000001</v>
          </cell>
          <cell r="P587">
            <v>0</v>
          </cell>
          <cell r="Q587">
            <v>5</v>
          </cell>
          <cell r="R587">
            <v>0</v>
          </cell>
          <cell r="S587">
            <v>24.6</v>
          </cell>
          <cell r="T587">
            <v>0.9</v>
          </cell>
          <cell r="AL587">
            <v>0.68752122835252727</v>
          </cell>
          <cell r="CB587" t="str">
            <v>https://firehousestrategies.com/analysis/exclusive-survey-big-moves-among-early-state-democrats/</v>
          </cell>
        </row>
        <row r="588">
          <cell r="D588" t="str">
            <v>Harris Insights &amp; Analytics</v>
          </cell>
          <cell r="F588" t="str">
            <v>US</v>
          </cell>
          <cell r="G588" t="str">
            <v>C+</v>
          </cell>
          <cell r="I588">
            <v>43748</v>
          </cell>
          <cell r="J588">
            <v>813</v>
          </cell>
          <cell r="K588" t="str">
            <v>lv</v>
          </cell>
          <cell r="L588">
            <v>35</v>
          </cell>
          <cell r="M588">
            <v>0</v>
          </cell>
          <cell r="N588">
            <v>2</v>
          </cell>
          <cell r="O588">
            <v>6</v>
          </cell>
          <cell r="P588">
            <v>0</v>
          </cell>
          <cell r="Q588">
            <v>14</v>
          </cell>
          <cell r="R588">
            <v>1</v>
          </cell>
          <cell r="S588">
            <v>17</v>
          </cell>
          <cell r="T588">
            <v>2</v>
          </cell>
          <cell r="AL588">
            <v>8.5374030329370037E-5</v>
          </cell>
          <cell r="CB588" t="str">
            <v>https://docs.google.com/spreadsheets/d/e/2PACX-1vQcb34wlIzyonpTv3M9YZEw1fakNoRUZHhxjdjOVjAAsEOzYv6iuR74LItAjMFsm-IJI2yOKH1nTtlM/pubhtml/sheet?headers=false&amp;gid=0</v>
          </cell>
        </row>
        <row r="589">
          <cell r="D589" t="str">
            <v>East Carolina University</v>
          </cell>
          <cell r="F589" t="str">
            <v>North Carolina</v>
          </cell>
          <cell r="G589">
            <v>0</v>
          </cell>
          <cell r="I589">
            <v>43747</v>
          </cell>
          <cell r="J589">
            <v>291</v>
          </cell>
          <cell r="K589" t="str">
            <v>lv</v>
          </cell>
          <cell r="L589">
            <v>29</v>
          </cell>
          <cell r="M589">
            <v>0</v>
          </cell>
          <cell r="N589">
            <v>1</v>
          </cell>
          <cell r="O589">
            <v>4</v>
          </cell>
          <cell r="P589">
            <v>3</v>
          </cell>
          <cell r="Q589">
            <v>19</v>
          </cell>
          <cell r="R589">
            <v>0</v>
          </cell>
          <cell r="S589">
            <v>17</v>
          </cell>
          <cell r="T589">
            <v>9</v>
          </cell>
          <cell r="AL589">
            <v>9.6786094427185998E-2</v>
          </cell>
          <cell r="CB589" t="str">
            <v>https://surveyresearch.ecu.edu/wp-content/pv-uploads/sites/1566/2018/06/ECU_Poll_Report_Impeachment_Election_October_2019.pdf</v>
          </cell>
        </row>
        <row r="590">
          <cell r="D590" t="str">
            <v>Harris Insights &amp; Analytics</v>
          </cell>
          <cell r="F590" t="str">
            <v>US</v>
          </cell>
          <cell r="G590" t="str">
            <v>C+</v>
          </cell>
          <cell r="I590">
            <v>43747</v>
          </cell>
          <cell r="J590">
            <v>784</v>
          </cell>
          <cell r="K590" t="str">
            <v>lv</v>
          </cell>
          <cell r="L590">
            <v>36</v>
          </cell>
          <cell r="M590">
            <v>0</v>
          </cell>
          <cell r="N590">
            <v>2</v>
          </cell>
          <cell r="O590">
            <v>5</v>
          </cell>
          <cell r="P590">
            <v>1</v>
          </cell>
          <cell r="Q590">
            <v>15</v>
          </cell>
          <cell r="R590">
            <v>2</v>
          </cell>
          <cell r="S590">
            <v>17</v>
          </cell>
          <cell r="T590">
            <v>2</v>
          </cell>
          <cell r="AL590">
            <v>7.4660305778687669E-5</v>
          </cell>
          <cell r="CB590" t="str">
            <v>https://docs.google.com/spreadsheets/d/e/2PACX-1vSi5aaWoVmwcb6Ct9z_7-AuP5I1UTQV-yXF-7U0sramBKveq00DQXw2EbgzL2Tpn9nAj5Lwrawn795d/pubhtml/sheet?headers=false&amp;gid=0</v>
          </cell>
        </row>
        <row r="591">
          <cell r="D591" t="str">
            <v>Fox News/Beacon Research/Shaw &amp; Co. Research</v>
          </cell>
          <cell r="F591" t="str">
            <v>US</v>
          </cell>
          <cell r="G591" t="str">
            <v>A-</v>
          </cell>
          <cell r="I591">
            <v>43746</v>
          </cell>
          <cell r="J591">
            <v>484</v>
          </cell>
          <cell r="K591" t="str">
            <v>lv</v>
          </cell>
          <cell r="L591">
            <v>32</v>
          </cell>
          <cell r="M591">
            <v>0</v>
          </cell>
          <cell r="N591">
            <v>2</v>
          </cell>
          <cell r="O591">
            <v>4</v>
          </cell>
          <cell r="P591">
            <v>2</v>
          </cell>
          <cell r="Q591">
            <v>17</v>
          </cell>
          <cell r="R591">
            <v>1</v>
          </cell>
          <cell r="S591">
            <v>22</v>
          </cell>
          <cell r="T591">
            <v>2</v>
          </cell>
          <cell r="AL591">
            <v>2.2199798089931392E-2</v>
          </cell>
          <cell r="CB591" t="str">
            <v>https://www.foxnews.com/politics/fox-news-poll-october-6-8-2019</v>
          </cell>
        </row>
        <row r="592">
          <cell r="D592" t="str">
            <v>YouGov</v>
          </cell>
          <cell r="F592" t="str">
            <v>US</v>
          </cell>
          <cell r="G592" t="str">
            <v>B-</v>
          </cell>
          <cell r="I592">
            <v>43746</v>
          </cell>
          <cell r="J592">
            <v>598</v>
          </cell>
          <cell r="K592" t="str">
            <v>lv</v>
          </cell>
          <cell r="L592">
            <v>25</v>
          </cell>
          <cell r="M592">
            <v>0</v>
          </cell>
          <cell r="N592">
            <v>1</v>
          </cell>
          <cell r="O592">
            <v>5</v>
          </cell>
          <cell r="P592">
            <v>2</v>
          </cell>
          <cell r="Q592">
            <v>13</v>
          </cell>
          <cell r="R592">
            <v>1</v>
          </cell>
          <cell r="S592">
            <v>28</v>
          </cell>
          <cell r="T592">
            <v>3</v>
          </cell>
          <cell r="AL592">
            <v>2.2088926903497897E-5</v>
          </cell>
          <cell r="CB592" t="str">
            <v>https://d25d2506sfb94s.cloudfront.net/cumulus_uploads/document/x3neaunoh2/econTabReport.pdf</v>
          </cell>
        </row>
        <row r="593">
          <cell r="D593" t="str">
            <v>Harris Insights &amp; Analytics</v>
          </cell>
          <cell r="F593" t="str">
            <v>US</v>
          </cell>
          <cell r="G593" t="str">
            <v>C+</v>
          </cell>
          <cell r="I593">
            <v>43746</v>
          </cell>
          <cell r="J593">
            <v>759</v>
          </cell>
          <cell r="K593" t="str">
            <v>lv</v>
          </cell>
          <cell r="L593">
            <v>36</v>
          </cell>
          <cell r="M593">
            <v>0</v>
          </cell>
          <cell r="N593">
            <v>2</v>
          </cell>
          <cell r="O593">
            <v>5</v>
          </cell>
          <cell r="P593">
            <v>0</v>
          </cell>
          <cell r="Q593">
            <v>15</v>
          </cell>
          <cell r="R593">
            <v>2</v>
          </cell>
          <cell r="S593">
            <v>18</v>
          </cell>
          <cell r="T593">
            <v>2</v>
          </cell>
          <cell r="AL593">
            <v>5.9102086121479676E-5</v>
          </cell>
          <cell r="CB593" t="str">
            <v>https://docs.google.com/spreadsheets/d/e/2PACX-1vSVoSJs3STO7zu9XKnqh_MfkZazEoyBndEn8z5fo7CEc4tGFIiPyM8xso03NRofcb7F8I0-BEjAmpT3/pubhtml/sheet?headers=false&amp;gid=0</v>
          </cell>
        </row>
        <row r="594">
          <cell r="D594" t="str">
            <v>Gravis Marketing</v>
          </cell>
          <cell r="F594" t="str">
            <v>South Carolina</v>
          </cell>
          <cell r="G594" t="str">
            <v>C+</v>
          </cell>
          <cell r="I594">
            <v>43745</v>
          </cell>
          <cell r="J594">
            <v>516</v>
          </cell>
          <cell r="K594" t="str">
            <v>lv</v>
          </cell>
          <cell r="L594">
            <v>34</v>
          </cell>
          <cell r="M594">
            <v>0</v>
          </cell>
          <cell r="N594">
            <v>6</v>
          </cell>
          <cell r="O594">
            <v>0</v>
          </cell>
          <cell r="P594">
            <v>2</v>
          </cell>
          <cell r="Q594">
            <v>10</v>
          </cell>
          <cell r="R594">
            <v>7</v>
          </cell>
          <cell r="S594">
            <v>9</v>
          </cell>
          <cell r="T594">
            <v>2</v>
          </cell>
          <cell r="AL594">
            <v>1.2271714886356624</v>
          </cell>
          <cell r="CB594" t="str">
            <v>http://orlando-politics.com/wp-content/uploads/2019/10/South-Carolina-October-10-2019.pdf</v>
          </cell>
        </row>
        <row r="595">
          <cell r="D595" t="str">
            <v>Climate Nexus</v>
          </cell>
          <cell r="F595" t="str">
            <v>Ohio</v>
          </cell>
          <cell r="G595">
            <v>0</v>
          </cell>
          <cell r="I595">
            <v>43745</v>
          </cell>
          <cell r="J595">
            <v>443</v>
          </cell>
          <cell r="K595" t="str">
            <v>lv</v>
          </cell>
          <cell r="L595">
            <v>32</v>
          </cell>
          <cell r="M595">
            <v>0</v>
          </cell>
          <cell r="N595">
            <v>3</v>
          </cell>
          <cell r="O595">
            <v>5</v>
          </cell>
          <cell r="P595">
            <v>0</v>
          </cell>
          <cell r="Q595">
            <v>13</v>
          </cell>
          <cell r="R595">
            <v>1</v>
          </cell>
          <cell r="S595">
            <v>21</v>
          </cell>
          <cell r="T595">
            <v>3</v>
          </cell>
          <cell r="AL595">
            <v>0.9391448121251893</v>
          </cell>
          <cell r="CB595" t="str">
            <v>https://climatenexus.org/wp-content/uploads/Ohio-Poll-Toplines-and-Crosstabs.pdf</v>
          </cell>
        </row>
        <row r="596">
          <cell r="D596" t="str">
            <v>Harris Insights &amp; Analytics</v>
          </cell>
          <cell r="F596" t="str">
            <v>US</v>
          </cell>
          <cell r="G596" t="str">
            <v>C+</v>
          </cell>
          <cell r="I596">
            <v>43745</v>
          </cell>
          <cell r="J596">
            <v>446</v>
          </cell>
          <cell r="K596" t="str">
            <v>rv</v>
          </cell>
          <cell r="L596">
            <v>31</v>
          </cell>
          <cell r="M596">
            <v>0</v>
          </cell>
          <cell r="N596">
            <v>1</v>
          </cell>
          <cell r="O596">
            <v>4</v>
          </cell>
          <cell r="P596">
            <v>2</v>
          </cell>
          <cell r="Q596">
            <v>17</v>
          </cell>
          <cell r="R596">
            <v>2</v>
          </cell>
          <cell r="S596">
            <v>15</v>
          </cell>
          <cell r="T596">
            <v>2</v>
          </cell>
          <cell r="AL596">
            <v>0</v>
          </cell>
          <cell r="CB596" t="str">
            <v>https://thehill.com/hilltv/rising/465694-democratic-support-for-warren-climbs-to-record-high-in-new-poll</v>
          </cell>
        </row>
        <row r="597">
          <cell r="D597" t="str">
            <v>Quinnipiac University</v>
          </cell>
          <cell r="F597" t="str">
            <v>US</v>
          </cell>
          <cell r="G597" t="str">
            <v>A</v>
          </cell>
          <cell r="I597">
            <v>43745</v>
          </cell>
          <cell r="J597">
            <v>646</v>
          </cell>
          <cell r="K597" t="str">
            <v>rv</v>
          </cell>
          <cell r="L597">
            <v>26</v>
          </cell>
          <cell r="M597">
            <v>0</v>
          </cell>
          <cell r="N597">
            <v>2</v>
          </cell>
          <cell r="O597">
            <v>4</v>
          </cell>
          <cell r="P597">
            <v>2</v>
          </cell>
          <cell r="Q597">
            <v>16</v>
          </cell>
          <cell r="R597">
            <v>0</v>
          </cell>
          <cell r="S597">
            <v>29</v>
          </cell>
          <cell r="T597">
            <v>3</v>
          </cell>
          <cell r="AL597">
            <v>4.9394428143508442E-3</v>
          </cell>
          <cell r="CB597" t="str">
            <v>https://poll.qu.edu/national/release-detail?ReleaseID=3643</v>
          </cell>
        </row>
        <row r="598">
          <cell r="D598" t="str">
            <v>Harris Insights &amp; Analytics</v>
          </cell>
          <cell r="F598" t="str">
            <v>US</v>
          </cell>
          <cell r="G598" t="str">
            <v>C+</v>
          </cell>
          <cell r="I598">
            <v>43745</v>
          </cell>
          <cell r="J598">
            <v>774</v>
          </cell>
          <cell r="K598" t="str">
            <v>lv</v>
          </cell>
          <cell r="L598">
            <v>33</v>
          </cell>
          <cell r="M598">
            <v>0</v>
          </cell>
          <cell r="N598">
            <v>3</v>
          </cell>
          <cell r="O598">
            <v>4</v>
          </cell>
          <cell r="P598">
            <v>1</v>
          </cell>
          <cell r="Q598">
            <v>16</v>
          </cell>
          <cell r="R598">
            <v>1</v>
          </cell>
          <cell r="S598">
            <v>19</v>
          </cell>
          <cell r="T598">
            <v>2</v>
          </cell>
          <cell r="AL598">
            <v>5.3452256633964286E-5</v>
          </cell>
          <cell r="CB598" t="str">
            <v>https://docs.google.com/spreadsheets/d/e/2PACX-1vQYr8m0vyl4_-9PMLCDgbX-uJJY15JLvLMeCF_IQOKX0yLZ5r_-N8PowjN8xhHs5TfjY0d-1mrnVfjl/pubhtml/sheet?headers=false&amp;gid=0</v>
          </cell>
        </row>
        <row r="599">
          <cell r="D599" t="str">
            <v>Public Policy Polling</v>
          </cell>
          <cell r="F599" t="str">
            <v>North Carolina</v>
          </cell>
          <cell r="G599" t="str">
            <v>B</v>
          </cell>
          <cell r="I599">
            <v>43744</v>
          </cell>
          <cell r="J599">
            <v>410</v>
          </cell>
          <cell r="K599" t="str">
            <v>v</v>
          </cell>
          <cell r="L599">
            <v>39</v>
          </cell>
          <cell r="M599">
            <v>0</v>
          </cell>
          <cell r="N599">
            <v>2</v>
          </cell>
          <cell r="O599">
            <v>9</v>
          </cell>
          <cell r="P599">
            <v>0</v>
          </cell>
          <cell r="Q599">
            <v>6</v>
          </cell>
          <cell r="R599">
            <v>0</v>
          </cell>
          <cell r="S599">
            <v>22</v>
          </cell>
          <cell r="T599">
            <v>3</v>
          </cell>
          <cell r="AL599">
            <v>2.1441893450775525E-2</v>
          </cell>
          <cell r="CB599" t="str">
            <v>https://www.publicpolicypolling.com/wp-content/uploads/2019/10/PPP_Release_NC_100919.pdf</v>
          </cell>
        </row>
        <row r="600">
          <cell r="D600" t="str">
            <v>Susquehanna Polling &amp; Research Inc.</v>
          </cell>
          <cell r="F600" t="str">
            <v>Pennsylvania</v>
          </cell>
          <cell r="G600" t="str">
            <v>C</v>
          </cell>
          <cell r="I600">
            <v>43744</v>
          </cell>
          <cell r="J600">
            <v>307</v>
          </cell>
          <cell r="K600" t="str">
            <v>rv</v>
          </cell>
          <cell r="L600">
            <v>17</v>
          </cell>
          <cell r="M600">
            <v>0</v>
          </cell>
          <cell r="N600">
            <v>0</v>
          </cell>
          <cell r="O600">
            <v>8</v>
          </cell>
          <cell r="P600">
            <v>1</v>
          </cell>
          <cell r="Q600">
            <v>6</v>
          </cell>
          <cell r="R600">
            <v>0</v>
          </cell>
          <cell r="S600">
            <v>9</v>
          </cell>
          <cell r="T600">
            <v>0</v>
          </cell>
          <cell r="AL600">
            <v>0.74326401098700634</v>
          </cell>
          <cell r="CB600" t="str">
            <v>https://tribwpmt.files.wordpress.com/2019/10/toplines-fox43-spr-pa-statewide.pdf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43744</v>
          </cell>
          <cell r="J601">
            <v>526</v>
          </cell>
          <cell r="K601" t="str">
            <v>lv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39</v>
          </cell>
          <cell r="T601">
            <v>0</v>
          </cell>
          <cell r="AL601">
            <v>0</v>
          </cell>
          <cell r="CB601" t="str">
            <v>https://scottrasmussen.com/crosstabs-oct-4-6-19/</v>
          </cell>
        </row>
        <row r="602">
          <cell r="D602" t="str">
            <v>Harris Insights &amp; Analytics</v>
          </cell>
          <cell r="F602" t="str">
            <v>US</v>
          </cell>
          <cell r="G602" t="str">
            <v>C+</v>
          </cell>
          <cell r="I602">
            <v>43744</v>
          </cell>
          <cell r="J602">
            <v>888</v>
          </cell>
          <cell r="K602" t="str">
            <v>rv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36</v>
          </cell>
          <cell r="T602">
            <v>0</v>
          </cell>
          <cell r="AL602">
            <v>0</v>
          </cell>
          <cell r="CB602" t="str">
            <v>https://scottrasmussen.com/crosstabs-oct-4-6-19/</v>
          </cell>
        </row>
        <row r="603">
          <cell r="D603" t="str">
            <v>Harris Insights &amp; Analytics</v>
          </cell>
          <cell r="F603" t="str">
            <v>US</v>
          </cell>
          <cell r="G603" t="str">
            <v>C+</v>
          </cell>
          <cell r="I603">
            <v>43744</v>
          </cell>
          <cell r="J603">
            <v>526</v>
          </cell>
          <cell r="K603" t="str">
            <v>lv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44</v>
          </cell>
          <cell r="R603">
            <v>0</v>
          </cell>
          <cell r="S603">
            <v>42</v>
          </cell>
          <cell r="T603">
            <v>0</v>
          </cell>
          <cell r="AL603">
            <v>0</v>
          </cell>
          <cell r="CB603" t="str">
            <v>https://scottrasmussen.com/crosstabs-oct-4-6-19/</v>
          </cell>
        </row>
        <row r="604">
          <cell r="D604" t="str">
            <v>Harris Insights &amp; Analytics</v>
          </cell>
          <cell r="F604" t="str">
            <v>US</v>
          </cell>
          <cell r="G604" t="str">
            <v>C+</v>
          </cell>
          <cell r="I604">
            <v>43744</v>
          </cell>
          <cell r="J604">
            <v>888</v>
          </cell>
          <cell r="K604" t="str">
            <v>rv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41</v>
          </cell>
          <cell r="R604">
            <v>0</v>
          </cell>
          <cell r="S604">
            <v>39</v>
          </cell>
          <cell r="T604">
            <v>0</v>
          </cell>
          <cell r="AL604">
            <v>0</v>
          </cell>
          <cell r="CB604" t="str">
            <v>https://scottrasmussen.com/crosstabs-oct-4-6-19/</v>
          </cell>
        </row>
        <row r="605">
          <cell r="D605" t="str">
            <v>Harris Insights &amp; Analytics</v>
          </cell>
          <cell r="F605" t="str">
            <v>US</v>
          </cell>
          <cell r="G605" t="str">
            <v>C+</v>
          </cell>
          <cell r="I605">
            <v>43744</v>
          </cell>
          <cell r="J605">
            <v>526</v>
          </cell>
          <cell r="K605" t="str">
            <v>lv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43</v>
          </cell>
          <cell r="R605">
            <v>0</v>
          </cell>
          <cell r="S605">
            <v>0</v>
          </cell>
          <cell r="T605">
            <v>0</v>
          </cell>
          <cell r="AL605">
            <v>0</v>
          </cell>
          <cell r="CB605" t="str">
            <v>https://scottrasmussen.com/crosstabs-oct-4-6-19/</v>
          </cell>
        </row>
        <row r="606">
          <cell r="D606" t="str">
            <v>Harris Insights &amp; Analytics</v>
          </cell>
          <cell r="F606" t="str">
            <v>US</v>
          </cell>
          <cell r="G606" t="str">
            <v>C+</v>
          </cell>
          <cell r="I606">
            <v>43744</v>
          </cell>
          <cell r="J606">
            <v>888</v>
          </cell>
          <cell r="K606" t="str">
            <v>rv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42</v>
          </cell>
          <cell r="R606">
            <v>0</v>
          </cell>
          <cell r="S606">
            <v>0</v>
          </cell>
          <cell r="T606">
            <v>0</v>
          </cell>
          <cell r="AL606">
            <v>0</v>
          </cell>
          <cell r="CB606" t="str">
            <v>https://scottrasmussen.com/crosstabs-oct-4-6-19/</v>
          </cell>
        </row>
        <row r="607">
          <cell r="D607" t="str">
            <v>Harris Insights &amp; Analytics</v>
          </cell>
          <cell r="F607" t="str">
            <v>US</v>
          </cell>
          <cell r="G607" t="str">
            <v>C+</v>
          </cell>
          <cell r="I607">
            <v>43744</v>
          </cell>
          <cell r="J607">
            <v>526</v>
          </cell>
          <cell r="K607" t="str">
            <v>lv</v>
          </cell>
          <cell r="L607">
            <v>43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41</v>
          </cell>
          <cell r="T607">
            <v>0</v>
          </cell>
          <cell r="AL607">
            <v>0</v>
          </cell>
          <cell r="CB607" t="str">
            <v>https://scottrasmussen.com/crosstabs-oct-4-6-19/</v>
          </cell>
        </row>
        <row r="608">
          <cell r="D608" t="str">
            <v>Harris Insights &amp; Analytics</v>
          </cell>
          <cell r="F608" t="str">
            <v>US</v>
          </cell>
          <cell r="G608" t="str">
            <v>C+</v>
          </cell>
          <cell r="I608">
            <v>43744</v>
          </cell>
          <cell r="J608">
            <v>888</v>
          </cell>
          <cell r="K608" t="str">
            <v>rv</v>
          </cell>
          <cell r="L608">
            <v>41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38</v>
          </cell>
          <cell r="T608">
            <v>0</v>
          </cell>
          <cell r="AL608">
            <v>0</v>
          </cell>
          <cell r="CB608" t="str">
            <v>https://scottrasmussen.com/crosstabs-oct-4-6-19/</v>
          </cell>
        </row>
        <row r="609">
          <cell r="D609" t="str">
            <v>Harris Insights &amp; Analytics</v>
          </cell>
          <cell r="F609" t="str">
            <v>US</v>
          </cell>
          <cell r="G609" t="str">
            <v>C+</v>
          </cell>
          <cell r="I609">
            <v>43744</v>
          </cell>
          <cell r="J609">
            <v>526</v>
          </cell>
          <cell r="K609" t="str">
            <v>lv</v>
          </cell>
          <cell r="L609">
            <v>39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AL609">
            <v>0</v>
          </cell>
          <cell r="CB609" t="str">
            <v>https://scottrasmussen.com/crosstabs-oct-4-6-19/</v>
          </cell>
        </row>
        <row r="610">
          <cell r="D610" t="str">
            <v>Harris Insights &amp; Analytics</v>
          </cell>
          <cell r="F610" t="str">
            <v>US</v>
          </cell>
          <cell r="G610" t="str">
            <v>C+</v>
          </cell>
          <cell r="I610">
            <v>43744</v>
          </cell>
          <cell r="J610">
            <v>888</v>
          </cell>
          <cell r="K610" t="str">
            <v>rv</v>
          </cell>
          <cell r="L610">
            <v>39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AL610">
            <v>0</v>
          </cell>
          <cell r="CB610" t="str">
            <v>https://scottrasmussen.com/crosstabs-oct-4-6-19/</v>
          </cell>
        </row>
        <row r="611">
          <cell r="D611" t="str">
            <v>Harris Insights &amp; Analytics</v>
          </cell>
          <cell r="F611" t="str">
            <v>US</v>
          </cell>
          <cell r="G611" t="str">
            <v>C+</v>
          </cell>
          <cell r="I611">
            <v>43744</v>
          </cell>
          <cell r="J611">
            <v>526</v>
          </cell>
          <cell r="K611" t="str">
            <v>lv</v>
          </cell>
          <cell r="L611">
            <v>42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42</v>
          </cell>
          <cell r="R611">
            <v>0</v>
          </cell>
          <cell r="S611">
            <v>0</v>
          </cell>
          <cell r="T611">
            <v>0</v>
          </cell>
          <cell r="AL611">
            <v>0</v>
          </cell>
          <cell r="CB611" t="str">
            <v>https://scottrasmussen.com/crosstabs-oct-4-6-19/</v>
          </cell>
        </row>
        <row r="612">
          <cell r="D612" t="str">
            <v>Harris Insights &amp; Analytics</v>
          </cell>
          <cell r="F612" t="str">
            <v>US</v>
          </cell>
          <cell r="G612" t="str">
            <v>C+</v>
          </cell>
          <cell r="I612">
            <v>43744</v>
          </cell>
          <cell r="J612">
            <v>888</v>
          </cell>
          <cell r="K612" t="str">
            <v>rv</v>
          </cell>
          <cell r="L612">
            <v>41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38</v>
          </cell>
          <cell r="R612">
            <v>0</v>
          </cell>
          <cell r="S612">
            <v>0</v>
          </cell>
          <cell r="T612">
            <v>0</v>
          </cell>
          <cell r="AL612">
            <v>0</v>
          </cell>
          <cell r="CB612" t="str">
            <v>https://scottrasmussen.com/crosstabs-oct-4-6-19/</v>
          </cell>
        </row>
        <row r="613">
          <cell r="D613" t="str">
            <v>Morning Consult</v>
          </cell>
          <cell r="F613" t="str">
            <v>US</v>
          </cell>
          <cell r="G613" t="str">
            <v>B+</v>
          </cell>
          <cell r="I613">
            <v>43744</v>
          </cell>
          <cell r="J613">
            <v>16529</v>
          </cell>
          <cell r="K613" t="str">
            <v>lv</v>
          </cell>
          <cell r="L613">
            <v>33</v>
          </cell>
          <cell r="M613">
            <v>0</v>
          </cell>
          <cell r="N613">
            <v>2</v>
          </cell>
          <cell r="O613">
            <v>5</v>
          </cell>
          <cell r="P613">
            <v>1</v>
          </cell>
          <cell r="Q613">
            <v>19</v>
          </cell>
          <cell r="R613">
            <v>1</v>
          </cell>
          <cell r="S613">
            <v>21</v>
          </cell>
          <cell r="T613">
            <v>3</v>
          </cell>
          <cell r="AL613">
            <v>7.1093605807131003E-4</v>
          </cell>
          <cell r="CB613" t="str">
            <v>https://morningconsult.com/2020-democratic-primary-2/</v>
          </cell>
        </row>
        <row r="614">
          <cell r="D614" t="str">
            <v>Swayable</v>
          </cell>
          <cell r="F614" t="str">
            <v>US</v>
          </cell>
          <cell r="G614">
            <v>0</v>
          </cell>
          <cell r="I614">
            <v>43734</v>
          </cell>
          <cell r="J614">
            <v>3491</v>
          </cell>
          <cell r="K614" t="str">
            <v>lv</v>
          </cell>
          <cell r="L614">
            <v>33.200000000000003</v>
          </cell>
          <cell r="M614">
            <v>0</v>
          </cell>
          <cell r="N614">
            <v>2.1</v>
          </cell>
          <cell r="O614">
            <v>5</v>
          </cell>
          <cell r="P614">
            <v>1.4</v>
          </cell>
          <cell r="Q614">
            <v>16.399999999999999</v>
          </cell>
          <cell r="R614">
            <v>1.3</v>
          </cell>
          <cell r="S614">
            <v>19.600000000000001</v>
          </cell>
          <cell r="T614">
            <v>2.2999999999999998</v>
          </cell>
          <cell r="AL614">
            <v>5.4921537717170362E-3</v>
          </cell>
          <cell r="CB614" t="str">
            <v>https://swayable.com/insights/primaries2019</v>
          </cell>
        </row>
        <row r="615">
          <cell r="D615" t="str">
            <v>Swayable</v>
          </cell>
          <cell r="F615" t="str">
            <v>US</v>
          </cell>
          <cell r="G615">
            <v>0</v>
          </cell>
          <cell r="I615">
            <v>43734</v>
          </cell>
          <cell r="J615">
            <v>7120</v>
          </cell>
          <cell r="K615" t="str">
            <v>a</v>
          </cell>
          <cell r="L615">
            <v>28</v>
          </cell>
          <cell r="M615">
            <v>0</v>
          </cell>
          <cell r="N615">
            <v>1.9</v>
          </cell>
          <cell r="O615">
            <v>4</v>
          </cell>
          <cell r="P615">
            <v>1.7</v>
          </cell>
          <cell r="Q615">
            <v>19.2</v>
          </cell>
          <cell r="R615">
            <v>1.7</v>
          </cell>
          <cell r="S615">
            <v>15.3</v>
          </cell>
          <cell r="T615">
            <v>3.1</v>
          </cell>
          <cell r="AL615">
            <v>0</v>
          </cell>
          <cell r="CB615" t="str">
            <v>https://swayable.com/insights/primaries2019</v>
          </cell>
        </row>
        <row r="616">
          <cell r="D616" t="str">
            <v>Avalanche Strategy</v>
          </cell>
          <cell r="F616" t="str">
            <v>US</v>
          </cell>
          <cell r="G616">
            <v>0</v>
          </cell>
          <cell r="I616">
            <v>43742</v>
          </cell>
          <cell r="J616">
            <v>1043</v>
          </cell>
          <cell r="K616" t="str">
            <v>lv</v>
          </cell>
          <cell r="L616">
            <v>27</v>
          </cell>
          <cell r="M616">
            <v>0</v>
          </cell>
          <cell r="N616">
            <v>0</v>
          </cell>
          <cell r="O616">
            <v>7</v>
          </cell>
          <cell r="P616">
            <v>0</v>
          </cell>
          <cell r="Q616">
            <v>12</v>
          </cell>
          <cell r="R616">
            <v>0</v>
          </cell>
          <cell r="S616">
            <v>29</v>
          </cell>
          <cell r="T616">
            <v>0</v>
          </cell>
          <cell r="AL616">
            <v>1.0130071387138539</v>
          </cell>
          <cell r="CB616" t="str">
            <v>https://www.avalanchestrategy.com/electability-shift</v>
          </cell>
        </row>
        <row r="617">
          <cell r="D617" t="str">
            <v>YouGov Blue/Data for Progress</v>
          </cell>
          <cell r="F617" t="str">
            <v>US</v>
          </cell>
          <cell r="G617">
            <v>0</v>
          </cell>
          <cell r="I617">
            <v>43742</v>
          </cell>
          <cell r="J617">
            <v>1276</v>
          </cell>
          <cell r="K617" t="str">
            <v>lv</v>
          </cell>
          <cell r="L617">
            <v>23</v>
          </cell>
          <cell r="M617">
            <v>0</v>
          </cell>
          <cell r="N617">
            <v>2</v>
          </cell>
          <cell r="O617">
            <v>6</v>
          </cell>
          <cell r="P617">
            <v>1</v>
          </cell>
          <cell r="Q617">
            <v>15</v>
          </cell>
          <cell r="R617">
            <v>0</v>
          </cell>
          <cell r="S617">
            <v>36</v>
          </cell>
          <cell r="T617">
            <v>3</v>
          </cell>
          <cell r="AL617">
            <v>1.0624467395335341E-2</v>
          </cell>
          <cell r="CB617" t="str">
            <v>https://www.dataforprogress.org/blog/2019/10/11/the-role-of-news-interest-in-candidate-evaluation</v>
          </cell>
        </row>
        <row r="618">
          <cell r="D618" t="str">
            <v>Harris Insights &amp; Analytics</v>
          </cell>
          <cell r="F618" t="str">
            <v>US</v>
          </cell>
          <cell r="G618" t="str">
            <v>C+</v>
          </cell>
          <cell r="I618">
            <v>43742</v>
          </cell>
          <cell r="J618">
            <v>1840</v>
          </cell>
          <cell r="K618" t="str">
            <v>lv</v>
          </cell>
          <cell r="L618">
            <v>35</v>
          </cell>
          <cell r="M618">
            <v>0</v>
          </cell>
          <cell r="N618">
            <v>2</v>
          </cell>
          <cell r="O618">
            <v>4</v>
          </cell>
          <cell r="P618">
            <v>1</v>
          </cell>
          <cell r="Q618">
            <v>13</v>
          </cell>
          <cell r="R618">
            <v>1</v>
          </cell>
          <cell r="S618">
            <v>19</v>
          </cell>
          <cell r="T618">
            <v>2</v>
          </cell>
          <cell r="AL618">
            <v>1.7770363563363623E-5</v>
          </cell>
          <cell r="CB618" t="str">
            <v>https://docs.google.com/spreadsheets/d/e/2PACX-1vSnzJ1ZUfONHuYHBlJwWX0h-Ic2lxgTyOv0G1ehDL0flcnD15ap0ivYBccVl1LQdJYHI3g522xPP2Gg/pubhtml/sheet?headers=false&amp;gid=0</v>
          </cell>
        </row>
        <row r="619">
          <cell r="D619" t="str">
            <v>Harris Insights &amp; Analytics</v>
          </cell>
          <cell r="F619" t="str">
            <v>US</v>
          </cell>
          <cell r="G619" t="str">
            <v>C+</v>
          </cell>
          <cell r="I619">
            <v>43742</v>
          </cell>
          <cell r="J619">
            <v>782</v>
          </cell>
          <cell r="K619" t="str">
            <v>lv</v>
          </cell>
          <cell r="L619">
            <v>35</v>
          </cell>
          <cell r="M619">
            <v>0</v>
          </cell>
          <cell r="N619">
            <v>2</v>
          </cell>
          <cell r="O619">
            <v>3</v>
          </cell>
          <cell r="P619">
            <v>1</v>
          </cell>
          <cell r="Q619">
            <v>12</v>
          </cell>
          <cell r="R619">
            <v>1</v>
          </cell>
          <cell r="S619">
            <v>17</v>
          </cell>
          <cell r="T619">
            <v>2</v>
          </cell>
          <cell r="AL619">
            <v>0</v>
          </cell>
          <cell r="CB619" t="str">
            <v>https://docs.google.com/spreadsheets/d/e/2PACX-1vQy-EdNSA9Yo9BU6sktTwRoqSNFUTN3p4ytdgkgrzUFItTZInRmqkl2m_0kNIrwYv-BRQurVM1jULC9/pubhtml/sheet?headers=false&amp;gid=0</v>
          </cell>
        </row>
        <row r="620">
          <cell r="D620" t="str">
            <v>IBD/TIPP</v>
          </cell>
          <cell r="F620" t="str">
            <v>US</v>
          </cell>
          <cell r="G620" t="str">
            <v>A/B</v>
          </cell>
          <cell r="I620">
            <v>43741</v>
          </cell>
          <cell r="J620">
            <v>341</v>
          </cell>
          <cell r="K620" t="str">
            <v>rv</v>
          </cell>
          <cell r="L620">
            <v>26</v>
          </cell>
          <cell r="M620">
            <v>0</v>
          </cell>
          <cell r="N620">
            <v>0</v>
          </cell>
          <cell r="O620">
            <v>7</v>
          </cell>
          <cell r="P620">
            <v>1</v>
          </cell>
          <cell r="Q620">
            <v>10</v>
          </cell>
          <cell r="R620">
            <v>0</v>
          </cell>
          <cell r="S620">
            <v>27</v>
          </cell>
          <cell r="T620">
            <v>3</v>
          </cell>
          <cell r="AL620">
            <v>8.3853291008920174E-3</v>
          </cell>
          <cell r="CB620" t="str">
            <v>https://projects.fivethirtyeight.com/polls/20191007_National.xlsx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43741</v>
          </cell>
          <cell r="J621">
            <v>783</v>
          </cell>
          <cell r="K621" t="str">
            <v>lv</v>
          </cell>
          <cell r="L621">
            <v>33</v>
          </cell>
          <cell r="M621">
            <v>0</v>
          </cell>
          <cell r="N621">
            <v>2</v>
          </cell>
          <cell r="O621">
            <v>3</v>
          </cell>
          <cell r="P621">
            <v>2</v>
          </cell>
          <cell r="Q621">
            <v>12</v>
          </cell>
          <cell r="R621">
            <v>1</v>
          </cell>
          <cell r="S621">
            <v>22</v>
          </cell>
          <cell r="T621">
            <v>3</v>
          </cell>
          <cell r="AL621">
            <v>1.5511306527132582E-5</v>
          </cell>
          <cell r="CB621" t="str">
            <v>https://docs.google.com/spreadsheets/d/e/2PACX-1vQ_w_SfjfysMC7cGhXMAd_NRiIqYfiU5Aks1NhejHHwNsPoNxP-fl_drIh-I6SSpn33Zlu0vxGSTDqQ/pubhtml/sheet?headers=false&amp;gid=0</v>
          </cell>
        </row>
        <row r="622">
          <cell r="D622" t="str">
            <v>Change Research</v>
          </cell>
          <cell r="F622" t="str">
            <v>Wisconsin</v>
          </cell>
          <cell r="G622" t="str">
            <v>C</v>
          </cell>
          <cell r="I622">
            <v>43740</v>
          </cell>
          <cell r="J622">
            <v>663</v>
          </cell>
          <cell r="K622" t="str">
            <v>lv</v>
          </cell>
          <cell r="L622">
            <v>11</v>
          </cell>
          <cell r="M622">
            <v>0</v>
          </cell>
          <cell r="N622">
            <v>1</v>
          </cell>
          <cell r="O622">
            <v>6</v>
          </cell>
          <cell r="P622">
            <v>1</v>
          </cell>
          <cell r="Q622">
            <v>25</v>
          </cell>
          <cell r="R622">
            <v>0</v>
          </cell>
          <cell r="S622">
            <v>34</v>
          </cell>
          <cell r="T622">
            <v>3</v>
          </cell>
          <cell r="AL622">
            <v>1.0619719747416076</v>
          </cell>
          <cell r="CB622" t="str">
            <v>https://www.changeresearch.com/wisconsin-poll-sept-29-oct-2</v>
          </cell>
        </row>
        <row r="623">
          <cell r="D623" t="str">
            <v>Fox News/Beacon Research/Shaw &amp; Co. Research</v>
          </cell>
          <cell r="F623" t="str">
            <v>Wisconsin</v>
          </cell>
          <cell r="G623" t="str">
            <v>A-</v>
          </cell>
          <cell r="I623">
            <v>43740</v>
          </cell>
          <cell r="J623">
            <v>663</v>
          </cell>
          <cell r="K623" t="str">
            <v>lv</v>
          </cell>
          <cell r="L623">
            <v>28</v>
          </cell>
          <cell r="M623">
            <v>0</v>
          </cell>
          <cell r="N623">
            <v>2</v>
          </cell>
          <cell r="O623">
            <v>7</v>
          </cell>
          <cell r="P623">
            <v>2</v>
          </cell>
          <cell r="Q623">
            <v>17</v>
          </cell>
          <cell r="R623">
            <v>0</v>
          </cell>
          <cell r="S623">
            <v>22</v>
          </cell>
          <cell r="T623">
            <v>2</v>
          </cell>
          <cell r="AL623">
            <v>0.39282158305330001</v>
          </cell>
          <cell r="CB623" t="str">
            <v>https://www.foxnews.com/politics/fox-news-poll-results-september-29-october-2-2019-wisconsin</v>
          </cell>
        </row>
        <row r="624">
          <cell r="D624" t="str">
            <v>Fox News/Beacon Research/Shaw &amp; Co. Research</v>
          </cell>
          <cell r="F624" t="str">
            <v>South Carolina</v>
          </cell>
          <cell r="G624" t="str">
            <v>A-</v>
          </cell>
          <cell r="I624">
            <v>43740</v>
          </cell>
          <cell r="J624">
            <v>803</v>
          </cell>
          <cell r="K624" t="str">
            <v>lv</v>
          </cell>
          <cell r="L624">
            <v>41</v>
          </cell>
          <cell r="M624">
            <v>0</v>
          </cell>
          <cell r="N624">
            <v>3</v>
          </cell>
          <cell r="O624">
            <v>2</v>
          </cell>
          <cell r="P624">
            <v>0</v>
          </cell>
          <cell r="Q624">
            <v>10</v>
          </cell>
          <cell r="R624">
            <v>4</v>
          </cell>
          <cell r="S624">
            <v>12</v>
          </cell>
          <cell r="T624">
            <v>1</v>
          </cell>
          <cell r="AL624">
            <v>0.43455278221902449</v>
          </cell>
          <cell r="CB624" t="str">
            <v>https://www.foxnews.com/politics/fox-news-poll-results-september-29-october-2-2019-south-carolina</v>
          </cell>
        </row>
        <row r="625">
          <cell r="D625" t="str">
            <v>Emerson College</v>
          </cell>
          <cell r="F625" t="str">
            <v>Ohio</v>
          </cell>
          <cell r="G625" t="str">
            <v>B-</v>
          </cell>
          <cell r="I625">
            <v>43740</v>
          </cell>
          <cell r="J625">
            <v>353</v>
          </cell>
          <cell r="K625" t="str">
            <v>lv</v>
          </cell>
          <cell r="L625">
            <v>29.2</v>
          </cell>
          <cell r="M625">
            <v>0</v>
          </cell>
          <cell r="N625">
            <v>0.3</v>
          </cell>
          <cell r="O625">
            <v>5</v>
          </cell>
          <cell r="P625">
            <v>0.2</v>
          </cell>
          <cell r="Q625">
            <v>26.6</v>
          </cell>
          <cell r="R625">
            <v>0.2</v>
          </cell>
          <cell r="S625">
            <v>20.6</v>
          </cell>
          <cell r="T625">
            <v>3.3</v>
          </cell>
          <cell r="AL625">
            <v>1.2538064987769812</v>
          </cell>
          <cell r="CB625" t="str">
            <v>http://emersonpolling.com/2019/10/03/statistical-dead-heat-with-biden-sanders-and-warren-voters-support-impeachment/</v>
          </cell>
        </row>
        <row r="626">
          <cell r="D626" t="str">
            <v>Denno Research</v>
          </cell>
          <cell r="F626" t="str">
            <v>Michigan</v>
          </cell>
          <cell r="G626">
            <v>0</v>
          </cell>
          <cell r="I626">
            <v>43732</v>
          </cell>
          <cell r="J626">
            <v>217</v>
          </cell>
          <cell r="K626" t="str">
            <v>lv</v>
          </cell>
          <cell r="L626">
            <v>27</v>
          </cell>
          <cell r="M626">
            <v>0</v>
          </cell>
          <cell r="N626">
            <v>1</v>
          </cell>
          <cell r="O626">
            <v>4</v>
          </cell>
          <cell r="P626">
            <v>1</v>
          </cell>
          <cell r="Q626">
            <v>12</v>
          </cell>
          <cell r="R626">
            <v>0</v>
          </cell>
          <cell r="S626">
            <v>23</v>
          </cell>
          <cell r="T626">
            <v>1</v>
          </cell>
          <cell r="AL626">
            <v>0.67992875025093336</v>
          </cell>
          <cell r="CB626" t="str">
            <v>https://drive.google.com/file/d/1O-27Ag7vLvHJ7GNkXIVWIEGMFBV6NrwH/view</v>
          </cell>
        </row>
        <row r="627">
          <cell r="D627" t="str">
            <v>Harris Insights &amp; Analytics</v>
          </cell>
          <cell r="F627" t="str">
            <v>US</v>
          </cell>
          <cell r="G627" t="str">
            <v>C+</v>
          </cell>
          <cell r="I627">
            <v>43740</v>
          </cell>
          <cell r="J627">
            <v>783</v>
          </cell>
          <cell r="K627" t="str">
            <v>lv</v>
          </cell>
          <cell r="L627">
            <v>32</v>
          </cell>
          <cell r="M627">
            <v>0</v>
          </cell>
          <cell r="N627">
            <v>2</v>
          </cell>
          <cell r="O627">
            <v>4</v>
          </cell>
          <cell r="P627">
            <v>2</v>
          </cell>
          <cell r="Q627">
            <v>14</v>
          </cell>
          <cell r="R627">
            <v>1</v>
          </cell>
          <cell r="S627">
            <v>22</v>
          </cell>
          <cell r="T627">
            <v>2</v>
          </cell>
          <cell r="AL627">
            <v>1.4430498580872926E-5</v>
          </cell>
          <cell r="CB627" t="str">
            <v>https://docs.google.com/spreadsheets/d/e/2PACX-1vSOA58UIMivSVZmdhs2fkjQsIamh9RG3CilbZNZh7Z1NavQBKGGfWrGSqZdY4RCMXr_Y9KYScC6mkXX/pubhtml/sheet?headers=false&amp;gid=0</v>
          </cell>
        </row>
        <row r="628">
          <cell r="D628" t="str">
            <v>YouGov</v>
          </cell>
          <cell r="F628" t="str">
            <v>US</v>
          </cell>
          <cell r="G628" t="str">
            <v>B-</v>
          </cell>
          <cell r="I628">
            <v>43739</v>
          </cell>
          <cell r="J628">
            <v>602</v>
          </cell>
          <cell r="K628" t="str">
            <v>lv</v>
          </cell>
          <cell r="L628">
            <v>22</v>
          </cell>
          <cell r="M628">
            <v>0</v>
          </cell>
          <cell r="N628">
            <v>2</v>
          </cell>
          <cell r="O628">
            <v>7</v>
          </cell>
          <cell r="P628">
            <v>1</v>
          </cell>
          <cell r="Q628">
            <v>14</v>
          </cell>
          <cell r="R628">
            <v>1</v>
          </cell>
          <cell r="S628">
            <v>26</v>
          </cell>
          <cell r="T628">
            <v>3</v>
          </cell>
          <cell r="AL628">
            <v>1.9682275523347592E-5</v>
          </cell>
          <cell r="CB628" t="str">
            <v>https://d25d2506sfb94s.cloudfront.net/cumulus_uploads/document/eb2rrb9ofh/econTabReport.pdf</v>
          </cell>
        </row>
        <row r="629">
          <cell r="D629" t="str">
            <v>Harris Insights &amp; Analytics</v>
          </cell>
          <cell r="F629" t="str">
            <v>US</v>
          </cell>
          <cell r="G629" t="str">
            <v>C+</v>
          </cell>
          <cell r="I629">
            <v>43739</v>
          </cell>
          <cell r="J629">
            <v>766</v>
          </cell>
          <cell r="K629" t="str">
            <v>lv</v>
          </cell>
          <cell r="L629">
            <v>35</v>
          </cell>
          <cell r="M629">
            <v>0</v>
          </cell>
          <cell r="N629">
            <v>2</v>
          </cell>
          <cell r="O629">
            <v>4</v>
          </cell>
          <cell r="P629">
            <v>2</v>
          </cell>
          <cell r="Q629">
            <v>13</v>
          </cell>
          <cell r="R629">
            <v>1</v>
          </cell>
          <cell r="S629">
            <v>21</v>
          </cell>
          <cell r="T629">
            <v>3</v>
          </cell>
          <cell r="AL629">
            <v>1.3328440617734359E-5</v>
          </cell>
          <cell r="CB629" t="str">
            <v>https://docs.google.com/spreadsheets/d/e/2PACX-1vS5Td-ga1tudhNr3pBtctVLwty8kXQZ_N4io_igT4SlMNqhlKHanRN-ZJHSFlcpYeyeWcRVCqnDpSlB/pubhtml/sheet?headers=false&amp;gid=0</v>
          </cell>
        </row>
        <row r="630">
          <cell r="D630" t="str">
            <v>YouGov</v>
          </cell>
          <cell r="F630" t="str">
            <v>US</v>
          </cell>
          <cell r="G630" t="str">
            <v>B-</v>
          </cell>
          <cell r="I630">
            <v>43738</v>
          </cell>
          <cell r="J630">
            <v>600</v>
          </cell>
          <cell r="K630" t="str">
            <v>rv</v>
          </cell>
          <cell r="L630">
            <v>18.399999999999999</v>
          </cell>
          <cell r="M630">
            <v>0</v>
          </cell>
          <cell r="N630">
            <v>1</v>
          </cell>
          <cell r="O630">
            <v>5</v>
          </cell>
          <cell r="P630">
            <v>1.9</v>
          </cell>
          <cell r="Q630">
            <v>21</v>
          </cell>
          <cell r="R630">
            <v>0.7</v>
          </cell>
          <cell r="S630">
            <v>27.8</v>
          </cell>
          <cell r="T630">
            <v>2.8</v>
          </cell>
          <cell r="AL630">
            <v>1.6532767731366683E-5</v>
          </cell>
          <cell r="CB630" t="str">
            <v>https://smpa.gwu.edu/sites/g/files/zaxdzs2046/f/downloads/GW%20Politics%20Poll%20Late%20September%202019%20Toplines%20%281%29.pdf</v>
          </cell>
        </row>
        <row r="631">
          <cell r="D631" t="str">
            <v>Winthrop University</v>
          </cell>
          <cell r="F631" t="str">
            <v>South Carolina</v>
          </cell>
          <cell r="G631" t="str">
            <v>A/B</v>
          </cell>
          <cell r="I631">
            <v>43738</v>
          </cell>
          <cell r="J631">
            <v>462</v>
          </cell>
          <cell r="K631" t="str">
            <v>rv</v>
          </cell>
          <cell r="L631">
            <v>37</v>
          </cell>
          <cell r="M631">
            <v>0</v>
          </cell>
          <cell r="N631">
            <v>3</v>
          </cell>
          <cell r="O631">
            <v>4</v>
          </cell>
          <cell r="P631">
            <v>1</v>
          </cell>
          <cell r="Q631">
            <v>8</v>
          </cell>
          <cell r="R631">
            <v>2</v>
          </cell>
          <cell r="S631">
            <v>17</v>
          </cell>
          <cell r="T631">
            <v>2</v>
          </cell>
          <cell r="AL631">
            <v>0.25791210854845742</v>
          </cell>
          <cell r="CB631" t="str">
            <v>https://www.winthrop.edu/winthroppoll/current-findings.aspx</v>
          </cell>
        </row>
        <row r="632">
          <cell r="D632" t="str">
            <v>Ipsos</v>
          </cell>
          <cell r="F632" t="str">
            <v>US</v>
          </cell>
          <cell r="G632" t="str">
            <v>B+</v>
          </cell>
          <cell r="I632">
            <v>43738</v>
          </cell>
          <cell r="J632">
            <v>1136</v>
          </cell>
          <cell r="K632" t="str">
            <v>rv</v>
          </cell>
          <cell r="L632">
            <v>21</v>
          </cell>
          <cell r="M632">
            <v>0</v>
          </cell>
          <cell r="N632">
            <v>1</v>
          </cell>
          <cell r="O632">
            <v>4</v>
          </cell>
          <cell r="P632">
            <v>1</v>
          </cell>
          <cell r="Q632">
            <v>16</v>
          </cell>
          <cell r="R632">
            <v>0</v>
          </cell>
          <cell r="S632">
            <v>15</v>
          </cell>
          <cell r="T632">
            <v>3</v>
          </cell>
          <cell r="AL632">
            <v>5.8058315271105513E-5</v>
          </cell>
          <cell r="CB632" t="str">
            <v>https://www.ipsos.com/sites/default/files/ct/news/documents/2019-09/topline_reuters_trump_biden_ukraine_poll_w2_09_30_2019-v3.pdf</v>
          </cell>
        </row>
        <row r="633">
          <cell r="D633" t="str">
            <v>Ipsos</v>
          </cell>
          <cell r="F633" t="str">
            <v>US</v>
          </cell>
          <cell r="G633" t="str">
            <v>B+</v>
          </cell>
          <cell r="I633">
            <v>43738</v>
          </cell>
          <cell r="J633">
            <v>1379</v>
          </cell>
          <cell r="K633" t="str">
            <v>a</v>
          </cell>
          <cell r="L633">
            <v>17.7</v>
          </cell>
          <cell r="M633">
            <v>0</v>
          </cell>
          <cell r="N633">
            <v>1.1000000000000001</v>
          </cell>
          <cell r="O633">
            <v>3.1</v>
          </cell>
          <cell r="P633">
            <v>1.1000000000000001</v>
          </cell>
          <cell r="Q633">
            <v>15.1</v>
          </cell>
          <cell r="R633">
            <v>0.4</v>
          </cell>
          <cell r="S633">
            <v>13.8</v>
          </cell>
          <cell r="T633">
            <v>3</v>
          </cell>
          <cell r="AL633">
            <v>0</v>
          </cell>
          <cell r="CB633" t="str">
            <v>https://www.ipsos.com/sites/default/files/ct/news/documents/2019-09/topline_reuters_trump_biden_ukraine_poll_w2_09_30_2019-v3.pdf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43738</v>
          </cell>
          <cell r="J634">
            <v>769</v>
          </cell>
          <cell r="K634" t="str">
            <v>lv</v>
          </cell>
          <cell r="L634">
            <v>35</v>
          </cell>
          <cell r="M634">
            <v>0</v>
          </cell>
          <cell r="N634">
            <v>2</v>
          </cell>
          <cell r="O634">
            <v>4</v>
          </cell>
          <cell r="P634">
            <v>0</v>
          </cell>
          <cell r="Q634">
            <v>15</v>
          </cell>
          <cell r="R634">
            <v>1</v>
          </cell>
          <cell r="S634">
            <v>19</v>
          </cell>
          <cell r="T634">
            <v>2</v>
          </cell>
          <cell r="AL634">
            <v>1.245471957472774E-5</v>
          </cell>
          <cell r="CB634" t="str">
            <v>https://docs.google.com/spreadsheets/d/e/2PACX-1vS2fNicsNe95AS5ddWEqkuTA1jRNcILvZNdLMYs-b7uJtUS5cdMb6qS7dh5mSS76rXdZtHnID_uV3Ry/pubhtml/sheet?headers=false&amp;gid=0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43738</v>
          </cell>
          <cell r="J635">
            <v>1322</v>
          </cell>
          <cell r="K635" t="str">
            <v>rv</v>
          </cell>
          <cell r="L635">
            <v>30</v>
          </cell>
          <cell r="M635">
            <v>0</v>
          </cell>
          <cell r="N635">
            <v>2</v>
          </cell>
          <cell r="O635">
            <v>4</v>
          </cell>
          <cell r="P635">
            <v>0</v>
          </cell>
          <cell r="Q635">
            <v>16</v>
          </cell>
          <cell r="R635">
            <v>1</v>
          </cell>
          <cell r="S635">
            <v>15</v>
          </cell>
          <cell r="T635">
            <v>2</v>
          </cell>
          <cell r="AL635">
            <v>0</v>
          </cell>
          <cell r="CB635" t="str">
            <v>https://docs.google.com/spreadsheets/d/e/2PACX-1vS2fNicsNe95AS5ddWEqkuTA1jRNcILvZNdLMYs-b7uJtUS5cdMb6qS7dh5mSS76rXdZtHnID_uV3Ry/pubhtml/sheet?headers=false&amp;gid=0</v>
          </cell>
        </row>
        <row r="636">
          <cell r="D636" t="str">
            <v>Monmouth University</v>
          </cell>
          <cell r="F636" t="str">
            <v>US</v>
          </cell>
          <cell r="G636" t="str">
            <v>A+</v>
          </cell>
          <cell r="I636">
            <v>43737</v>
          </cell>
          <cell r="J636">
            <v>434</v>
          </cell>
          <cell r="K636" t="str">
            <v>rv</v>
          </cell>
          <cell r="L636">
            <v>25</v>
          </cell>
          <cell r="M636">
            <v>0</v>
          </cell>
          <cell r="N636">
            <v>1</v>
          </cell>
          <cell r="O636">
            <v>5</v>
          </cell>
          <cell r="P636">
            <v>1</v>
          </cell>
          <cell r="Q636">
            <v>15</v>
          </cell>
          <cell r="R636">
            <v>1</v>
          </cell>
          <cell r="S636">
            <v>28</v>
          </cell>
          <cell r="T636">
            <v>2</v>
          </cell>
          <cell r="AL636">
            <v>2.6550285548462668E-2</v>
          </cell>
          <cell r="CB636" t="str">
            <v>https://www.monmouth.edu/polling-institute/documents/monmouthpoll_us_100219.pdf/</v>
          </cell>
        </row>
        <row r="637">
          <cell r="D637" t="str">
            <v>St. Anselm</v>
          </cell>
          <cell r="F637" t="str">
            <v>New Hampshire</v>
          </cell>
          <cell r="G637">
            <v>0</v>
          </cell>
          <cell r="I637">
            <v>43737</v>
          </cell>
          <cell r="J637">
            <v>423</v>
          </cell>
          <cell r="K637" t="str">
            <v>lv</v>
          </cell>
          <cell r="L637">
            <v>24</v>
          </cell>
          <cell r="M637">
            <v>0</v>
          </cell>
          <cell r="N637">
            <v>1</v>
          </cell>
          <cell r="O637">
            <v>10</v>
          </cell>
          <cell r="P637">
            <v>3</v>
          </cell>
          <cell r="Q637">
            <v>11</v>
          </cell>
          <cell r="R637">
            <v>2</v>
          </cell>
          <cell r="S637">
            <v>25</v>
          </cell>
          <cell r="T637">
            <v>2</v>
          </cell>
          <cell r="AL637">
            <v>3.2737476341101066E-2</v>
          </cell>
          <cell r="CB637" t="str">
            <v>https://htv-prod-media.s3.amazonaws.com/files/saintanselmoct1presidentialpoll-1569962591.pdf</v>
          </cell>
        </row>
        <row r="638">
          <cell r="D638" t="str">
            <v>Morning Consult</v>
          </cell>
          <cell r="F638" t="str">
            <v>US</v>
          </cell>
          <cell r="G638" t="str">
            <v>B+</v>
          </cell>
          <cell r="I638">
            <v>43737</v>
          </cell>
          <cell r="J638">
            <v>16274</v>
          </cell>
          <cell r="K638" t="str">
            <v>lv</v>
          </cell>
          <cell r="L638">
            <v>32</v>
          </cell>
          <cell r="M638">
            <v>0</v>
          </cell>
          <cell r="N638">
            <v>3</v>
          </cell>
          <cell r="O638">
            <v>5</v>
          </cell>
          <cell r="P638">
            <v>1</v>
          </cell>
          <cell r="Q638">
            <v>19</v>
          </cell>
          <cell r="R638">
            <v>1</v>
          </cell>
          <cell r="S638">
            <v>21</v>
          </cell>
          <cell r="T638">
            <v>3</v>
          </cell>
          <cell r="AL638">
            <v>6.0319966358146312E-4</v>
          </cell>
          <cell r="CB638" t="str">
            <v>https://morningconsult.com/2020-democratic-primary/</v>
          </cell>
        </row>
        <row r="639">
          <cell r="D639" t="str">
            <v>Change Research</v>
          </cell>
          <cell r="F639" t="str">
            <v>Arizona</v>
          </cell>
          <cell r="G639" t="str">
            <v>C</v>
          </cell>
          <cell r="I639">
            <v>43736</v>
          </cell>
          <cell r="J639">
            <v>396</v>
          </cell>
          <cell r="K639" t="str">
            <v>lv</v>
          </cell>
          <cell r="L639">
            <v>15</v>
          </cell>
          <cell r="M639">
            <v>0</v>
          </cell>
          <cell r="N639">
            <v>1</v>
          </cell>
          <cell r="O639">
            <v>13</v>
          </cell>
          <cell r="P639">
            <v>1</v>
          </cell>
          <cell r="Q639">
            <v>19</v>
          </cell>
          <cell r="R639">
            <v>0</v>
          </cell>
          <cell r="S639">
            <v>35</v>
          </cell>
          <cell r="T639">
            <v>8</v>
          </cell>
          <cell r="AL639">
            <v>0.86590492688241705</v>
          </cell>
          <cell r="CB639" t="str">
            <v>https://www.changeresearch.com/crooked-change-arizona-poll</v>
          </cell>
        </row>
        <row r="640">
          <cell r="D640" t="str">
            <v>Swayable</v>
          </cell>
          <cell r="F640" t="str">
            <v>US</v>
          </cell>
          <cell r="G640">
            <v>0</v>
          </cell>
          <cell r="I640">
            <v>43726</v>
          </cell>
          <cell r="J640">
            <v>3140</v>
          </cell>
          <cell r="K640" t="str">
            <v>lv</v>
          </cell>
          <cell r="L640">
            <v>32.9</v>
          </cell>
          <cell r="M640">
            <v>0</v>
          </cell>
          <cell r="N640">
            <v>2.2999999999999998</v>
          </cell>
          <cell r="O640">
            <v>5.7</v>
          </cell>
          <cell r="P640">
            <v>1.1000000000000001</v>
          </cell>
          <cell r="Q640">
            <v>18.399999999999999</v>
          </cell>
          <cell r="R640">
            <v>1</v>
          </cell>
          <cell r="S640">
            <v>16.399999999999999</v>
          </cell>
          <cell r="T640">
            <v>2.1</v>
          </cell>
          <cell r="AL640">
            <v>2.3656312093319905E-3</v>
          </cell>
          <cell r="CB640" t="str">
            <v>https://swayable.com/insights/primaries2019</v>
          </cell>
        </row>
        <row r="641">
          <cell r="D641" t="str">
            <v>Swayable</v>
          </cell>
          <cell r="F641" t="str">
            <v>US</v>
          </cell>
          <cell r="G641">
            <v>0</v>
          </cell>
          <cell r="I641">
            <v>43726</v>
          </cell>
          <cell r="J641">
            <v>6341</v>
          </cell>
          <cell r="K641" t="str">
            <v>a</v>
          </cell>
          <cell r="L641">
            <v>28.5</v>
          </cell>
          <cell r="M641">
            <v>0</v>
          </cell>
          <cell r="N641">
            <v>2.2000000000000002</v>
          </cell>
          <cell r="O641">
            <v>5.2</v>
          </cell>
          <cell r="P641">
            <v>1.3</v>
          </cell>
          <cell r="Q641">
            <v>21.4</v>
          </cell>
          <cell r="R641">
            <v>1.5</v>
          </cell>
          <cell r="S641">
            <v>13.4</v>
          </cell>
          <cell r="T641">
            <v>2.7</v>
          </cell>
          <cell r="AL641">
            <v>0</v>
          </cell>
          <cell r="CB641" t="str">
            <v>https://swayable.com/insights/primaries2019</v>
          </cell>
        </row>
        <row r="642">
          <cell r="D642" t="str">
            <v>Pew Research Center</v>
          </cell>
          <cell r="F642" t="str">
            <v>US</v>
          </cell>
          <cell r="G642" t="str">
            <v>B/C</v>
          </cell>
          <cell r="I642">
            <v>43723</v>
          </cell>
          <cell r="J642">
            <v>4655</v>
          </cell>
          <cell r="K642" t="str">
            <v>rv</v>
          </cell>
          <cell r="L642">
            <v>27</v>
          </cell>
          <cell r="M642">
            <v>0</v>
          </cell>
          <cell r="N642">
            <v>1</v>
          </cell>
          <cell r="O642">
            <v>5</v>
          </cell>
          <cell r="P642">
            <v>1</v>
          </cell>
          <cell r="Q642">
            <v>15</v>
          </cell>
          <cell r="R642">
            <v>0</v>
          </cell>
          <cell r="S642">
            <v>22</v>
          </cell>
          <cell r="T642">
            <v>2</v>
          </cell>
          <cell r="AL642">
            <v>0.329837212876953</v>
          </cell>
          <cell r="CB642" t="str">
            <v>https://www.people-press.org/wp-content/uploads/sites/4/2020/01/PP_2019.01.30_dem-values_report.pdf</v>
          </cell>
        </row>
        <row r="643">
          <cell r="D643" t="str">
            <v>Ipsos</v>
          </cell>
          <cell r="F643" t="str">
            <v>US</v>
          </cell>
          <cell r="G643" t="str">
            <v>B+</v>
          </cell>
          <cell r="I643">
            <v>43728</v>
          </cell>
          <cell r="J643">
            <v>2692</v>
          </cell>
          <cell r="K643" t="str">
            <v>a</v>
          </cell>
          <cell r="L643">
            <v>19</v>
          </cell>
          <cell r="M643">
            <v>0</v>
          </cell>
          <cell r="N643">
            <v>2</v>
          </cell>
          <cell r="O643">
            <v>3</v>
          </cell>
          <cell r="P643">
            <v>1</v>
          </cell>
          <cell r="Q643">
            <v>17</v>
          </cell>
          <cell r="R643">
            <v>0</v>
          </cell>
          <cell r="S643">
            <v>12</v>
          </cell>
          <cell r="T643">
            <v>3</v>
          </cell>
          <cell r="AL643">
            <v>6.1800186190248479E-5</v>
          </cell>
          <cell r="CB643" t="str">
            <v>https://twitter.com/Cmkahn/status/1177226882716196867</v>
          </cell>
        </row>
        <row r="644">
          <cell r="D644" t="str">
            <v>Harris Insights &amp; Analytics</v>
          </cell>
          <cell r="F644" t="str">
            <v>US</v>
          </cell>
          <cell r="G644" t="str">
            <v>C+</v>
          </cell>
          <cell r="I644">
            <v>43735</v>
          </cell>
          <cell r="J644">
            <v>1840</v>
          </cell>
          <cell r="K644" t="str">
            <v>lv</v>
          </cell>
          <cell r="L644">
            <v>33</v>
          </cell>
          <cell r="M644">
            <v>0</v>
          </cell>
          <cell r="N644">
            <v>2</v>
          </cell>
          <cell r="O644">
            <v>5</v>
          </cell>
          <cell r="P644">
            <v>1</v>
          </cell>
          <cell r="Q644">
            <v>15</v>
          </cell>
          <cell r="R644">
            <v>0</v>
          </cell>
          <cell r="S644">
            <v>19</v>
          </cell>
          <cell r="T644">
            <v>2</v>
          </cell>
          <cell r="AL644">
            <v>0</v>
          </cell>
          <cell r="CB644" t="str">
            <v>https://docs.google.com/spreadsheets/d/e/2PACX-1vRzm8CEfcg7jj2KPDVUz_u-XcDanzSXrzmpDx-PgkEwrrVNzWZQDZc92AyfYWQrNJ6wrM1S8bLvoXRf/pubhtml/sheet?headers=false&amp;gid=0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43735</v>
          </cell>
          <cell r="J645">
            <v>3100</v>
          </cell>
          <cell r="K645" t="str">
            <v>rv</v>
          </cell>
          <cell r="L645">
            <v>28</v>
          </cell>
          <cell r="M645">
            <v>0</v>
          </cell>
          <cell r="N645">
            <v>2</v>
          </cell>
          <cell r="O645">
            <v>4</v>
          </cell>
          <cell r="P645">
            <v>1</v>
          </cell>
          <cell r="Q645">
            <v>15</v>
          </cell>
          <cell r="R645">
            <v>1</v>
          </cell>
          <cell r="S645">
            <v>15</v>
          </cell>
          <cell r="T645">
            <v>2</v>
          </cell>
          <cell r="AL645">
            <v>0</v>
          </cell>
          <cell r="CB645" t="str">
            <v>https://docs.google.com/spreadsheets/d/e/2PACX-1vQYC1l9G7BYyf6WmBb6ehw4DVJ0P9B-1_GxYslpzsXgrwFg6mwmCUfnCCT7tpjGQVwa26YC_TWPu9IW/pubhtml/sheet?headers=false&amp;gid=0</v>
          </cell>
        </row>
        <row r="646">
          <cell r="D646" t="str">
            <v>Harris Insights &amp; Analytics</v>
          </cell>
          <cell r="F646" t="str">
            <v>US</v>
          </cell>
          <cell r="G646" t="str">
            <v>C+</v>
          </cell>
          <cell r="I646">
            <v>43735</v>
          </cell>
          <cell r="J646">
            <v>772</v>
          </cell>
          <cell r="K646" t="str">
            <v>lv</v>
          </cell>
          <cell r="L646">
            <v>33</v>
          </cell>
          <cell r="M646">
            <v>0</v>
          </cell>
          <cell r="N646">
            <v>3</v>
          </cell>
          <cell r="O646">
            <v>5</v>
          </cell>
          <cell r="P646">
            <v>2</v>
          </cell>
          <cell r="Q646">
            <v>13</v>
          </cell>
          <cell r="R646">
            <v>1</v>
          </cell>
          <cell r="S646">
            <v>19</v>
          </cell>
          <cell r="T646">
            <v>1</v>
          </cell>
          <cell r="AL646">
            <v>0</v>
          </cell>
          <cell r="CB646" t="str">
            <v>https://docs.google.com/spreadsheets/d/e/2PACX-1vRWsinsq6q8_jAlS4HWb7SHrceM2F6wjZIGT6GCfpMYTQtbfcwlPgnyAgT0r-P8igll0wMbPbSx7ox_/pubhtml/sheet?headers=false&amp;gid=0</v>
          </cell>
        </row>
        <row r="647">
          <cell r="D647" t="str">
            <v>Harris Insights &amp; Analytics</v>
          </cell>
          <cell r="F647" t="str">
            <v>US</v>
          </cell>
          <cell r="G647" t="str">
            <v>C+</v>
          </cell>
          <cell r="I647">
            <v>43735</v>
          </cell>
          <cell r="J647">
            <v>1309</v>
          </cell>
          <cell r="K647" t="str">
            <v>rv</v>
          </cell>
          <cell r="L647">
            <v>28</v>
          </cell>
          <cell r="M647">
            <v>0</v>
          </cell>
          <cell r="N647">
            <v>3</v>
          </cell>
          <cell r="O647">
            <v>4</v>
          </cell>
          <cell r="P647">
            <v>2</v>
          </cell>
          <cell r="Q647">
            <v>13</v>
          </cell>
          <cell r="R647">
            <v>1</v>
          </cell>
          <cell r="S647">
            <v>15</v>
          </cell>
          <cell r="T647">
            <v>2</v>
          </cell>
          <cell r="AL647">
            <v>0</v>
          </cell>
          <cell r="CB647" t="str">
            <v>https://docs.google.com/spreadsheets/d/e/2PACX-1vRWsinsq6q8_jAlS4HWb7SHrceM2F6wjZIGT6GCfpMYTQtbfcwlPgnyAgT0r-P8igll0wMbPbSx7ox_/pubhtml/sheet?headers=false&amp;gid=0</v>
          </cell>
        </row>
        <row r="648">
          <cell r="D648" t="str">
            <v>SSRS</v>
          </cell>
          <cell r="F648" t="str">
            <v>Nevada</v>
          </cell>
          <cell r="G648" t="str">
            <v>A/B</v>
          </cell>
          <cell r="I648">
            <v>43734</v>
          </cell>
          <cell r="J648">
            <v>324</v>
          </cell>
          <cell r="K648" t="str">
            <v>lv</v>
          </cell>
          <cell r="L648">
            <v>22</v>
          </cell>
          <cell r="M648">
            <v>0</v>
          </cell>
          <cell r="N648">
            <v>2</v>
          </cell>
          <cell r="O648">
            <v>4</v>
          </cell>
          <cell r="P648">
            <v>1</v>
          </cell>
          <cell r="Q648">
            <v>22</v>
          </cell>
          <cell r="R648">
            <v>4</v>
          </cell>
          <cell r="S648">
            <v>18</v>
          </cell>
          <cell r="T648">
            <v>3</v>
          </cell>
          <cell r="AL648">
            <v>1.8769094334778695</v>
          </cell>
          <cell r="CB648" t="str">
            <v>https://cdn.cnn.com/cnn/2019/images/09/28/rel1_nv.pdf</v>
          </cell>
        </row>
        <row r="649">
          <cell r="D649" t="str">
            <v>SSRS</v>
          </cell>
          <cell r="F649" t="str">
            <v>South Carolina</v>
          </cell>
          <cell r="G649" t="str">
            <v>A/B</v>
          </cell>
          <cell r="I649">
            <v>43734</v>
          </cell>
          <cell r="J649">
            <v>406</v>
          </cell>
          <cell r="K649" t="str">
            <v>lv</v>
          </cell>
          <cell r="L649">
            <v>37</v>
          </cell>
          <cell r="M649">
            <v>0</v>
          </cell>
          <cell r="N649">
            <v>2</v>
          </cell>
          <cell r="O649">
            <v>4</v>
          </cell>
          <cell r="P649">
            <v>1</v>
          </cell>
          <cell r="Q649">
            <v>11</v>
          </cell>
          <cell r="R649">
            <v>3</v>
          </cell>
          <cell r="S649">
            <v>16</v>
          </cell>
          <cell r="T649">
            <v>0</v>
          </cell>
          <cell r="AL649">
            <v>2.1057818590425388</v>
          </cell>
          <cell r="CB649" t="str">
            <v>https://cdn.cnn.com/cnn/2019/images/09/28/rel1_sc.pdf</v>
          </cell>
        </row>
        <row r="650">
          <cell r="D650" t="str">
            <v>Harris Insights &amp; Analytics</v>
          </cell>
          <cell r="F650" t="str">
            <v>US</v>
          </cell>
          <cell r="G650" t="str">
            <v>C+</v>
          </cell>
          <cell r="I650">
            <v>43734</v>
          </cell>
          <cell r="J650">
            <v>801</v>
          </cell>
          <cell r="K650" t="str">
            <v>lv</v>
          </cell>
          <cell r="L650">
            <v>31</v>
          </cell>
          <cell r="M650">
            <v>0</v>
          </cell>
          <cell r="N650">
            <v>3</v>
          </cell>
          <cell r="O650">
            <v>5</v>
          </cell>
          <cell r="P650">
            <v>2</v>
          </cell>
          <cell r="Q650">
            <v>13</v>
          </cell>
          <cell r="R650">
            <v>0</v>
          </cell>
          <cell r="S650">
            <v>20</v>
          </cell>
          <cell r="T650">
            <v>2</v>
          </cell>
          <cell r="AL650">
            <v>9.1760212291485269E-6</v>
          </cell>
          <cell r="CB650" t="str">
            <v>https://docs.google.com/spreadsheets/d/e/2PACX-1vTUMQmusBtCFhCiYye3TUP4yGXcAMWTxL2URuMuIxjFIJIRXnUzyuMuUm7rUDX9C5YCbnGCKhKOENf5/pubhtml/sheet?headers=false&amp;gid=0</v>
          </cell>
        </row>
        <row r="651">
          <cell r="D651" t="str">
            <v>Harris Insights &amp; Analytics</v>
          </cell>
          <cell r="F651" t="str">
            <v>US</v>
          </cell>
          <cell r="G651" t="str">
            <v>C+</v>
          </cell>
          <cell r="I651">
            <v>43734</v>
          </cell>
          <cell r="J651">
            <v>1335</v>
          </cell>
          <cell r="K651" t="str">
            <v>rv</v>
          </cell>
          <cell r="L651">
            <v>28</v>
          </cell>
          <cell r="M651">
            <v>0</v>
          </cell>
          <cell r="N651">
            <v>3</v>
          </cell>
          <cell r="O651">
            <v>3</v>
          </cell>
          <cell r="P651">
            <v>1</v>
          </cell>
          <cell r="Q651">
            <v>14</v>
          </cell>
          <cell r="R651">
            <v>0</v>
          </cell>
          <cell r="S651">
            <v>15</v>
          </cell>
          <cell r="T651">
            <v>2</v>
          </cell>
          <cell r="AL651">
            <v>0</v>
          </cell>
          <cell r="CB651" t="str">
            <v>https://docs.google.com/spreadsheets/d/e/2PACX-1vTUMQmusBtCFhCiYye3TUP4yGXcAMWTxL2URuMuIxjFIJIRXnUzyuMuUm7rUDX9C5YCbnGCKhKOENf5/pubhtml/sheet?headers=false&amp;gid=0</v>
          </cell>
        </row>
        <row r="652">
          <cell r="D652" t="str">
            <v>Public Policy Institute of California</v>
          </cell>
          <cell r="F652" t="str">
            <v>California</v>
          </cell>
          <cell r="G652" t="str">
            <v>A/B</v>
          </cell>
          <cell r="I652">
            <v>43733</v>
          </cell>
          <cell r="J652">
            <v>692</v>
          </cell>
          <cell r="K652" t="str">
            <v>lv</v>
          </cell>
          <cell r="L652">
            <v>22</v>
          </cell>
          <cell r="M652">
            <v>0</v>
          </cell>
          <cell r="N652">
            <v>2</v>
          </cell>
          <cell r="O652">
            <v>6</v>
          </cell>
          <cell r="P652">
            <v>1</v>
          </cell>
          <cell r="Q652">
            <v>21</v>
          </cell>
          <cell r="R652">
            <v>1</v>
          </cell>
          <cell r="S652">
            <v>23</v>
          </cell>
          <cell r="T652">
            <v>3</v>
          </cell>
          <cell r="AL652">
            <v>4.2309190848245748E-2</v>
          </cell>
          <cell r="CB652" t="str">
            <v>https://www.ppic.org/wp-content/uploads/ppic-statewide-survey-californians-and-their-government-september-2019.pdf</v>
          </cell>
        </row>
        <row r="653">
          <cell r="D653" t="str">
            <v>Harris Insights &amp; Analytics</v>
          </cell>
          <cell r="F653" t="str">
            <v>US</v>
          </cell>
          <cell r="G653" t="str">
            <v>C+</v>
          </cell>
          <cell r="I653">
            <v>43733</v>
          </cell>
          <cell r="J653">
            <v>816</v>
          </cell>
          <cell r="K653" t="str">
            <v>lv</v>
          </cell>
          <cell r="L653">
            <v>32</v>
          </cell>
          <cell r="M653">
            <v>0</v>
          </cell>
          <cell r="N653">
            <v>3</v>
          </cell>
          <cell r="O653">
            <v>4</v>
          </cell>
          <cell r="P653">
            <v>2</v>
          </cell>
          <cell r="Q653">
            <v>13</v>
          </cell>
          <cell r="R653">
            <v>0</v>
          </cell>
          <cell r="S653">
            <v>21</v>
          </cell>
          <cell r="T653">
            <v>2</v>
          </cell>
          <cell r="AL653">
            <v>8.2217361523079823E-6</v>
          </cell>
          <cell r="CB653" t="str">
            <v>https://docs.google.com/spreadsheets/d/e/2PACX-1vQK5Z6h9s9_ckePWpyx2rnwAdHnGHQch2dZp_UrZvnTr2kNnmX27oOf41QMSFzmB3v2VkIHgwex5SKw/pubhtml/sheet?headers=false&amp;gid=0</v>
          </cell>
        </row>
        <row r="654">
          <cell r="D654" t="str">
            <v>Harris Insights &amp; Analytics</v>
          </cell>
          <cell r="F654" t="str">
            <v>US</v>
          </cell>
          <cell r="G654" t="str">
            <v>C+</v>
          </cell>
          <cell r="I654">
            <v>43733</v>
          </cell>
          <cell r="J654">
            <v>1332</v>
          </cell>
          <cell r="K654" t="str">
            <v>rv</v>
          </cell>
          <cell r="L654">
            <v>29</v>
          </cell>
          <cell r="M654">
            <v>0</v>
          </cell>
          <cell r="N654">
            <v>2</v>
          </cell>
          <cell r="O654">
            <v>3</v>
          </cell>
          <cell r="P654">
            <v>1</v>
          </cell>
          <cell r="Q654">
            <v>15</v>
          </cell>
          <cell r="R654">
            <v>0</v>
          </cell>
          <cell r="S654">
            <v>16</v>
          </cell>
          <cell r="T654">
            <v>2</v>
          </cell>
          <cell r="AL654">
            <v>0</v>
          </cell>
          <cell r="CB654" t="str">
            <v>https://docs.google.com/spreadsheets/d/e/2PACX-1vQK5Z6h9s9_ckePWpyx2rnwAdHnGHQch2dZp_UrZvnTr2kNnmX27oOf41QMSFzmB3v2VkIHgwex5SKw/pubhtml/sheet?headers=false&amp;gid=0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43732</v>
          </cell>
          <cell r="J655">
            <v>693</v>
          </cell>
          <cell r="K655" t="str">
            <v>rv</v>
          </cell>
          <cell r="L655">
            <v>28</v>
          </cell>
          <cell r="M655">
            <v>0</v>
          </cell>
          <cell r="N655">
            <v>2</v>
          </cell>
          <cell r="O655">
            <v>3</v>
          </cell>
          <cell r="P655">
            <v>1</v>
          </cell>
          <cell r="Q655">
            <v>16</v>
          </cell>
          <cell r="R655">
            <v>2</v>
          </cell>
          <cell r="S655">
            <v>17</v>
          </cell>
          <cell r="T655">
            <v>3</v>
          </cell>
          <cell r="AL655">
            <v>0</v>
          </cell>
          <cell r="CB655" t="str">
            <v>https://harvardharrispoll.com/wp-content/uploads/2019/09/HHP_September2019_Topline_RegisteredVoters.pdf</v>
          </cell>
        </row>
        <row r="656">
          <cell r="D656" t="str">
            <v>YouGov</v>
          </cell>
          <cell r="F656" t="str">
            <v>US</v>
          </cell>
          <cell r="G656" t="str">
            <v>B-</v>
          </cell>
          <cell r="I656">
            <v>43732</v>
          </cell>
          <cell r="J656">
            <v>608</v>
          </cell>
          <cell r="K656" t="str">
            <v>lv</v>
          </cell>
          <cell r="L656">
            <v>25</v>
          </cell>
          <cell r="M656">
            <v>0</v>
          </cell>
          <cell r="N656">
            <v>0</v>
          </cell>
          <cell r="O656">
            <v>7</v>
          </cell>
          <cell r="P656">
            <v>1</v>
          </cell>
          <cell r="Q656">
            <v>16</v>
          </cell>
          <cell r="R656">
            <v>0</v>
          </cell>
          <cell r="S656">
            <v>25</v>
          </cell>
          <cell r="T656">
            <v>2</v>
          </cell>
          <cell r="AL656">
            <v>1.6577996326187531E-5</v>
          </cell>
          <cell r="CB656" t="str">
            <v>https://d25d2506sfb94s.cloudfront.net/cumulus_uploads/document/hqfjbs2lws/econTabReport.pdf</v>
          </cell>
        </row>
        <row r="657">
          <cell r="D657" t="str">
            <v>Ipsos</v>
          </cell>
          <cell r="F657" t="str">
            <v>US</v>
          </cell>
          <cell r="G657" t="str">
            <v>B+</v>
          </cell>
          <cell r="I657">
            <v>43732</v>
          </cell>
          <cell r="J657">
            <v>495</v>
          </cell>
          <cell r="K657" t="str">
            <v>rv</v>
          </cell>
          <cell r="L657">
            <v>22</v>
          </cell>
          <cell r="M657">
            <v>0</v>
          </cell>
          <cell r="N657">
            <v>1</v>
          </cell>
          <cell r="O657">
            <v>4</v>
          </cell>
          <cell r="P657">
            <v>1</v>
          </cell>
          <cell r="Q657">
            <v>14</v>
          </cell>
          <cell r="R657">
            <v>2</v>
          </cell>
          <cell r="S657">
            <v>17</v>
          </cell>
          <cell r="T657">
            <v>1</v>
          </cell>
          <cell r="AL657">
            <v>3.2029909090229495E-5</v>
          </cell>
          <cell r="CB657" t="str">
            <v>https://www.ipsos.com/sites/default/files/ct/news/documents/2019-09/topline_reuters_trump_biden_ukraine_poll_09_24_2019__0.pdf</v>
          </cell>
        </row>
        <row r="658">
          <cell r="D658" t="str">
            <v>Ipsos</v>
          </cell>
          <cell r="F658" t="str">
            <v>US</v>
          </cell>
          <cell r="G658" t="str">
            <v>B+</v>
          </cell>
          <cell r="I658">
            <v>43732</v>
          </cell>
          <cell r="J658">
            <v>589</v>
          </cell>
          <cell r="K658" t="str">
            <v>a</v>
          </cell>
          <cell r="L658">
            <v>20</v>
          </cell>
          <cell r="M658">
            <v>0</v>
          </cell>
          <cell r="N658">
            <v>1</v>
          </cell>
          <cell r="O658">
            <v>4</v>
          </cell>
          <cell r="P658">
            <v>1</v>
          </cell>
          <cell r="Q658">
            <v>13</v>
          </cell>
          <cell r="R658">
            <v>2</v>
          </cell>
          <cell r="S658">
            <v>14</v>
          </cell>
          <cell r="T658">
            <v>1</v>
          </cell>
          <cell r="AL658">
            <v>0</v>
          </cell>
          <cell r="CB658" t="str">
            <v>https://www.ipsos.com/sites/default/files/ct/news/documents/2019-09/topline_reuters_trump_biden_ukraine_poll_09_24_2019__0.pdf</v>
          </cell>
        </row>
        <row r="659">
          <cell r="D659" t="str">
            <v>Harris Insights &amp; Analytics</v>
          </cell>
          <cell r="F659" t="str">
            <v>US</v>
          </cell>
          <cell r="G659" t="str">
            <v>C+</v>
          </cell>
          <cell r="I659">
            <v>43732</v>
          </cell>
          <cell r="J659">
            <v>812</v>
          </cell>
          <cell r="K659" t="str">
            <v>lv</v>
          </cell>
          <cell r="L659">
            <v>34</v>
          </cell>
          <cell r="M659">
            <v>0</v>
          </cell>
          <cell r="N659">
            <v>1</v>
          </cell>
          <cell r="O659">
            <v>4</v>
          </cell>
          <cell r="P659">
            <v>1</v>
          </cell>
          <cell r="Q659">
            <v>15</v>
          </cell>
          <cell r="R659">
            <v>0</v>
          </cell>
          <cell r="S659">
            <v>19</v>
          </cell>
          <cell r="T659">
            <v>2</v>
          </cell>
          <cell r="AL659">
            <v>6.9550096113129174E-6</v>
          </cell>
          <cell r="CB659" t="str">
            <v>https://docs.google.com/spreadsheets/d/e/2PACX-1vRv4HP8nMo60tfhFz20OWCGVbEc4bRT0HM9wJ8FCXnzcjI7b7_61YMpdvWCrsgZZ4_KKwkpOx9FUazv/pubhtml/sheet?headers=false&amp;gid=0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43732</v>
          </cell>
          <cell r="J660">
            <v>1352</v>
          </cell>
          <cell r="K660" t="str">
            <v>rv</v>
          </cell>
          <cell r="L660">
            <v>29</v>
          </cell>
          <cell r="M660">
            <v>0</v>
          </cell>
          <cell r="N660">
            <v>1</v>
          </cell>
          <cell r="O660">
            <v>4</v>
          </cell>
          <cell r="P660">
            <v>1</v>
          </cell>
          <cell r="Q660">
            <v>16</v>
          </cell>
          <cell r="R660">
            <v>1</v>
          </cell>
          <cell r="S660">
            <v>16</v>
          </cell>
          <cell r="T660">
            <v>2</v>
          </cell>
          <cell r="AL660">
            <v>0</v>
          </cell>
          <cell r="CB660" t="str">
            <v>https://docs.google.com/spreadsheets/d/e/2PACX-1vRv4HP8nMo60tfhFz20OWCGVbEc4bRT0HM9wJ8FCXnzcjI7b7_61YMpdvWCrsgZZ4_KKwkpOx9FUazv/pubhtml/sheet?headers=false&amp;gid=0</v>
          </cell>
        </row>
        <row r="661">
          <cell r="D661" t="str">
            <v>Quinnipiac University</v>
          </cell>
          <cell r="F661" t="str">
            <v>US</v>
          </cell>
          <cell r="G661" t="str">
            <v>A</v>
          </cell>
          <cell r="I661">
            <v>43731</v>
          </cell>
          <cell r="J661">
            <v>561</v>
          </cell>
          <cell r="K661" t="str">
            <v>rv</v>
          </cell>
          <cell r="L661">
            <v>25</v>
          </cell>
          <cell r="M661">
            <v>0</v>
          </cell>
          <cell r="N661">
            <v>0</v>
          </cell>
          <cell r="O661">
            <v>7</v>
          </cell>
          <cell r="P661">
            <v>2</v>
          </cell>
          <cell r="Q661">
            <v>16</v>
          </cell>
          <cell r="R661">
            <v>0</v>
          </cell>
          <cell r="S661">
            <v>27</v>
          </cell>
          <cell r="T661">
            <v>2</v>
          </cell>
          <cell r="AL661">
            <v>3.0431777382316882E-3</v>
          </cell>
          <cell r="CB661" t="str">
            <v>https://poll.qu.edu/national/release-detail?ReleaseID=3641</v>
          </cell>
        </row>
        <row r="662">
          <cell r="D662" t="str">
            <v>Emerson College</v>
          </cell>
          <cell r="F662" t="str">
            <v>US</v>
          </cell>
          <cell r="G662" t="str">
            <v>B-</v>
          </cell>
          <cell r="I662">
            <v>43731</v>
          </cell>
          <cell r="J662">
            <v>462</v>
          </cell>
          <cell r="K662" t="str">
            <v>lv</v>
          </cell>
          <cell r="L662">
            <v>25</v>
          </cell>
          <cell r="M662">
            <v>0</v>
          </cell>
          <cell r="N662">
            <v>2.2999999999999998</v>
          </cell>
          <cell r="O662">
            <v>6.4</v>
          </cell>
          <cell r="P662">
            <v>0.4</v>
          </cell>
          <cell r="Q662">
            <v>21.7</v>
          </cell>
          <cell r="R662">
            <v>0</v>
          </cell>
          <cell r="S662">
            <v>22.9</v>
          </cell>
          <cell r="T662">
            <v>8.1</v>
          </cell>
          <cell r="AL662">
            <v>6.1826335695109097E-3</v>
          </cell>
          <cell r="CB662" t="str">
            <v>http://emersonpolling.com/2019/09/24/warren-surges-biden-slips-and-sanders-steadies-three-way-dead-heat-for-the-nomination/</v>
          </cell>
        </row>
        <row r="663">
          <cell r="D663" t="str">
            <v>Suffolk University</v>
          </cell>
          <cell r="F663" t="str">
            <v>Nevada</v>
          </cell>
          <cell r="G663" t="str">
            <v>A-</v>
          </cell>
          <cell r="I663">
            <v>43731</v>
          </cell>
          <cell r="J663">
            <v>500</v>
          </cell>
          <cell r="K663" t="str">
            <v>lv</v>
          </cell>
          <cell r="L663">
            <v>23.2</v>
          </cell>
          <cell r="M663">
            <v>0</v>
          </cell>
          <cell r="N663">
            <v>2.4</v>
          </cell>
          <cell r="O663">
            <v>3.4</v>
          </cell>
          <cell r="P663">
            <v>0.4</v>
          </cell>
          <cell r="Q663">
            <v>14.2</v>
          </cell>
          <cell r="R663">
            <v>2.8</v>
          </cell>
          <cell r="S663">
            <v>19.399999999999999</v>
          </cell>
          <cell r="T663">
            <v>3</v>
          </cell>
          <cell r="AL663">
            <v>0.31955050560352488</v>
          </cell>
          <cell r="CB663" t="str">
            <v>https://www.suffolk.edu/-/media/suffolk/documents/academics/research-at-suffolk/suprc/polls/other-states/2019/9_24_2019_marginals_pdftxt.pdf</v>
          </cell>
        </row>
        <row r="664">
          <cell r="D664" t="str">
            <v>Harris Insights &amp; Analytics</v>
          </cell>
          <cell r="F664" t="str">
            <v>US</v>
          </cell>
          <cell r="G664" t="str">
            <v>C+</v>
          </cell>
          <cell r="I664">
            <v>43731</v>
          </cell>
          <cell r="J664">
            <v>789</v>
          </cell>
          <cell r="K664" t="str">
            <v>lv</v>
          </cell>
          <cell r="L664">
            <v>33</v>
          </cell>
          <cell r="M664">
            <v>0</v>
          </cell>
          <cell r="N664">
            <v>2</v>
          </cell>
          <cell r="O664">
            <v>5</v>
          </cell>
          <cell r="P664">
            <v>1</v>
          </cell>
          <cell r="Q664">
            <v>17</v>
          </cell>
          <cell r="R664">
            <v>0</v>
          </cell>
          <cell r="S664">
            <v>19</v>
          </cell>
          <cell r="T664">
            <v>2</v>
          </cell>
          <cell r="AL664">
            <v>6.175003525363711E-6</v>
          </cell>
          <cell r="CB664" t="str">
            <v>https://docs.google.com/spreadsheets/d/e/2PACX-1vT6J0JEPtQJ0rODxe5_MxKJkKIrZCQ0Gf_UH1AWe1XNO94F-TD3jqrds8BfidXz8h7nEzd0ZBQRTg6X/pubhtml/sheet?headers=false&amp;gid=0</v>
          </cell>
        </row>
        <row r="665">
          <cell r="D665" t="str">
            <v>Harris Insights &amp; Analytics</v>
          </cell>
          <cell r="F665" t="str">
            <v>US</v>
          </cell>
          <cell r="G665" t="str">
            <v>C+</v>
          </cell>
          <cell r="I665">
            <v>43731</v>
          </cell>
          <cell r="J665">
            <v>1331</v>
          </cell>
          <cell r="K665" t="str">
            <v>rv</v>
          </cell>
          <cell r="L665">
            <v>28</v>
          </cell>
          <cell r="M665">
            <v>0</v>
          </cell>
          <cell r="N665">
            <v>1</v>
          </cell>
          <cell r="O665">
            <v>4</v>
          </cell>
          <cell r="P665">
            <v>1</v>
          </cell>
          <cell r="Q665">
            <v>17</v>
          </cell>
          <cell r="R665">
            <v>1</v>
          </cell>
          <cell r="S665">
            <v>16</v>
          </cell>
          <cell r="T665">
            <v>2</v>
          </cell>
          <cell r="AL665">
            <v>0</v>
          </cell>
          <cell r="CB665" t="str">
            <v>https://docs.google.com/spreadsheets/d/e/2PACX-1vT6J0JEPtQJ0rODxe5_MxKJkKIrZCQ0Gf_UH1AWe1XNO94F-TD3jqrds8BfidXz8h7nEzd0ZBQRTg6X/pubhtml/sheet?headers=false&amp;gid=0</v>
          </cell>
        </row>
        <row r="666">
          <cell r="D666" t="str">
            <v>David Binder Research</v>
          </cell>
          <cell r="F666" t="str">
            <v>US</v>
          </cell>
          <cell r="G666">
            <v>0</v>
          </cell>
          <cell r="I666">
            <v>43730</v>
          </cell>
          <cell r="J666">
            <v>1200</v>
          </cell>
          <cell r="K666" t="str">
            <v>lv</v>
          </cell>
          <cell r="L666">
            <v>34</v>
          </cell>
          <cell r="M666">
            <v>0</v>
          </cell>
          <cell r="N666">
            <v>3</v>
          </cell>
          <cell r="O666">
            <v>5</v>
          </cell>
          <cell r="P666">
            <v>1</v>
          </cell>
          <cell r="Q666">
            <v>15</v>
          </cell>
          <cell r="R666">
            <v>1</v>
          </cell>
          <cell r="S666">
            <v>17</v>
          </cell>
          <cell r="T666">
            <v>2</v>
          </cell>
          <cell r="AL666">
            <v>0.15471935027247485</v>
          </cell>
          <cell r="CB666" t="str">
            <v>https://thirdway.imgix.net/pdfs/override/Third-Way-Dem-Primary-Poll-Q3-Results.pdf</v>
          </cell>
        </row>
        <row r="667">
          <cell r="D667" t="str">
            <v>Morning Consult</v>
          </cell>
          <cell r="F667" t="str">
            <v>US</v>
          </cell>
          <cell r="G667" t="str">
            <v>B+</v>
          </cell>
          <cell r="I667">
            <v>43730</v>
          </cell>
          <cell r="J667">
            <v>635</v>
          </cell>
          <cell r="K667" t="str">
            <v>lv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38</v>
          </cell>
          <cell r="R667">
            <v>0</v>
          </cell>
          <cell r="S667">
            <v>49</v>
          </cell>
          <cell r="T667">
            <v>0</v>
          </cell>
          <cell r="AL667">
            <v>0</v>
          </cell>
          <cell r="CB667" t="str">
            <v>https://morningconsult.com/wp-content/uploads/2019/09/190959_crosstabs_POLITICO_PARTIAL.pdf</v>
          </cell>
        </row>
        <row r="668">
          <cell r="D668" t="str">
            <v>Morning Consult</v>
          </cell>
          <cell r="F668" t="str">
            <v>US</v>
          </cell>
          <cell r="G668" t="str">
            <v>B+</v>
          </cell>
          <cell r="I668">
            <v>43730</v>
          </cell>
          <cell r="J668">
            <v>726</v>
          </cell>
          <cell r="K668" t="str">
            <v>rv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37</v>
          </cell>
          <cell r="R668">
            <v>0</v>
          </cell>
          <cell r="S668">
            <v>46</v>
          </cell>
          <cell r="T668">
            <v>0</v>
          </cell>
          <cell r="AL668">
            <v>0</v>
          </cell>
          <cell r="CB668" t="str">
            <v>https://morningconsult.com/wp-content/uploads/2019/09/190959_crosstabs_POLITICO_PARTIAL.pdf</v>
          </cell>
        </row>
        <row r="669">
          <cell r="D669" t="str">
            <v>Morning Consult</v>
          </cell>
          <cell r="F669" t="str">
            <v>US</v>
          </cell>
          <cell r="G669" t="str">
            <v>B+</v>
          </cell>
          <cell r="I669">
            <v>43730</v>
          </cell>
          <cell r="J669">
            <v>635</v>
          </cell>
          <cell r="K669" t="str">
            <v>lv</v>
          </cell>
          <cell r="L669">
            <v>52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37</v>
          </cell>
          <cell r="R669">
            <v>0</v>
          </cell>
          <cell r="S669">
            <v>0</v>
          </cell>
          <cell r="T669">
            <v>0</v>
          </cell>
          <cell r="AL669">
            <v>0</v>
          </cell>
          <cell r="CB669" t="str">
            <v>https://morningconsult.com/wp-content/uploads/2019/09/190959_crosstabs_POLITICO_PARTIAL.pdf</v>
          </cell>
        </row>
        <row r="670">
          <cell r="D670" t="str">
            <v>Morning Consult</v>
          </cell>
          <cell r="F670" t="str">
            <v>US</v>
          </cell>
          <cell r="G670" t="str">
            <v>B+</v>
          </cell>
          <cell r="I670">
            <v>43730</v>
          </cell>
          <cell r="J670">
            <v>726</v>
          </cell>
          <cell r="K670" t="str">
            <v>rv</v>
          </cell>
          <cell r="L670">
            <v>48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35</v>
          </cell>
          <cell r="R670">
            <v>0</v>
          </cell>
          <cell r="S670">
            <v>0</v>
          </cell>
          <cell r="T670">
            <v>0</v>
          </cell>
          <cell r="AL670">
            <v>0</v>
          </cell>
          <cell r="CB670" t="str">
            <v>https://morningconsult.com/wp-content/uploads/2019/09/190959_crosstabs_POLITICO_PARTIAL.pdf</v>
          </cell>
        </row>
        <row r="671">
          <cell r="D671" t="str">
            <v>Morning Consult</v>
          </cell>
          <cell r="F671" t="str">
            <v>US</v>
          </cell>
          <cell r="G671" t="str">
            <v>B+</v>
          </cell>
          <cell r="I671">
            <v>43730</v>
          </cell>
          <cell r="J671">
            <v>635</v>
          </cell>
          <cell r="K671" t="str">
            <v>lv</v>
          </cell>
          <cell r="L671">
            <v>45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38</v>
          </cell>
          <cell r="T671">
            <v>0</v>
          </cell>
          <cell r="AL671">
            <v>0</v>
          </cell>
          <cell r="CB671" t="str">
            <v>https://morningconsult.com/wp-content/uploads/2019/09/190959_crosstabs_POLITICO_PARTIAL.pdf</v>
          </cell>
        </row>
        <row r="672">
          <cell r="D672" t="str">
            <v>Morning Consult</v>
          </cell>
          <cell r="F672" t="str">
            <v>US</v>
          </cell>
          <cell r="G672" t="str">
            <v>B+</v>
          </cell>
          <cell r="I672">
            <v>43730</v>
          </cell>
          <cell r="J672">
            <v>726</v>
          </cell>
          <cell r="K672" t="str">
            <v>rv</v>
          </cell>
          <cell r="L672">
            <v>43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36</v>
          </cell>
          <cell r="T672">
            <v>0</v>
          </cell>
          <cell r="AL672">
            <v>0</v>
          </cell>
          <cell r="CB672" t="str">
            <v>https://morningconsult.com/wp-content/uploads/2019/09/190959_crosstabs_POLITICO_PARTIAL.pdf</v>
          </cell>
        </row>
        <row r="673">
          <cell r="D673" t="str">
            <v>Morning Consult</v>
          </cell>
          <cell r="F673" t="str">
            <v>US</v>
          </cell>
          <cell r="G673" t="str">
            <v>B+</v>
          </cell>
          <cell r="I673">
            <v>43730</v>
          </cell>
          <cell r="J673">
            <v>17377</v>
          </cell>
          <cell r="K673" t="str">
            <v>lv</v>
          </cell>
          <cell r="L673">
            <v>32</v>
          </cell>
          <cell r="M673">
            <v>0</v>
          </cell>
          <cell r="N673">
            <v>3</v>
          </cell>
          <cell r="O673">
            <v>5</v>
          </cell>
          <cell r="P673">
            <v>2</v>
          </cell>
          <cell r="Q673">
            <v>19</v>
          </cell>
          <cell r="R673">
            <v>1</v>
          </cell>
          <cell r="S673">
            <v>20</v>
          </cell>
          <cell r="T673">
            <v>3</v>
          </cell>
          <cell r="AL673">
            <v>2.9928005335541202E-4</v>
          </cell>
          <cell r="CB673" t="str">
            <v>https://morningconsult.com/2020-democratic-primary/</v>
          </cell>
        </row>
        <row r="674">
          <cell r="D674" t="str">
            <v>Landmark Communications</v>
          </cell>
          <cell r="F674" t="str">
            <v>Georgia</v>
          </cell>
          <cell r="G674" t="str">
            <v>B</v>
          </cell>
          <cell r="I674">
            <v>43729</v>
          </cell>
          <cell r="J674">
            <v>500</v>
          </cell>
          <cell r="K674" t="str">
            <v>lv</v>
          </cell>
          <cell r="L674">
            <v>41.4</v>
          </cell>
          <cell r="M674">
            <v>0</v>
          </cell>
          <cell r="N674">
            <v>2</v>
          </cell>
          <cell r="O674">
            <v>4.9000000000000004</v>
          </cell>
          <cell r="P674">
            <v>1.1000000000000001</v>
          </cell>
          <cell r="Q674">
            <v>8.1</v>
          </cell>
          <cell r="R674">
            <v>0.1</v>
          </cell>
          <cell r="S674">
            <v>17.399999999999999</v>
          </cell>
          <cell r="T674">
            <v>1.9</v>
          </cell>
          <cell r="AL674">
            <v>0.2088967361021945</v>
          </cell>
          <cell r="CB674" t="str">
            <v>http://landmarkcommunications.net/wsb-tv-landmark-poll-democratic-presidential-preference-primary-sept-21st/</v>
          </cell>
        </row>
        <row r="675">
          <cell r="D675" t="str">
            <v>Monmouth University</v>
          </cell>
          <cell r="F675" t="str">
            <v>New Hampshire</v>
          </cell>
          <cell r="G675" t="str">
            <v>A+</v>
          </cell>
          <cell r="I675">
            <v>43729</v>
          </cell>
          <cell r="J675">
            <v>401</v>
          </cell>
          <cell r="K675" t="str">
            <v>lv</v>
          </cell>
          <cell r="L675">
            <v>25</v>
          </cell>
          <cell r="M675">
            <v>0</v>
          </cell>
          <cell r="N675">
            <v>2</v>
          </cell>
          <cell r="O675">
            <v>10</v>
          </cell>
          <cell r="P675">
            <v>2</v>
          </cell>
          <cell r="Q675">
            <v>12</v>
          </cell>
          <cell r="R675">
            <v>2</v>
          </cell>
          <cell r="S675">
            <v>27</v>
          </cell>
          <cell r="T675">
            <v>2</v>
          </cell>
          <cell r="AL675">
            <v>9.7405611760640418E-3</v>
          </cell>
          <cell r="CB675" t="str">
            <v>https://www.monmouth.edu/polling-institute/documents/monmouthpoll_nh_092419.pdf/</v>
          </cell>
        </row>
        <row r="676">
          <cell r="D676" t="str">
            <v>Harris Insights &amp; Analytics</v>
          </cell>
          <cell r="F676" t="str">
            <v>US</v>
          </cell>
          <cell r="G676" t="str">
            <v>C+</v>
          </cell>
          <cell r="I676">
            <v>43729</v>
          </cell>
          <cell r="J676">
            <v>440</v>
          </cell>
          <cell r="K676" t="str">
            <v>rv</v>
          </cell>
          <cell r="L676">
            <v>31</v>
          </cell>
          <cell r="M676">
            <v>0</v>
          </cell>
          <cell r="N676">
            <v>2</v>
          </cell>
          <cell r="O676">
            <v>5</v>
          </cell>
          <cell r="P676">
            <v>2</v>
          </cell>
          <cell r="Q676">
            <v>16</v>
          </cell>
          <cell r="R676">
            <v>1</v>
          </cell>
          <cell r="S676">
            <v>14</v>
          </cell>
          <cell r="T676">
            <v>2</v>
          </cell>
          <cell r="AL676">
            <v>4.4363429241619887E-6</v>
          </cell>
          <cell r="CB676" t="str">
            <v>https://thehill.com/hilltv/rising/462617-biden-extends-lead-over-warren-sanders</v>
          </cell>
        </row>
        <row r="677">
          <cell r="D677" t="str">
            <v>Tel Opinion Research</v>
          </cell>
          <cell r="F677" t="str">
            <v>South Carolina</v>
          </cell>
          <cell r="G677" t="str">
            <v>B/C</v>
          </cell>
          <cell r="I677">
            <v>43728</v>
          </cell>
          <cell r="J677">
            <v>600</v>
          </cell>
          <cell r="K677" t="str">
            <v>lv</v>
          </cell>
          <cell r="L677">
            <v>41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9</v>
          </cell>
          <cell r="R677">
            <v>0</v>
          </cell>
          <cell r="S677">
            <v>19</v>
          </cell>
          <cell r="T677">
            <v>0</v>
          </cell>
          <cell r="AL677">
            <v>0</v>
          </cell>
          <cell r="CB677" t="str">
            <v>https://www.politico.com/f/?id=0000016d-6566-d8ed-a36d-edee7de90000</v>
          </cell>
        </row>
        <row r="678">
          <cell r="D678" t="str">
            <v>Tel Opinion Research</v>
          </cell>
          <cell r="F678" t="str">
            <v>South Carolina</v>
          </cell>
          <cell r="G678" t="str">
            <v>B/C</v>
          </cell>
          <cell r="I678">
            <v>43728</v>
          </cell>
          <cell r="J678">
            <v>600</v>
          </cell>
          <cell r="K678" t="str">
            <v>lv</v>
          </cell>
          <cell r="L678">
            <v>36</v>
          </cell>
          <cell r="M678">
            <v>0</v>
          </cell>
          <cell r="N678">
            <v>0</v>
          </cell>
          <cell r="O678">
            <v>3</v>
          </cell>
          <cell r="P678">
            <v>0</v>
          </cell>
          <cell r="Q678">
            <v>7</v>
          </cell>
          <cell r="R678">
            <v>0</v>
          </cell>
          <cell r="S678">
            <v>14</v>
          </cell>
          <cell r="T678">
            <v>1</v>
          </cell>
          <cell r="AL678">
            <v>1.1186896839217462</v>
          </cell>
          <cell r="CB678" t="str">
            <v>https://www.politico.com/f/?id=0000016d-6566-d8ed-a36d-edee7de90000</v>
          </cell>
        </row>
        <row r="679">
          <cell r="D679" t="str">
            <v>Tel Opinion Research</v>
          </cell>
          <cell r="F679" t="str">
            <v>South Carolina</v>
          </cell>
          <cell r="G679" t="str">
            <v>B/C</v>
          </cell>
          <cell r="I679">
            <v>43728</v>
          </cell>
          <cell r="J679">
            <v>600</v>
          </cell>
          <cell r="K679" t="str">
            <v>lv</v>
          </cell>
          <cell r="L679">
            <v>19</v>
          </cell>
          <cell r="M679">
            <v>0</v>
          </cell>
          <cell r="N679">
            <v>0</v>
          </cell>
          <cell r="O679">
            <v>2</v>
          </cell>
          <cell r="P679">
            <v>0</v>
          </cell>
          <cell r="Q679">
            <v>3</v>
          </cell>
          <cell r="R679">
            <v>1</v>
          </cell>
          <cell r="S679">
            <v>9</v>
          </cell>
          <cell r="T679">
            <v>0</v>
          </cell>
          <cell r="AL679">
            <v>0</v>
          </cell>
          <cell r="CB679" t="str">
            <v>https://www.politico.com/f/?id=0000016d-6566-d8ed-a36d-edee7de90000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43728</v>
          </cell>
          <cell r="J680">
            <v>1831</v>
          </cell>
          <cell r="K680" t="str">
            <v>lv</v>
          </cell>
          <cell r="L680">
            <v>32</v>
          </cell>
          <cell r="M680">
            <v>0</v>
          </cell>
          <cell r="N680">
            <v>3</v>
          </cell>
          <cell r="O680">
            <v>5</v>
          </cell>
          <cell r="P680">
            <v>1</v>
          </cell>
          <cell r="Q680">
            <v>15</v>
          </cell>
          <cell r="R680">
            <v>1</v>
          </cell>
          <cell r="S680">
            <v>17</v>
          </cell>
          <cell r="T680">
            <v>2</v>
          </cell>
          <cell r="AL680">
            <v>0</v>
          </cell>
          <cell r="CB680" t="str">
            <v>https://docs.google.com/spreadsheets/d/e/2PACX-1vR30RpDPqFW4OBoeR9l388AdvEX397qTni9UoaFZNCvh_HcmgQVbhRTdioD3KKOkrjShDEVn1hzCR_A/pubhtml/sheet?headers=false&amp;gid=0</v>
          </cell>
        </row>
        <row r="681">
          <cell r="D681" t="str">
            <v>Harris Insights &amp; Analytics</v>
          </cell>
          <cell r="F681" t="str">
            <v>US</v>
          </cell>
          <cell r="G681" t="str">
            <v>C+</v>
          </cell>
          <cell r="I681">
            <v>43728</v>
          </cell>
          <cell r="J681">
            <v>761</v>
          </cell>
          <cell r="K681" t="str">
            <v>lv</v>
          </cell>
          <cell r="L681">
            <v>32</v>
          </cell>
          <cell r="M681">
            <v>0</v>
          </cell>
          <cell r="N681">
            <v>3</v>
          </cell>
          <cell r="O681">
            <v>5</v>
          </cell>
          <cell r="P681">
            <v>1</v>
          </cell>
          <cell r="Q681">
            <v>15</v>
          </cell>
          <cell r="R681">
            <v>1</v>
          </cell>
          <cell r="S681">
            <v>20</v>
          </cell>
          <cell r="T681">
            <v>2</v>
          </cell>
          <cell r="AL681">
            <v>4.7052305589343285E-6</v>
          </cell>
          <cell r="CB681" t="str">
            <v>https://docs.google.com/spreadsheets/d/e/2PACX-1vToFq5GlAnqAlIkHkLKrwPfl7-vv4qQAMc3oEDXODMlGSo4akYBgzK_Q9SWXUBt3rEbKJ2fdvvhLBfu/pubhtml/sheet?headers=false&amp;gid=0</v>
          </cell>
        </row>
        <row r="682">
          <cell r="D682" t="str">
            <v>Harris Insights &amp; Analytics</v>
          </cell>
          <cell r="F682" t="str">
            <v>US</v>
          </cell>
          <cell r="G682" t="str">
            <v>C+</v>
          </cell>
          <cell r="I682">
            <v>43728</v>
          </cell>
          <cell r="J682">
            <v>1340</v>
          </cell>
          <cell r="K682" t="str">
            <v>rv</v>
          </cell>
          <cell r="L682">
            <v>28</v>
          </cell>
          <cell r="M682">
            <v>0</v>
          </cell>
          <cell r="N682">
            <v>3</v>
          </cell>
          <cell r="O682">
            <v>4</v>
          </cell>
          <cell r="P682">
            <v>1</v>
          </cell>
          <cell r="Q682">
            <v>16</v>
          </cell>
          <cell r="R682">
            <v>1</v>
          </cell>
          <cell r="S682">
            <v>17</v>
          </cell>
          <cell r="T682">
            <v>2</v>
          </cell>
          <cell r="AL682">
            <v>0</v>
          </cell>
          <cell r="CB682" t="str">
            <v>https://docs.google.com/spreadsheets/d/e/2PACX-1vToFq5GlAnqAlIkHkLKrwPfl7-vv4qQAMc3oEDXODMlGSo4akYBgzK_Q9SWXUBt3rEbKJ2fdvvhLBfu/pubhtml/sheet?headers=false&amp;gid=0</v>
          </cell>
        </row>
        <row r="683">
          <cell r="D683" t="str">
            <v>High Point University</v>
          </cell>
          <cell r="F683" t="str">
            <v>North Carolina</v>
          </cell>
          <cell r="G683" t="str">
            <v>A/B</v>
          </cell>
          <cell r="I683">
            <v>43727</v>
          </cell>
          <cell r="J683">
            <v>348</v>
          </cell>
          <cell r="K683" t="str">
            <v>a</v>
          </cell>
          <cell r="L683">
            <v>31</v>
          </cell>
          <cell r="M683">
            <v>0</v>
          </cell>
          <cell r="N683">
            <v>4</v>
          </cell>
          <cell r="O683">
            <v>3</v>
          </cell>
          <cell r="P683">
            <v>1</v>
          </cell>
          <cell r="Q683">
            <v>20</v>
          </cell>
          <cell r="R683">
            <v>0</v>
          </cell>
          <cell r="S683">
            <v>15</v>
          </cell>
          <cell r="T683">
            <v>4</v>
          </cell>
          <cell r="AL683">
            <v>7.428558156587532E-3</v>
          </cell>
          <cell r="CB683" t="str">
            <v>http://www.highpoint.edu/src/files/2019/09/66memoC.pdf</v>
          </cell>
        </row>
        <row r="684">
          <cell r="D684" t="str">
            <v>Tel Opinion Research</v>
          </cell>
          <cell r="F684" t="str">
            <v>New Hampshire</v>
          </cell>
          <cell r="G684" t="str">
            <v>B/C</v>
          </cell>
          <cell r="I684">
            <v>43727</v>
          </cell>
          <cell r="J684">
            <v>600</v>
          </cell>
          <cell r="K684" t="str">
            <v>lv</v>
          </cell>
          <cell r="L684">
            <v>28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14</v>
          </cell>
          <cell r="R684">
            <v>0</v>
          </cell>
          <cell r="S684">
            <v>39</v>
          </cell>
          <cell r="T684">
            <v>0</v>
          </cell>
          <cell r="AL684">
            <v>0</v>
          </cell>
          <cell r="CB684" t="str">
            <v>https://www.politico.com/f/?id=0000016d-6568-d8ed-a36d-ede817180000</v>
          </cell>
        </row>
        <row r="685">
          <cell r="D685" t="str">
            <v>Tel Opinion Research</v>
          </cell>
          <cell r="F685" t="str">
            <v>New Hampshire</v>
          </cell>
          <cell r="G685" t="str">
            <v>B/C</v>
          </cell>
          <cell r="I685">
            <v>43727</v>
          </cell>
          <cell r="J685">
            <v>600</v>
          </cell>
          <cell r="K685" t="str">
            <v>lv</v>
          </cell>
          <cell r="L685">
            <v>24</v>
          </cell>
          <cell r="M685">
            <v>0</v>
          </cell>
          <cell r="N685">
            <v>0</v>
          </cell>
          <cell r="O685">
            <v>9</v>
          </cell>
          <cell r="P685">
            <v>0</v>
          </cell>
          <cell r="Q685">
            <v>13</v>
          </cell>
          <cell r="R685">
            <v>0</v>
          </cell>
          <cell r="S685">
            <v>29</v>
          </cell>
          <cell r="T685">
            <v>1</v>
          </cell>
          <cell r="AL685">
            <v>1.1122472062153483</v>
          </cell>
          <cell r="CB685" t="str">
            <v>https://www.politico.com/f/?id=0000016d-6568-d8ed-a36d-ede817180000</v>
          </cell>
        </row>
        <row r="686">
          <cell r="D686" t="str">
            <v>Tel Opinion Research</v>
          </cell>
          <cell r="F686" t="str">
            <v>New Hampshire</v>
          </cell>
          <cell r="G686" t="str">
            <v>B/C</v>
          </cell>
          <cell r="I686">
            <v>43727</v>
          </cell>
          <cell r="J686">
            <v>600</v>
          </cell>
          <cell r="K686" t="str">
            <v>lv</v>
          </cell>
          <cell r="L686">
            <v>15</v>
          </cell>
          <cell r="M686">
            <v>0</v>
          </cell>
          <cell r="N686">
            <v>0</v>
          </cell>
          <cell r="O686">
            <v>4</v>
          </cell>
          <cell r="P686">
            <v>2</v>
          </cell>
          <cell r="Q686">
            <v>8</v>
          </cell>
          <cell r="R686">
            <v>0</v>
          </cell>
          <cell r="S686">
            <v>18</v>
          </cell>
          <cell r="T686">
            <v>0</v>
          </cell>
          <cell r="AL686">
            <v>0</v>
          </cell>
          <cell r="CB686" t="str">
            <v>https://www.politico.com/f/?id=0000016d-6568-d8ed-a36d-ede817180000</v>
          </cell>
        </row>
        <row r="687">
          <cell r="D687" t="str">
            <v>Goucher College</v>
          </cell>
          <cell r="F687" t="str">
            <v>Maryland</v>
          </cell>
          <cell r="G687">
            <v>0</v>
          </cell>
          <cell r="I687">
            <v>43727</v>
          </cell>
          <cell r="J687">
            <v>300</v>
          </cell>
          <cell r="K687" t="str">
            <v>lv</v>
          </cell>
          <cell r="L687">
            <v>33</v>
          </cell>
          <cell r="M687">
            <v>0</v>
          </cell>
          <cell r="N687">
            <v>1</v>
          </cell>
          <cell r="O687">
            <v>5</v>
          </cell>
          <cell r="P687">
            <v>1</v>
          </cell>
          <cell r="Q687">
            <v>10</v>
          </cell>
          <cell r="R687">
            <v>0</v>
          </cell>
          <cell r="S687">
            <v>21</v>
          </cell>
          <cell r="T687">
            <v>1</v>
          </cell>
          <cell r="AL687">
            <v>9.1501844273568E-2</v>
          </cell>
          <cell r="CB687" t="str">
            <v>https://www.goucher.edu/hughes-center/documents/Goucher-College-Poll-Sept19-Part-3.pdf</v>
          </cell>
        </row>
        <row r="688">
          <cell r="D688" t="str">
            <v>Harris Insights &amp; Analytics</v>
          </cell>
          <cell r="F688" t="str">
            <v>US</v>
          </cell>
          <cell r="G688" t="str">
            <v>C+</v>
          </cell>
          <cell r="I688">
            <v>43727</v>
          </cell>
          <cell r="J688">
            <v>773</v>
          </cell>
          <cell r="K688" t="str">
            <v>lv</v>
          </cell>
          <cell r="L688">
            <v>31</v>
          </cell>
          <cell r="M688">
            <v>0</v>
          </cell>
          <cell r="N688">
            <v>3</v>
          </cell>
          <cell r="O688">
            <v>5</v>
          </cell>
          <cell r="P688">
            <v>1</v>
          </cell>
          <cell r="Q688">
            <v>16</v>
          </cell>
          <cell r="R688">
            <v>1</v>
          </cell>
          <cell r="S688">
            <v>19</v>
          </cell>
          <cell r="T688">
            <v>2</v>
          </cell>
          <cell r="AL688">
            <v>4.297990269549978E-6</v>
          </cell>
          <cell r="CB688" t="str">
            <v>https://docs.google.com/spreadsheets/d/e/2PACX-1vSBPJ-FmQzBcTMGsqmVChwsDF1TMWvXjqn_AL5_k17s6a06p-gDzPsb9m2ftkbIGHdRTpntdPXmvKa9/pubhtml/sheet?headers=false&amp;gid=0</v>
          </cell>
        </row>
        <row r="689">
          <cell r="D689" t="str">
            <v>Harris Insights &amp; Analytics</v>
          </cell>
          <cell r="F689" t="str">
            <v>US</v>
          </cell>
          <cell r="G689" t="str">
            <v>C+</v>
          </cell>
          <cell r="I689">
            <v>43727</v>
          </cell>
          <cell r="J689">
            <v>1343</v>
          </cell>
          <cell r="K689" t="str">
            <v>rv</v>
          </cell>
          <cell r="L689">
            <v>26</v>
          </cell>
          <cell r="M689">
            <v>0</v>
          </cell>
          <cell r="N689">
            <v>3</v>
          </cell>
          <cell r="O689">
            <v>4</v>
          </cell>
          <cell r="P689">
            <v>1</v>
          </cell>
          <cell r="Q689">
            <v>16</v>
          </cell>
          <cell r="R689">
            <v>1</v>
          </cell>
          <cell r="S689">
            <v>16</v>
          </cell>
          <cell r="T689">
            <v>2</v>
          </cell>
          <cell r="AL689">
            <v>0</v>
          </cell>
          <cell r="CB689" t="str">
            <v>https://docs.google.com/spreadsheets/d/e/2PACX-1vSBPJ-FmQzBcTMGsqmVChwsDF1TMWvXjqn_AL5_k17s6a06p-gDzPsb9m2ftkbIGHdRTpntdPXmvKa9/pubhtml/sheet?headers=false&amp;gid=0</v>
          </cell>
        </row>
        <row r="690">
          <cell r="D690" t="str">
            <v>University of California, Berkeley</v>
          </cell>
          <cell r="F690" t="str">
            <v>California</v>
          </cell>
          <cell r="G690" t="str">
            <v>B/C</v>
          </cell>
          <cell r="I690">
            <v>43726</v>
          </cell>
          <cell r="J690">
            <v>2272</v>
          </cell>
          <cell r="K690" t="str">
            <v>lv</v>
          </cell>
          <cell r="L690">
            <v>19.600000000000001</v>
          </cell>
          <cell r="M690">
            <v>0</v>
          </cell>
          <cell r="N690">
            <v>0.9</v>
          </cell>
          <cell r="O690">
            <v>6.1</v>
          </cell>
          <cell r="P690">
            <v>1.6</v>
          </cell>
          <cell r="Q690">
            <v>18.899999999999999</v>
          </cell>
          <cell r="R690">
            <v>0.1</v>
          </cell>
          <cell r="S690">
            <v>28.6</v>
          </cell>
          <cell r="T690">
            <v>1.8</v>
          </cell>
          <cell r="AL690">
            <v>3.4793111353963443E-2</v>
          </cell>
          <cell r="CB690" t="str">
            <v>https://escholarship.org/uc/item/2v9530s0</v>
          </cell>
        </row>
        <row r="691">
          <cell r="D691" t="str">
            <v>Tel Opinion Research</v>
          </cell>
          <cell r="F691" t="str">
            <v>Florida</v>
          </cell>
          <cell r="G691" t="str">
            <v>B/C</v>
          </cell>
          <cell r="I691">
            <v>43726</v>
          </cell>
          <cell r="J691">
            <v>800</v>
          </cell>
          <cell r="K691" t="str">
            <v>lv</v>
          </cell>
          <cell r="L691">
            <v>43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10</v>
          </cell>
          <cell r="R691">
            <v>0</v>
          </cell>
          <cell r="S691">
            <v>26</v>
          </cell>
          <cell r="T691">
            <v>0</v>
          </cell>
          <cell r="AL691">
            <v>0</v>
          </cell>
          <cell r="CB691" t="str">
            <v>https://www.politico.com/f/?id=0000016d-6569-d966-ad6d-e77d28f90001</v>
          </cell>
        </row>
        <row r="692">
          <cell r="D692" t="str">
            <v>Tel Opinion Research</v>
          </cell>
          <cell r="F692" t="str">
            <v>Florida</v>
          </cell>
          <cell r="G692" t="str">
            <v>B/C</v>
          </cell>
          <cell r="I692">
            <v>43726</v>
          </cell>
          <cell r="J692">
            <v>800</v>
          </cell>
          <cell r="K692" t="str">
            <v>lv</v>
          </cell>
          <cell r="L692">
            <v>37</v>
          </cell>
          <cell r="M692">
            <v>0</v>
          </cell>
          <cell r="N692">
            <v>0</v>
          </cell>
          <cell r="O692">
            <v>5</v>
          </cell>
          <cell r="P692">
            <v>0</v>
          </cell>
          <cell r="Q692">
            <v>9</v>
          </cell>
          <cell r="R692">
            <v>0</v>
          </cell>
          <cell r="S692">
            <v>18</v>
          </cell>
          <cell r="T692">
            <v>2</v>
          </cell>
          <cell r="AL692">
            <v>1.9387082488395456E-2</v>
          </cell>
          <cell r="CB692" t="str">
            <v>https://www.politico.com/f/?id=0000016d-6569-d966-ad6d-e77d28f90001</v>
          </cell>
        </row>
        <row r="693">
          <cell r="D693" t="str">
            <v>Tel Opinion Research</v>
          </cell>
          <cell r="F693" t="str">
            <v>Florida</v>
          </cell>
          <cell r="G693" t="str">
            <v>B/C</v>
          </cell>
          <cell r="I693">
            <v>43726</v>
          </cell>
          <cell r="J693">
            <v>800</v>
          </cell>
          <cell r="K693" t="str">
            <v>lv</v>
          </cell>
          <cell r="L693">
            <v>24</v>
          </cell>
          <cell r="M693">
            <v>0</v>
          </cell>
          <cell r="N693">
            <v>0</v>
          </cell>
          <cell r="O693">
            <v>2</v>
          </cell>
          <cell r="P693">
            <v>0</v>
          </cell>
          <cell r="Q693">
            <v>5</v>
          </cell>
          <cell r="R693">
            <v>0</v>
          </cell>
          <cell r="S693">
            <v>11</v>
          </cell>
          <cell r="T693">
            <v>1</v>
          </cell>
          <cell r="AL693">
            <v>0</v>
          </cell>
          <cell r="CB693" t="str">
            <v>https://www.politico.com/f/?id=0000016d-6569-d966-ad6d-e77d28f90001</v>
          </cell>
        </row>
        <row r="694">
          <cell r="D694" t="str">
            <v>Selzer &amp; Co.</v>
          </cell>
          <cell r="F694" t="str">
            <v>Iowa</v>
          </cell>
          <cell r="G694" t="str">
            <v>A+</v>
          </cell>
          <cell r="I694">
            <v>43726</v>
          </cell>
          <cell r="J694">
            <v>602</v>
          </cell>
          <cell r="K694" t="str">
            <v>lv</v>
          </cell>
          <cell r="L694">
            <v>20</v>
          </cell>
          <cell r="M694">
            <v>0</v>
          </cell>
          <cell r="N694">
            <v>3</v>
          </cell>
          <cell r="O694">
            <v>9</v>
          </cell>
          <cell r="P694">
            <v>3</v>
          </cell>
          <cell r="Q694">
            <v>11</v>
          </cell>
          <cell r="R694">
            <v>2</v>
          </cell>
          <cell r="S694">
            <v>22</v>
          </cell>
          <cell r="T694">
            <v>2</v>
          </cell>
          <cell r="AL694">
            <v>0.15475773014089358</v>
          </cell>
          <cell r="CB694" t="str">
            <v>https://cdn.cnn.com/cnn/2019/images/09/21/desmoinescnnpoll.pdf</v>
          </cell>
        </row>
        <row r="695">
          <cell r="D695" t="str">
            <v>Harris Insights &amp; Analytics</v>
          </cell>
          <cell r="F695" t="str">
            <v>US</v>
          </cell>
          <cell r="G695" t="str">
            <v>C+</v>
          </cell>
          <cell r="I695">
            <v>43726</v>
          </cell>
          <cell r="J695">
            <v>768</v>
          </cell>
          <cell r="K695" t="str">
            <v>lv</v>
          </cell>
          <cell r="L695">
            <v>34</v>
          </cell>
          <cell r="M695">
            <v>0</v>
          </cell>
          <cell r="N695">
            <v>2</v>
          </cell>
          <cell r="O695">
            <v>5</v>
          </cell>
          <cell r="P695">
            <v>1</v>
          </cell>
          <cell r="Q695">
            <v>14</v>
          </cell>
          <cell r="R695">
            <v>1</v>
          </cell>
          <cell r="S695">
            <v>18</v>
          </cell>
          <cell r="T695">
            <v>2</v>
          </cell>
          <cell r="AL695">
            <v>3.9024013226454294E-6</v>
          </cell>
          <cell r="CB695" t="str">
            <v>https://docs.google.com/spreadsheets/d/e/2PACX-1vQxNZ8yOcDYjYZ-X4N3sGlIyJv2AzHe1DshXx-kk2ZUHmbCkzun8j5mJiNOev0JfcwurOEugE8kBr40/pubhtml/sheet?headers=false&amp;gid=0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43726</v>
          </cell>
          <cell r="J696">
            <v>1326</v>
          </cell>
          <cell r="K696" t="str">
            <v>rv</v>
          </cell>
          <cell r="L696">
            <v>27</v>
          </cell>
          <cell r="M696">
            <v>0</v>
          </cell>
          <cell r="N696">
            <v>2</v>
          </cell>
          <cell r="O696">
            <v>3</v>
          </cell>
          <cell r="P696">
            <v>1</v>
          </cell>
          <cell r="Q696">
            <v>15</v>
          </cell>
          <cell r="R696">
            <v>1</v>
          </cell>
          <cell r="S696">
            <v>16</v>
          </cell>
          <cell r="T696">
            <v>3</v>
          </cell>
          <cell r="AL696">
            <v>0</v>
          </cell>
          <cell r="CB696" t="str">
            <v>https://docs.google.com/spreadsheets/d/e/2PACX-1vQxNZ8yOcDYjYZ-X4N3sGlIyJv2AzHe1DshXx-kk2ZUHmbCkzun8j5mJiNOev0JfcwurOEugE8kBr40/pubhtml/sheet?headers=false&amp;gid=0</v>
          </cell>
        </row>
        <row r="697">
          <cell r="D697" t="str">
            <v>Zogby Interactive/JZ Analytics</v>
          </cell>
          <cell r="F697" t="str">
            <v>US</v>
          </cell>
          <cell r="G697" t="str">
            <v>C</v>
          </cell>
          <cell r="I697">
            <v>43725</v>
          </cell>
          <cell r="J697">
            <v>601</v>
          </cell>
          <cell r="K697" t="str">
            <v>lv</v>
          </cell>
          <cell r="L697">
            <v>31</v>
          </cell>
          <cell r="M697">
            <v>0</v>
          </cell>
          <cell r="N697">
            <v>4</v>
          </cell>
          <cell r="O697">
            <v>6</v>
          </cell>
          <cell r="P697">
            <v>3</v>
          </cell>
          <cell r="Q697">
            <v>17</v>
          </cell>
          <cell r="R697">
            <v>0</v>
          </cell>
          <cell r="S697">
            <v>17</v>
          </cell>
          <cell r="T697">
            <v>2</v>
          </cell>
          <cell r="AL697">
            <v>4.146722697394618E-3</v>
          </cell>
          <cell r="CB697" t="str">
            <v>https://247wallst.com/special-report/2019/09/25/24-7-wall-st-zogby-poll-democratic-primary/</v>
          </cell>
        </row>
        <row r="698">
          <cell r="D698" t="str">
            <v>Fox News/Beacon Research/Shaw &amp; Co. Research</v>
          </cell>
          <cell r="F698" t="str">
            <v>US</v>
          </cell>
          <cell r="G698" t="str">
            <v>A-</v>
          </cell>
          <cell r="I698">
            <v>43725</v>
          </cell>
          <cell r="J698">
            <v>480</v>
          </cell>
          <cell r="K698" t="str">
            <v>lv</v>
          </cell>
          <cell r="L698">
            <v>29</v>
          </cell>
          <cell r="M698">
            <v>0</v>
          </cell>
          <cell r="N698">
            <v>3</v>
          </cell>
          <cell r="O698">
            <v>5</v>
          </cell>
          <cell r="P698">
            <v>2</v>
          </cell>
          <cell r="Q698">
            <v>18</v>
          </cell>
          <cell r="R698">
            <v>1</v>
          </cell>
          <cell r="S698">
            <v>16</v>
          </cell>
          <cell r="T698">
            <v>2</v>
          </cell>
          <cell r="AL698">
            <v>1.1252693695332256E-2</v>
          </cell>
          <cell r="CB698" t="str">
            <v>https://www.foxnews.com/politics/fox-news-poll-september-15-17-2019</v>
          </cell>
        </row>
        <row r="699">
          <cell r="D699" t="str">
            <v>Fox News/Beacon Research/Shaw &amp; Co. Research</v>
          </cell>
          <cell r="F699" t="str">
            <v>US</v>
          </cell>
          <cell r="G699" t="str">
            <v>A-</v>
          </cell>
          <cell r="I699">
            <v>43725</v>
          </cell>
          <cell r="J699">
            <v>480</v>
          </cell>
          <cell r="K699" t="str">
            <v>lv</v>
          </cell>
          <cell r="L699">
            <v>53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37</v>
          </cell>
          <cell r="T699">
            <v>0</v>
          </cell>
          <cell r="AL699">
            <v>0</v>
          </cell>
          <cell r="CB699" t="str">
            <v>https://www.foxnews.com/politics/fox-news-poll-september-15-17-2019</v>
          </cell>
        </row>
        <row r="700">
          <cell r="D700" t="str">
            <v>Civiqs</v>
          </cell>
          <cell r="F700" t="str">
            <v>Iowa</v>
          </cell>
          <cell r="G700">
            <v>0</v>
          </cell>
          <cell r="I700">
            <v>43725</v>
          </cell>
          <cell r="J700">
            <v>572</v>
          </cell>
          <cell r="K700" t="str">
            <v>lv</v>
          </cell>
          <cell r="L700">
            <v>16</v>
          </cell>
          <cell r="M700">
            <v>0</v>
          </cell>
          <cell r="N700">
            <v>2</v>
          </cell>
          <cell r="O700">
            <v>13</v>
          </cell>
          <cell r="P700">
            <v>3</v>
          </cell>
          <cell r="Q700">
            <v>16</v>
          </cell>
          <cell r="R700">
            <v>2</v>
          </cell>
          <cell r="S700">
            <v>24</v>
          </cell>
          <cell r="T700">
            <v>3</v>
          </cell>
          <cell r="AL700">
            <v>2.6766707566938538E-3</v>
          </cell>
          <cell r="CB700" t="str">
            <v>https://civiqs.com/documents/Civiqs_ISU_banner_book_2019_09_release.pdf</v>
          </cell>
        </row>
        <row r="701">
          <cell r="D701" t="str">
            <v>YouGov</v>
          </cell>
          <cell r="F701" t="str">
            <v>US</v>
          </cell>
          <cell r="G701" t="str">
            <v>B-</v>
          </cell>
          <cell r="I701">
            <v>43725</v>
          </cell>
          <cell r="J701">
            <v>603</v>
          </cell>
          <cell r="K701" t="str">
            <v>lv</v>
          </cell>
          <cell r="L701">
            <v>25</v>
          </cell>
          <cell r="M701">
            <v>0</v>
          </cell>
          <cell r="N701">
            <v>2</v>
          </cell>
          <cell r="O701">
            <v>8</v>
          </cell>
          <cell r="P701">
            <v>1</v>
          </cell>
          <cell r="Q701">
            <v>15</v>
          </cell>
          <cell r="R701">
            <v>0</v>
          </cell>
          <cell r="S701">
            <v>19</v>
          </cell>
          <cell r="T701">
            <v>3</v>
          </cell>
          <cell r="AL701">
            <v>1.4803311485090071E-5</v>
          </cell>
          <cell r="CB701" t="str">
            <v>https://d25d2506sfb94s.cloudfront.net/cumulus_uploads/document/m1n9ik6irs/econTabReport.pdf</v>
          </cell>
        </row>
        <row r="702">
          <cell r="D702" t="str">
            <v>Harris Insights &amp; Analytics</v>
          </cell>
          <cell r="F702" t="str">
            <v>US</v>
          </cell>
          <cell r="G702" t="str">
            <v>C+</v>
          </cell>
          <cell r="I702">
            <v>43725</v>
          </cell>
          <cell r="J702">
            <v>799</v>
          </cell>
          <cell r="K702" t="str">
            <v>lv</v>
          </cell>
          <cell r="L702">
            <v>32</v>
          </cell>
          <cell r="M702">
            <v>0</v>
          </cell>
          <cell r="N702">
            <v>3</v>
          </cell>
          <cell r="O702">
            <v>5</v>
          </cell>
          <cell r="P702">
            <v>2</v>
          </cell>
          <cell r="Q702">
            <v>14</v>
          </cell>
          <cell r="R702">
            <v>1</v>
          </cell>
          <cell r="S702">
            <v>15</v>
          </cell>
          <cell r="T702">
            <v>2</v>
          </cell>
          <cell r="AL702">
            <v>3.617028031304056E-6</v>
          </cell>
          <cell r="CB702" t="str">
            <v>https://docs.google.com/spreadsheets/d/e/2PACX-1vSkjH2s-g-2MUvescdMg8gQxFQiNANdT_xOAkvIViDyrNnP0uHUaAZgoOOYEcTWmUGaWbAqcQwuniN-/pubhtml/sheet?headers=false&amp;gid=0</v>
          </cell>
        </row>
        <row r="703">
          <cell r="D703" t="str">
            <v>Harris Insights &amp; Analytics</v>
          </cell>
          <cell r="F703" t="str">
            <v>US</v>
          </cell>
          <cell r="G703" t="str">
            <v>C+</v>
          </cell>
          <cell r="I703">
            <v>43725</v>
          </cell>
          <cell r="J703">
            <v>1329</v>
          </cell>
          <cell r="K703" t="str">
            <v>rv</v>
          </cell>
          <cell r="L703">
            <v>27</v>
          </cell>
          <cell r="M703">
            <v>0</v>
          </cell>
          <cell r="N703">
            <v>3</v>
          </cell>
          <cell r="O703">
            <v>4</v>
          </cell>
          <cell r="P703">
            <v>1</v>
          </cell>
          <cell r="Q703">
            <v>14</v>
          </cell>
          <cell r="R703">
            <v>1</v>
          </cell>
          <cell r="S703">
            <v>13</v>
          </cell>
          <cell r="T703">
            <v>3</v>
          </cell>
          <cell r="AL703">
            <v>0</v>
          </cell>
          <cell r="CB703" t="str">
            <v>https://docs.google.com/spreadsheets/d/e/2PACX-1vSkjH2s-g-2MUvescdMg8gQxFQiNANdT_xOAkvIViDyrNnP0uHUaAZgoOOYEcTWmUGaWbAqcQwuniN-/pubhtml/sheet?headers=false&amp;gid=0</v>
          </cell>
        </row>
        <row r="704">
          <cell r="D704" t="str">
            <v>Show Me Victories</v>
          </cell>
          <cell r="F704" t="str">
            <v>Missouri</v>
          </cell>
          <cell r="G704">
            <v>0</v>
          </cell>
          <cell r="I704">
            <v>43724</v>
          </cell>
          <cell r="J704">
            <v>400</v>
          </cell>
          <cell r="K704" t="str">
            <v>lv</v>
          </cell>
          <cell r="L704">
            <v>34</v>
          </cell>
          <cell r="M704">
            <v>0</v>
          </cell>
          <cell r="N704">
            <v>1</v>
          </cell>
          <cell r="O704">
            <v>10</v>
          </cell>
          <cell r="P704">
            <v>1</v>
          </cell>
          <cell r="Q704">
            <v>14</v>
          </cell>
          <cell r="R704">
            <v>0</v>
          </cell>
          <cell r="S704">
            <v>22</v>
          </cell>
          <cell r="T704">
            <v>1</v>
          </cell>
          <cell r="AL704">
            <v>0.76484714468876414</v>
          </cell>
          <cell r="CB704" t="str">
            <v>https://files.constantcontact.com/a1529b48301/2b9dc5b1-e472-4676-99c1-4e7d639d53dc.pdf</v>
          </cell>
        </row>
        <row r="705">
          <cell r="D705" t="str">
            <v>Monmouth University</v>
          </cell>
          <cell r="F705" t="str">
            <v>New Jersey</v>
          </cell>
          <cell r="G705" t="str">
            <v>A+</v>
          </cell>
          <cell r="I705">
            <v>43724</v>
          </cell>
          <cell r="J705">
            <v>325</v>
          </cell>
          <cell r="K705" t="str">
            <v>rv</v>
          </cell>
          <cell r="L705">
            <v>26</v>
          </cell>
          <cell r="M705">
            <v>0</v>
          </cell>
          <cell r="N705">
            <v>9</v>
          </cell>
          <cell r="O705">
            <v>6</v>
          </cell>
          <cell r="P705">
            <v>1</v>
          </cell>
          <cell r="Q705">
            <v>18</v>
          </cell>
          <cell r="R705">
            <v>0</v>
          </cell>
          <cell r="S705">
            <v>20</v>
          </cell>
          <cell r="T705">
            <v>1</v>
          </cell>
          <cell r="AL705">
            <v>2.6058384452212082</v>
          </cell>
          <cell r="CB705" t="str">
            <v>https://www.monmouth.edu/polling-institute/documents/monmouthpoll_nj_091919.pdf/</v>
          </cell>
        </row>
        <row r="706">
          <cell r="D706" t="str">
            <v>Civiqs</v>
          </cell>
          <cell r="F706" t="str">
            <v>US</v>
          </cell>
          <cell r="G706">
            <v>0</v>
          </cell>
          <cell r="I706">
            <v>43724</v>
          </cell>
          <cell r="J706">
            <v>1291</v>
          </cell>
          <cell r="K706" t="str">
            <v>lv</v>
          </cell>
          <cell r="L706">
            <v>24</v>
          </cell>
          <cell r="M706">
            <v>0</v>
          </cell>
          <cell r="N706">
            <v>1</v>
          </cell>
          <cell r="O706">
            <v>7</v>
          </cell>
          <cell r="P706">
            <v>1</v>
          </cell>
          <cell r="Q706">
            <v>14</v>
          </cell>
          <cell r="R706">
            <v>1</v>
          </cell>
          <cell r="S706">
            <v>30</v>
          </cell>
          <cell r="T706">
            <v>2</v>
          </cell>
          <cell r="AL706">
            <v>1.2272570562585279</v>
          </cell>
          <cell r="CB706" t="str">
            <v>http://filesforprogress.org/datasets/sep_18/civiqs_debate/post_debate.pdf</v>
          </cell>
        </row>
        <row r="707">
          <cell r="D707" t="str">
            <v>David Binder Research</v>
          </cell>
          <cell r="F707" t="str">
            <v>Iowa</v>
          </cell>
          <cell r="G707">
            <v>0</v>
          </cell>
          <cell r="I707">
            <v>43724</v>
          </cell>
          <cell r="J707">
            <v>500</v>
          </cell>
          <cell r="K707" t="str">
            <v>lv</v>
          </cell>
          <cell r="L707">
            <v>25</v>
          </cell>
          <cell r="M707">
            <v>0</v>
          </cell>
          <cell r="N707">
            <v>2</v>
          </cell>
          <cell r="O707">
            <v>12</v>
          </cell>
          <cell r="P707">
            <v>8</v>
          </cell>
          <cell r="Q707">
            <v>9</v>
          </cell>
          <cell r="R707">
            <v>3</v>
          </cell>
          <cell r="S707">
            <v>23</v>
          </cell>
          <cell r="T707">
            <v>2</v>
          </cell>
          <cell r="AL707">
            <v>1.3666236857033923E-2</v>
          </cell>
          <cell r="CB707" t="str">
            <v>http://www.focusonruralamerica.com/2019/09/18/september-2019-poll-results/</v>
          </cell>
        </row>
        <row r="708">
          <cell r="D708" t="str">
            <v>SurveyUSA</v>
          </cell>
          <cell r="F708" t="str">
            <v>US</v>
          </cell>
          <cell r="G708" t="str">
            <v>A</v>
          </cell>
          <cell r="I708">
            <v>43724</v>
          </cell>
          <cell r="J708">
            <v>1017</v>
          </cell>
          <cell r="K708" t="str">
            <v>lv</v>
          </cell>
          <cell r="L708">
            <v>33</v>
          </cell>
          <cell r="M708">
            <v>0</v>
          </cell>
          <cell r="N708">
            <v>4</v>
          </cell>
          <cell r="O708">
            <v>5</v>
          </cell>
          <cell r="P708">
            <v>1</v>
          </cell>
          <cell r="Q708">
            <v>17</v>
          </cell>
          <cell r="R708">
            <v>0</v>
          </cell>
          <cell r="S708">
            <v>19</v>
          </cell>
          <cell r="T708">
            <v>3</v>
          </cell>
          <cell r="AL708">
            <v>1.2459452551116379E-2</v>
          </cell>
          <cell r="CB708" t="str">
            <v>http://www.surveyusa.com/client/PollReport.aspx?g=af31ac4e-3786-426b-828e-6359cb6c34bb</v>
          </cell>
        </row>
        <row r="709">
          <cell r="D709" t="str">
            <v>NBC News/Wall Street Journal</v>
          </cell>
          <cell r="F709" t="str">
            <v>US</v>
          </cell>
          <cell r="G709" t="str">
            <v>A/B</v>
          </cell>
          <cell r="I709">
            <v>43724</v>
          </cell>
          <cell r="J709">
            <v>506</v>
          </cell>
          <cell r="K709" t="str">
            <v>lv</v>
          </cell>
          <cell r="L709">
            <v>31</v>
          </cell>
          <cell r="M709">
            <v>0</v>
          </cell>
          <cell r="N709">
            <v>2</v>
          </cell>
          <cell r="O709">
            <v>7</v>
          </cell>
          <cell r="P709">
            <v>2</v>
          </cell>
          <cell r="Q709">
            <v>14</v>
          </cell>
          <cell r="R709">
            <v>1</v>
          </cell>
          <cell r="S709">
            <v>25</v>
          </cell>
          <cell r="T709">
            <v>4</v>
          </cell>
          <cell r="AL709">
            <v>6.4981750292701828E-3</v>
          </cell>
          <cell r="CB709" t="str">
            <v>https://www.nbcnews.com/politics/meet-the-press/nbc-wsj-poll-biden-leads-dem-2020-field-warren-s-n1055511</v>
          </cell>
        </row>
        <row r="710">
          <cell r="D710" t="str">
            <v>Emerson College</v>
          </cell>
          <cell r="F710" t="str">
            <v>California</v>
          </cell>
          <cell r="G710" t="str">
            <v>B-</v>
          </cell>
          <cell r="I710">
            <v>43724</v>
          </cell>
          <cell r="J710">
            <v>424</v>
          </cell>
          <cell r="K710" t="str">
            <v>lv</v>
          </cell>
          <cell r="L710">
            <v>25.8</v>
          </cell>
          <cell r="M710">
            <v>0</v>
          </cell>
          <cell r="N710">
            <v>1.4</v>
          </cell>
          <cell r="O710">
            <v>4.3</v>
          </cell>
          <cell r="P710">
            <v>0.3</v>
          </cell>
          <cell r="Q710">
            <v>25.5</v>
          </cell>
          <cell r="R710">
            <v>0.6</v>
          </cell>
          <cell r="S710">
            <v>20.399999999999999</v>
          </cell>
          <cell r="T710">
            <v>6.7</v>
          </cell>
          <cell r="AL710">
            <v>0.15408559322220719</v>
          </cell>
          <cell r="CB710" t="str">
            <v>http://emersonpolling.com/2019/09/17/biden-sanders-warren-in-statistical-tie-in-democratic-primary-harris-struggles-in-home-state/</v>
          </cell>
        </row>
        <row r="711">
          <cell r="D711" t="str">
            <v>Harris Insights &amp; Analytics</v>
          </cell>
          <cell r="F711" t="str">
            <v>US</v>
          </cell>
          <cell r="G711" t="str">
            <v>C+</v>
          </cell>
          <cell r="I711">
            <v>43724</v>
          </cell>
          <cell r="J711">
            <v>812</v>
          </cell>
          <cell r="K711" t="str">
            <v>lv</v>
          </cell>
          <cell r="L711">
            <v>33</v>
          </cell>
          <cell r="M711">
            <v>0</v>
          </cell>
          <cell r="N711">
            <v>4</v>
          </cell>
          <cell r="O711">
            <v>5</v>
          </cell>
          <cell r="P711">
            <v>1</v>
          </cell>
          <cell r="Q711">
            <v>14</v>
          </cell>
          <cell r="R711">
            <v>1</v>
          </cell>
          <cell r="S711">
            <v>14</v>
          </cell>
          <cell r="T711">
            <v>2</v>
          </cell>
          <cell r="AL711">
            <v>3.3299507601578319E-6</v>
          </cell>
          <cell r="CB711" t="str">
            <v>https://docs.google.com/spreadsheets/d/e/2PACX-1vT7UrPgTU38fAxBCCBmuoeDMTgy1Ot3223aVVQVmTmrd13TqMSToyCsMlzr0hQ3r8IEoXdfX3RnIxpN/pubhtml/sheet?headers=false&amp;gid=0</v>
          </cell>
        </row>
        <row r="712">
          <cell r="D712" t="str">
            <v>Harris Insights &amp; Analytics</v>
          </cell>
          <cell r="F712" t="str">
            <v>US</v>
          </cell>
          <cell r="G712" t="str">
            <v>C+</v>
          </cell>
          <cell r="I712">
            <v>43724</v>
          </cell>
          <cell r="J712">
            <v>1332</v>
          </cell>
          <cell r="K712" t="str">
            <v>rv</v>
          </cell>
          <cell r="L712">
            <v>29</v>
          </cell>
          <cell r="M712">
            <v>0</v>
          </cell>
          <cell r="N712">
            <v>3</v>
          </cell>
          <cell r="O712">
            <v>4</v>
          </cell>
          <cell r="P712">
            <v>1</v>
          </cell>
          <cell r="Q712">
            <v>14</v>
          </cell>
          <cell r="R712">
            <v>1</v>
          </cell>
          <cell r="S712">
            <v>12</v>
          </cell>
          <cell r="T712">
            <v>2</v>
          </cell>
          <cell r="AL712">
            <v>0</v>
          </cell>
          <cell r="CB712" t="str">
            <v>https://docs.google.com/spreadsheets/d/e/2PACX-1vT7UrPgTU38fAxBCCBmuoeDMTgy1Ot3223aVVQVmTmrd13TqMSToyCsMlzr0hQ3r8IEoXdfX3RnIxpN/pubhtml/sheet?headers=false&amp;gid=0</v>
          </cell>
        </row>
        <row r="713">
          <cell r="D713" t="str">
            <v>Research America Inc.</v>
          </cell>
          <cell r="F713" t="str">
            <v>Virginia</v>
          </cell>
          <cell r="G713" t="str">
            <v>B/C</v>
          </cell>
          <cell r="I713">
            <v>43723</v>
          </cell>
          <cell r="J713">
            <v>882</v>
          </cell>
          <cell r="K713" t="str">
            <v>rv</v>
          </cell>
          <cell r="L713">
            <v>23</v>
          </cell>
          <cell r="M713">
            <v>0</v>
          </cell>
          <cell r="N713">
            <v>1</v>
          </cell>
          <cell r="O713">
            <v>4</v>
          </cell>
          <cell r="P713">
            <v>2</v>
          </cell>
          <cell r="Q713">
            <v>9</v>
          </cell>
          <cell r="R713">
            <v>0</v>
          </cell>
          <cell r="S713">
            <v>9</v>
          </cell>
          <cell r="T713">
            <v>2</v>
          </cell>
          <cell r="AL713">
            <v>1.2584001509572937</v>
          </cell>
          <cell r="CB713" t="str">
            <v>https://www.umw.edu/news/2019/09/27/biden-leads-democratic-nomination-in-virginia-umw-survey-finds/</v>
          </cell>
        </row>
        <row r="714">
          <cell r="D714" t="str">
            <v>Research America Inc.</v>
          </cell>
          <cell r="F714" t="str">
            <v>Virginia</v>
          </cell>
          <cell r="G714" t="str">
            <v>B/C</v>
          </cell>
          <cell r="I714">
            <v>43723</v>
          </cell>
          <cell r="J714">
            <v>1009</v>
          </cell>
          <cell r="K714" t="str">
            <v>a</v>
          </cell>
          <cell r="L714">
            <v>23</v>
          </cell>
          <cell r="M714">
            <v>0</v>
          </cell>
          <cell r="N714">
            <v>1</v>
          </cell>
          <cell r="O714">
            <v>4</v>
          </cell>
          <cell r="P714">
            <v>2</v>
          </cell>
          <cell r="Q714">
            <v>10</v>
          </cell>
          <cell r="R714">
            <v>0</v>
          </cell>
          <cell r="S714">
            <v>10</v>
          </cell>
          <cell r="T714">
            <v>3</v>
          </cell>
          <cell r="AL714">
            <v>0</v>
          </cell>
          <cell r="CB714" t="str">
            <v>https://www.umw.edu/news/wp-content/uploads/sites/7/2019/09/Topline-2-2019.pdf</v>
          </cell>
        </row>
        <row r="715">
          <cell r="D715" t="str">
            <v>Change Research</v>
          </cell>
          <cell r="F715" t="str">
            <v>California</v>
          </cell>
          <cell r="G715" t="str">
            <v>C</v>
          </cell>
          <cell r="I715">
            <v>43723</v>
          </cell>
          <cell r="J715">
            <v>3325</v>
          </cell>
          <cell r="K715" t="str">
            <v>lv</v>
          </cell>
          <cell r="L715">
            <v>18</v>
          </cell>
          <cell r="M715">
            <v>0</v>
          </cell>
          <cell r="N715">
            <v>2</v>
          </cell>
          <cell r="O715">
            <v>10</v>
          </cell>
          <cell r="P715">
            <v>1</v>
          </cell>
          <cell r="Q715">
            <v>23</v>
          </cell>
          <cell r="R715">
            <v>0</v>
          </cell>
          <cell r="S715">
            <v>25</v>
          </cell>
          <cell r="T715">
            <v>3</v>
          </cell>
          <cell r="AL715">
            <v>1.372491814803297E-2</v>
          </cell>
          <cell r="CB715" t="str">
            <v>https://www.changeresearch.com/california-poll-sept-12-15</v>
          </cell>
        </row>
        <row r="716">
          <cell r="D716" t="str">
            <v>University of Texas at Tyler</v>
          </cell>
          <cell r="F716" t="str">
            <v>Texas</v>
          </cell>
          <cell r="G716" t="str">
            <v>B/C</v>
          </cell>
          <cell r="I716">
            <v>43723</v>
          </cell>
          <cell r="J716">
            <v>474</v>
          </cell>
          <cell r="K716" t="str">
            <v>rv</v>
          </cell>
          <cell r="L716">
            <v>27.7</v>
          </cell>
          <cell r="M716">
            <v>0</v>
          </cell>
          <cell r="N716">
            <v>6.1</v>
          </cell>
          <cell r="O716">
            <v>3.6</v>
          </cell>
          <cell r="P716">
            <v>0.2</v>
          </cell>
          <cell r="Q716">
            <v>17</v>
          </cell>
          <cell r="R716">
            <v>0.6</v>
          </cell>
          <cell r="S716">
            <v>10.9</v>
          </cell>
          <cell r="T716">
            <v>0.8</v>
          </cell>
          <cell r="AL716">
            <v>8.4441910448718356E-3</v>
          </cell>
          <cell r="CB716" t="str">
            <v>https://www.uttyler.edu/politicalscience/files/pollingcenter/UT-Tyler-Poll-Sept19-Toplines-RV-in-Texas.pdf</v>
          </cell>
        </row>
        <row r="717">
          <cell r="D717" t="str">
            <v>Florida Atlantic University</v>
          </cell>
          <cell r="F717" t="str">
            <v>Florida</v>
          </cell>
          <cell r="G717" t="str">
            <v>B/C</v>
          </cell>
          <cell r="I717">
            <v>43723</v>
          </cell>
          <cell r="J717">
            <v>407</v>
          </cell>
          <cell r="K717" t="str">
            <v>lv</v>
          </cell>
          <cell r="L717">
            <v>34</v>
          </cell>
          <cell r="M717">
            <v>0</v>
          </cell>
          <cell r="N717">
            <v>0.9</v>
          </cell>
          <cell r="O717">
            <v>5.2</v>
          </cell>
          <cell r="P717">
            <v>0</v>
          </cell>
          <cell r="Q717">
            <v>14.4</v>
          </cell>
          <cell r="R717">
            <v>0.2</v>
          </cell>
          <cell r="S717">
            <v>23.8</v>
          </cell>
          <cell r="T717">
            <v>1.5</v>
          </cell>
          <cell r="AL717">
            <v>0.13595657804722847</v>
          </cell>
          <cell r="CB717" t="str">
            <v>https://business.fau.edu/departments/economics/business-economics-polling/bepi-polls/bepi-polls-2019/warren-cutting-into-bidens-lead-in-florida.php</v>
          </cell>
        </row>
        <row r="718">
          <cell r="D718" t="str">
            <v>SurveyUSA</v>
          </cell>
          <cell r="F718" t="str">
            <v>California</v>
          </cell>
          <cell r="G718" t="str">
            <v>A</v>
          </cell>
          <cell r="I718">
            <v>43723</v>
          </cell>
          <cell r="J718">
            <v>547</v>
          </cell>
          <cell r="K718" t="str">
            <v>lv</v>
          </cell>
          <cell r="L718">
            <v>27</v>
          </cell>
          <cell r="M718">
            <v>0</v>
          </cell>
          <cell r="N718">
            <v>2</v>
          </cell>
          <cell r="O718">
            <v>3</v>
          </cell>
          <cell r="P718">
            <v>1</v>
          </cell>
          <cell r="Q718">
            <v>18</v>
          </cell>
          <cell r="R718">
            <v>0</v>
          </cell>
          <cell r="S718">
            <v>16</v>
          </cell>
          <cell r="T718">
            <v>7</v>
          </cell>
          <cell r="AL718">
            <v>1.394084744341482E-2</v>
          </cell>
          <cell r="CB718" t="str">
            <v>http://www.surveyusa.com/client/PollReport.aspx?g=58e0ba48-d312-4f29-9007-67c41aa7d9a5</v>
          </cell>
        </row>
        <row r="719">
          <cell r="D719" t="str">
            <v>Morning Consult</v>
          </cell>
          <cell r="F719" t="str">
            <v>US</v>
          </cell>
          <cell r="G719" t="str">
            <v>B+</v>
          </cell>
          <cell r="I719">
            <v>43723</v>
          </cell>
          <cell r="J719">
            <v>7487</v>
          </cell>
          <cell r="K719" t="str">
            <v>lv</v>
          </cell>
          <cell r="L719">
            <v>32</v>
          </cell>
          <cell r="M719">
            <v>0</v>
          </cell>
          <cell r="N719">
            <v>3</v>
          </cell>
          <cell r="O719">
            <v>5</v>
          </cell>
          <cell r="P719">
            <v>2</v>
          </cell>
          <cell r="Q719">
            <v>20</v>
          </cell>
          <cell r="R719">
            <v>1</v>
          </cell>
          <cell r="S719">
            <v>18</v>
          </cell>
          <cell r="T719">
            <v>3</v>
          </cell>
          <cell r="AL719">
            <v>1.760154852091796E-4</v>
          </cell>
          <cell r="CB719" t="str">
            <v>https://morningconsult.com/2020-democratic-primary/</v>
          </cell>
        </row>
        <row r="720">
          <cell r="D720" t="str">
            <v>Capitol Weekly</v>
          </cell>
          <cell r="F720" t="str">
            <v>California</v>
          </cell>
          <cell r="G720">
            <v>0</v>
          </cell>
          <cell r="I720">
            <v>43721</v>
          </cell>
          <cell r="J720">
            <v>599</v>
          </cell>
          <cell r="K720" t="str">
            <v>lv</v>
          </cell>
          <cell r="L720">
            <v>18</v>
          </cell>
          <cell r="M720">
            <v>0</v>
          </cell>
          <cell r="N720">
            <v>1</v>
          </cell>
          <cell r="O720">
            <v>7</v>
          </cell>
          <cell r="P720">
            <v>1</v>
          </cell>
          <cell r="Q720">
            <v>21</v>
          </cell>
          <cell r="R720">
            <v>0</v>
          </cell>
          <cell r="S720">
            <v>29</v>
          </cell>
          <cell r="T720">
            <v>4</v>
          </cell>
          <cell r="AL720">
            <v>2.6034223150206461E-3</v>
          </cell>
          <cell r="CB720" t="str">
            <v>https://www.dropbox.com/s/svk9hn0dof8301b/Sept%202019%20Presidential%20Primary%20Tracking%20Poll%20Toplines%20and%20Crosstabs.xlsx</v>
          </cell>
        </row>
        <row r="721">
          <cell r="D721" t="str">
            <v>Harris Insights &amp; Analytics</v>
          </cell>
          <cell r="F721" t="str">
            <v>US</v>
          </cell>
          <cell r="G721" t="str">
            <v>C+</v>
          </cell>
          <cell r="I721">
            <v>43721</v>
          </cell>
          <cell r="J721">
            <v>1865</v>
          </cell>
          <cell r="K721" t="str">
            <v>lv</v>
          </cell>
          <cell r="L721">
            <v>35</v>
          </cell>
          <cell r="M721">
            <v>0</v>
          </cell>
          <cell r="N721">
            <v>2</v>
          </cell>
          <cell r="O721">
            <v>5</v>
          </cell>
          <cell r="P721">
            <v>1</v>
          </cell>
          <cell r="Q721">
            <v>15</v>
          </cell>
          <cell r="R721">
            <v>1</v>
          </cell>
          <cell r="S721">
            <v>15</v>
          </cell>
          <cell r="T721">
            <v>3</v>
          </cell>
          <cell r="AL721">
            <v>0</v>
          </cell>
          <cell r="CB721" t="str">
            <v>https://docs.google.com/spreadsheets/d/e/2PACX-1vSXNDOtTJvnBPQ47XR4J8x1zK7-3TMQNXY2DpvwriUKTkI1hrlzk31f7Qw4v6CCW7Xy2JYqsBw9yQST/pubhtml/sheet?headers=false&amp;gid=0</v>
          </cell>
        </row>
        <row r="722">
          <cell r="D722" t="str">
            <v>Harris Insights &amp; Analytics</v>
          </cell>
          <cell r="F722" t="str">
            <v>US</v>
          </cell>
          <cell r="G722" t="str">
            <v>C+</v>
          </cell>
          <cell r="I722">
            <v>43721</v>
          </cell>
          <cell r="J722">
            <v>3074</v>
          </cell>
          <cell r="K722" t="str">
            <v>rv</v>
          </cell>
          <cell r="L722">
            <v>29</v>
          </cell>
          <cell r="M722">
            <v>0</v>
          </cell>
          <cell r="N722">
            <v>2</v>
          </cell>
          <cell r="O722">
            <v>4</v>
          </cell>
          <cell r="P722">
            <v>1</v>
          </cell>
          <cell r="Q722">
            <v>16</v>
          </cell>
          <cell r="R722">
            <v>1</v>
          </cell>
          <cell r="S722">
            <v>12</v>
          </cell>
          <cell r="T722">
            <v>3</v>
          </cell>
          <cell r="AL722">
            <v>0</v>
          </cell>
          <cell r="CB722" t="str">
            <v>https://docs.google.com/spreadsheets/d/e/2PACX-1vSXNDOtTJvnBPQ47XR4J8x1zK7-3TMQNXY2DpvwriUKTkI1hrlzk31f7Qw4v6CCW7Xy2JYqsBw9yQST/pubhtml/sheet?headers=false&amp;gid=0</v>
          </cell>
        </row>
        <row r="723">
          <cell r="D723" t="str">
            <v>Harris Insights &amp; Analytics</v>
          </cell>
          <cell r="F723" t="str">
            <v>US</v>
          </cell>
          <cell r="G723" t="str">
            <v>C+</v>
          </cell>
          <cell r="I723">
            <v>43721</v>
          </cell>
          <cell r="J723">
            <v>799</v>
          </cell>
          <cell r="K723" t="str">
            <v>lv</v>
          </cell>
          <cell r="L723">
            <v>38</v>
          </cell>
          <cell r="M723">
            <v>0</v>
          </cell>
          <cell r="N723">
            <v>1</v>
          </cell>
          <cell r="O723">
            <v>4</v>
          </cell>
          <cell r="P723">
            <v>1</v>
          </cell>
          <cell r="Q723">
            <v>14</v>
          </cell>
          <cell r="R723">
            <v>2</v>
          </cell>
          <cell r="S723">
            <v>15</v>
          </cell>
          <cell r="T723">
            <v>2</v>
          </cell>
          <cell r="AL723">
            <v>0</v>
          </cell>
          <cell r="CB723" t="str">
            <v>https://docs.google.com/spreadsheets/d/e/2PACX-1vQJEoQZepPGs1WaZFsHfO5UPq9Lovvfpc1_tpV9p7tLAiEXuAnXNH7u8mGlpctZEnXfLW8lgNOYLijb/pubhtml/sheet?headers=false&amp;gid=0</v>
          </cell>
        </row>
        <row r="724">
          <cell r="D724" t="str">
            <v>Harris Insights &amp; Analytics</v>
          </cell>
          <cell r="F724" t="str">
            <v>US</v>
          </cell>
          <cell r="G724" t="str">
            <v>C+</v>
          </cell>
          <cell r="I724">
            <v>43721</v>
          </cell>
          <cell r="J724">
            <v>1302</v>
          </cell>
          <cell r="K724" t="str">
            <v>rv</v>
          </cell>
          <cell r="L724">
            <v>31</v>
          </cell>
          <cell r="M724">
            <v>0</v>
          </cell>
          <cell r="N724">
            <v>2</v>
          </cell>
          <cell r="O724">
            <v>4</v>
          </cell>
          <cell r="P724">
            <v>1</v>
          </cell>
          <cell r="Q724">
            <v>15</v>
          </cell>
          <cell r="R724">
            <v>1</v>
          </cell>
          <cell r="S724">
            <v>12</v>
          </cell>
          <cell r="T724">
            <v>2</v>
          </cell>
          <cell r="AL724">
            <v>0</v>
          </cell>
          <cell r="CB724" t="str">
            <v>https://docs.google.com/spreadsheets/d/e/2PACX-1vQJEoQZepPGs1WaZFsHfO5UPq9Lovvfpc1_tpV9p7tLAiEXuAnXNH7u8mGlpctZEnXfLW8lgNOYLijb/pubhtml/sheet?headers=false&amp;gid=0</v>
          </cell>
        </row>
        <row r="725">
          <cell r="D725" t="str">
            <v>Civiqs</v>
          </cell>
          <cell r="F725" t="str">
            <v>US</v>
          </cell>
          <cell r="G725">
            <v>0</v>
          </cell>
          <cell r="I725">
            <v>43720</v>
          </cell>
          <cell r="J725">
            <v>1784</v>
          </cell>
          <cell r="K725" t="str">
            <v>lv</v>
          </cell>
          <cell r="L725">
            <v>23</v>
          </cell>
          <cell r="M725">
            <v>0</v>
          </cell>
          <cell r="N725">
            <v>1</v>
          </cell>
          <cell r="O725">
            <v>7</v>
          </cell>
          <cell r="P725">
            <v>1</v>
          </cell>
          <cell r="Q725">
            <v>15</v>
          </cell>
          <cell r="R725">
            <v>0</v>
          </cell>
          <cell r="S725">
            <v>28</v>
          </cell>
          <cell r="T725">
            <v>2</v>
          </cell>
          <cell r="AL725">
            <v>0.16901292798416304</v>
          </cell>
          <cell r="CB725" t="str">
            <v>http://filesforprogress.org/datasets/sep_18/civiqs_debate/pre_debate.pdf</v>
          </cell>
        </row>
        <row r="726">
          <cell r="D726" t="str">
            <v>Bendixen &amp; Amandi International</v>
          </cell>
          <cell r="F726" t="str">
            <v>Arizona</v>
          </cell>
          <cell r="G726" t="str">
            <v>B/C</v>
          </cell>
          <cell r="I726">
            <v>43720</v>
          </cell>
          <cell r="J726">
            <v>250</v>
          </cell>
          <cell r="K726" t="str">
            <v>rv</v>
          </cell>
          <cell r="L726">
            <v>29</v>
          </cell>
          <cell r="M726">
            <v>0</v>
          </cell>
          <cell r="N726">
            <v>0</v>
          </cell>
          <cell r="O726">
            <v>5</v>
          </cell>
          <cell r="P726">
            <v>1</v>
          </cell>
          <cell r="Q726">
            <v>18</v>
          </cell>
          <cell r="R726">
            <v>0</v>
          </cell>
          <cell r="S726">
            <v>24</v>
          </cell>
          <cell r="T726">
            <v>2</v>
          </cell>
          <cell r="AL726">
            <v>0.75642156574552677</v>
          </cell>
          <cell r="CB726" t="str">
            <v>https://www.politico.com/f/?id=0000016d-410e-d547-a36f-67df39db0001</v>
          </cell>
        </row>
        <row r="727">
          <cell r="D727" t="str">
            <v>Siena College</v>
          </cell>
          <cell r="F727" t="str">
            <v>New York</v>
          </cell>
          <cell r="G727" t="str">
            <v>A-</v>
          </cell>
          <cell r="I727">
            <v>43720</v>
          </cell>
          <cell r="J727">
            <v>359</v>
          </cell>
          <cell r="K727" t="str">
            <v>rv</v>
          </cell>
          <cell r="L727">
            <v>22</v>
          </cell>
          <cell r="M727">
            <v>0</v>
          </cell>
          <cell r="N727">
            <v>0</v>
          </cell>
          <cell r="O727">
            <v>3</v>
          </cell>
          <cell r="P727">
            <v>1</v>
          </cell>
          <cell r="Q727">
            <v>15</v>
          </cell>
          <cell r="R727">
            <v>0</v>
          </cell>
          <cell r="S727">
            <v>17</v>
          </cell>
          <cell r="T727">
            <v>1</v>
          </cell>
          <cell r="AL727">
            <v>2.7211626998243379E-2</v>
          </cell>
          <cell r="CB727" t="str">
            <v>https://scri.siena.edu/wp-content/uploads/2019/09/SNY0919-Crosstabs-091719.pdf</v>
          </cell>
        </row>
        <row r="728">
          <cell r="D728" t="str">
            <v>Harris Insights &amp; Analytics</v>
          </cell>
          <cell r="F728" t="str">
            <v>US</v>
          </cell>
          <cell r="G728" t="str">
            <v>C+</v>
          </cell>
          <cell r="I728">
            <v>43720</v>
          </cell>
          <cell r="J728">
            <v>801</v>
          </cell>
          <cell r="K728" t="str">
            <v>lv</v>
          </cell>
          <cell r="L728">
            <v>38</v>
          </cell>
          <cell r="M728">
            <v>0</v>
          </cell>
          <cell r="N728">
            <v>1</v>
          </cell>
          <cell r="O728">
            <v>4</v>
          </cell>
          <cell r="P728">
            <v>1</v>
          </cell>
          <cell r="Q728">
            <v>14</v>
          </cell>
          <cell r="R728">
            <v>1</v>
          </cell>
          <cell r="S728">
            <v>15</v>
          </cell>
          <cell r="T728">
            <v>2</v>
          </cell>
          <cell r="AL728">
            <v>2.6550807567141863E-6</v>
          </cell>
          <cell r="CB728" t="str">
            <v>https://docs.google.com/spreadsheets/d/e/2PACX-1vSaSLUa2aG2v1VRyV9YDp4174BXC0y5J1LiV9LUV-souN2pO0RBDsSWEbAO9m7mubGJ-2XgVhe0AdTd/pubhtml/sheet?headers=false&amp;gid=0</v>
          </cell>
        </row>
        <row r="729">
          <cell r="D729" t="str">
            <v>Harris Insights &amp; Analytics</v>
          </cell>
          <cell r="F729" t="str">
            <v>US</v>
          </cell>
          <cell r="G729" t="str">
            <v>C+</v>
          </cell>
          <cell r="I729">
            <v>43720</v>
          </cell>
          <cell r="J729">
            <v>1319</v>
          </cell>
          <cell r="K729" t="str">
            <v>rv</v>
          </cell>
          <cell r="L729">
            <v>32</v>
          </cell>
          <cell r="M729">
            <v>0</v>
          </cell>
          <cell r="N729">
            <v>2</v>
          </cell>
          <cell r="O729">
            <v>3</v>
          </cell>
          <cell r="P729">
            <v>1</v>
          </cell>
          <cell r="Q729">
            <v>15</v>
          </cell>
          <cell r="R729">
            <v>1</v>
          </cell>
          <cell r="S729">
            <v>11</v>
          </cell>
          <cell r="T729">
            <v>2</v>
          </cell>
          <cell r="AL729">
            <v>0</v>
          </cell>
          <cell r="CB729" t="str">
            <v>https://docs.google.com/spreadsheets/d/e/2PACX-1vSaSLUa2aG2v1VRyV9YDp4174BXC0y5J1LiV9LUV-souN2pO0RBDsSWEbAO9m7mubGJ-2XgVhe0AdTd/pubhtml/sheet?headers=false&amp;gid=0</v>
          </cell>
        </row>
        <row r="730">
          <cell r="D730" t="str">
            <v>Change Research</v>
          </cell>
          <cell r="F730" t="str">
            <v>Georgia</v>
          </cell>
          <cell r="G730" t="str">
            <v>C</v>
          </cell>
          <cell r="I730">
            <v>43719</v>
          </cell>
          <cell r="J730">
            <v>755</v>
          </cell>
          <cell r="K730" t="str">
            <v>lv</v>
          </cell>
          <cell r="L730">
            <v>33</v>
          </cell>
          <cell r="M730">
            <v>0</v>
          </cell>
          <cell r="N730">
            <v>2</v>
          </cell>
          <cell r="O730">
            <v>7</v>
          </cell>
          <cell r="P730">
            <v>1</v>
          </cell>
          <cell r="Q730">
            <v>17</v>
          </cell>
          <cell r="R730">
            <v>0</v>
          </cell>
          <cell r="S730">
            <v>22</v>
          </cell>
          <cell r="T730">
            <v>3</v>
          </cell>
          <cell r="AL730">
            <v>0.98115872606730448</v>
          </cell>
          <cell r="CB730" t="str">
            <v>https://www.changeresearch.com/georgia-poll-sept-7-11-2019</v>
          </cell>
        </row>
        <row r="731">
          <cell r="D731" t="str">
            <v>GQR Research (GQRR)</v>
          </cell>
          <cell r="F731" t="str">
            <v>US</v>
          </cell>
          <cell r="G731" t="str">
            <v>C+</v>
          </cell>
          <cell r="I731">
            <v>43719</v>
          </cell>
          <cell r="J731">
            <v>241</v>
          </cell>
          <cell r="K731" t="str">
            <v>lv</v>
          </cell>
          <cell r="L731">
            <v>30</v>
          </cell>
          <cell r="M731">
            <v>0</v>
          </cell>
          <cell r="N731">
            <v>4</v>
          </cell>
          <cell r="O731">
            <v>4</v>
          </cell>
          <cell r="P731">
            <v>2</v>
          </cell>
          <cell r="Q731">
            <v>21</v>
          </cell>
          <cell r="R731">
            <v>0</v>
          </cell>
          <cell r="S731">
            <v>19</v>
          </cell>
          <cell r="T731">
            <v>2</v>
          </cell>
          <cell r="AL731">
            <v>0.77947599912465237</v>
          </cell>
          <cell r="CB731" t="str">
            <v>https://democracycorps.com/wp-content/uploads/2019/09/DCorps_Full-Internal-National-Phone-FQ_091119.pdf</v>
          </cell>
        </row>
        <row r="732">
          <cell r="D732" t="str">
            <v>Harris Insights &amp; Analytics</v>
          </cell>
          <cell r="F732" t="str">
            <v>New Hampshire</v>
          </cell>
          <cell r="G732" t="str">
            <v>C+</v>
          </cell>
          <cell r="I732">
            <v>43719</v>
          </cell>
          <cell r="J732">
            <v>595</v>
          </cell>
          <cell r="K732" t="str">
            <v>lv</v>
          </cell>
          <cell r="L732">
            <v>22</v>
          </cell>
          <cell r="M732">
            <v>0</v>
          </cell>
          <cell r="N732">
            <v>3</v>
          </cell>
          <cell r="O732">
            <v>5</v>
          </cell>
          <cell r="P732">
            <v>1</v>
          </cell>
          <cell r="Q732">
            <v>21</v>
          </cell>
          <cell r="R732">
            <v>2</v>
          </cell>
          <cell r="S732">
            <v>15</v>
          </cell>
          <cell r="T732">
            <v>2</v>
          </cell>
          <cell r="AL732">
            <v>1.108771247747752</v>
          </cell>
          <cell r="CB732" t="str">
            <v>https://htv-prod-media.s3.amazonaws.com/files/nolablesharrispoll-converted-1568250845.pdf</v>
          </cell>
        </row>
        <row r="733">
          <cell r="D733" t="str">
            <v>Harris Insights &amp; Analytics</v>
          </cell>
          <cell r="F733" t="str">
            <v>US</v>
          </cell>
          <cell r="G733" t="str">
            <v>C+</v>
          </cell>
          <cell r="I733">
            <v>43719</v>
          </cell>
          <cell r="J733">
            <v>807</v>
          </cell>
          <cell r="K733" t="str">
            <v>lv</v>
          </cell>
          <cell r="L733">
            <v>35</v>
          </cell>
          <cell r="M733">
            <v>0</v>
          </cell>
          <cell r="N733">
            <v>2</v>
          </cell>
          <cell r="O733">
            <v>5</v>
          </cell>
          <cell r="P733">
            <v>1</v>
          </cell>
          <cell r="Q733">
            <v>17</v>
          </cell>
          <cell r="R733">
            <v>1</v>
          </cell>
          <cell r="S733">
            <v>15</v>
          </cell>
          <cell r="T733">
            <v>3</v>
          </cell>
          <cell r="AL733">
            <v>2.454493040796383E-6</v>
          </cell>
          <cell r="CB733" t="str">
            <v>https://docs.google.com/spreadsheets/d/e/2PACX-1vTMhkB4EDFth9MMuPkxAi_yTDKZHSZOUJbVSi6agvDZ9tMyaVhLBxLmmahYm2xDPnRqqkyfA27--VlF/pubhtml/sheet?headers=false&amp;gid=0</v>
          </cell>
        </row>
        <row r="734">
          <cell r="D734" t="str">
            <v>Harris Insights &amp; Analytics</v>
          </cell>
          <cell r="F734" t="str">
            <v>US</v>
          </cell>
          <cell r="G734" t="str">
            <v>C+</v>
          </cell>
          <cell r="I734">
            <v>43719</v>
          </cell>
          <cell r="J734">
            <v>1313</v>
          </cell>
          <cell r="K734" t="str">
            <v>rv</v>
          </cell>
          <cell r="L734">
            <v>30</v>
          </cell>
          <cell r="M734">
            <v>0</v>
          </cell>
          <cell r="N734">
            <v>2</v>
          </cell>
          <cell r="O734">
            <v>4</v>
          </cell>
          <cell r="P734">
            <v>1</v>
          </cell>
          <cell r="Q734">
            <v>18</v>
          </cell>
          <cell r="R734">
            <v>1</v>
          </cell>
          <cell r="S734">
            <v>11</v>
          </cell>
          <cell r="T734">
            <v>2</v>
          </cell>
          <cell r="AL734">
            <v>0</v>
          </cell>
          <cell r="CB734" t="str">
            <v>https://docs.google.com/spreadsheets/d/e/2PACX-1vTMhkB4EDFth9MMuPkxAi_yTDKZHSZOUJbVSi6agvDZ9tMyaVhLBxLmmahYm2xDPnRqqkyfA27--VlF/pubhtml/sheet?headers=false&amp;gid=0</v>
          </cell>
        </row>
        <row r="735">
          <cell r="D735" t="str">
            <v>McLaughlin &amp; Associates</v>
          </cell>
          <cell r="F735" t="str">
            <v>US</v>
          </cell>
          <cell r="G735" t="str">
            <v>C/D</v>
          </cell>
          <cell r="I735">
            <v>43718</v>
          </cell>
          <cell r="J735">
            <v>454</v>
          </cell>
          <cell r="K735" t="str">
            <v>lv</v>
          </cell>
          <cell r="L735">
            <v>28</v>
          </cell>
          <cell r="M735">
            <v>0</v>
          </cell>
          <cell r="N735">
            <v>4</v>
          </cell>
          <cell r="O735">
            <v>6</v>
          </cell>
          <cell r="P735">
            <v>1</v>
          </cell>
          <cell r="Q735">
            <v>21</v>
          </cell>
          <cell r="R735">
            <v>0</v>
          </cell>
          <cell r="S735">
            <v>12</v>
          </cell>
          <cell r="T735">
            <v>2</v>
          </cell>
          <cell r="AL735">
            <v>2.7777896629427199E-3</v>
          </cell>
          <cell r="CB735" t="str">
            <v>https://mclaughlinonline.com/pols/wp-content/uploads/2019/09/National-Monthly-Omnibus-September-Public.pdf</v>
          </cell>
        </row>
        <row r="736">
          <cell r="D736" t="str">
            <v>Ipsos</v>
          </cell>
          <cell r="F736" t="str">
            <v>US</v>
          </cell>
          <cell r="G736" t="str">
            <v>B+</v>
          </cell>
          <cell r="I736">
            <v>43718</v>
          </cell>
          <cell r="J736">
            <v>557</v>
          </cell>
          <cell r="K736" t="str">
            <v>rv</v>
          </cell>
          <cell r="L736">
            <v>22</v>
          </cell>
          <cell r="M736">
            <v>0</v>
          </cell>
          <cell r="N736">
            <v>3</v>
          </cell>
          <cell r="O736">
            <v>4</v>
          </cell>
          <cell r="P736">
            <v>1</v>
          </cell>
          <cell r="Q736">
            <v>16</v>
          </cell>
          <cell r="R736">
            <v>1</v>
          </cell>
          <cell r="S736">
            <v>11</v>
          </cell>
          <cell r="T736">
            <v>3</v>
          </cell>
          <cell r="AL736">
            <v>2.5084053206874205E-5</v>
          </cell>
          <cell r="CB736" t="str">
            <v>https://www.ipsos.com/sites/default/files/ct/news/documents/2019-09/2019_reuters_tracking_-_core_political_democratic_primary_tracker_09_11_2019_.pdf</v>
          </cell>
        </row>
        <row r="737">
          <cell r="D737" t="str">
            <v>Ipsos</v>
          </cell>
          <cell r="F737" t="str">
            <v>US</v>
          </cell>
          <cell r="G737" t="str">
            <v>B+</v>
          </cell>
          <cell r="I737">
            <v>43718</v>
          </cell>
          <cell r="J737">
            <v>615</v>
          </cell>
          <cell r="K737" t="str">
            <v>a</v>
          </cell>
          <cell r="L737">
            <v>22</v>
          </cell>
          <cell r="M737">
            <v>0</v>
          </cell>
          <cell r="N737">
            <v>3</v>
          </cell>
          <cell r="O737">
            <v>4</v>
          </cell>
          <cell r="P737">
            <v>1</v>
          </cell>
          <cell r="Q737">
            <v>16</v>
          </cell>
          <cell r="R737">
            <v>1</v>
          </cell>
          <cell r="S737">
            <v>11</v>
          </cell>
          <cell r="T737">
            <v>3</v>
          </cell>
          <cell r="AL737">
            <v>0</v>
          </cell>
          <cell r="CB737" t="str">
            <v>https://twitter.com/Cmkahn/status/1177226882716196867</v>
          </cell>
        </row>
        <row r="738">
          <cell r="D738" t="str">
            <v>RKM Research and Communications Inc.</v>
          </cell>
          <cell r="F738" t="str">
            <v>New Hampshire</v>
          </cell>
          <cell r="G738" t="str">
            <v>A/B</v>
          </cell>
          <cell r="I738">
            <v>43718</v>
          </cell>
          <cell r="J738">
            <v>425</v>
          </cell>
          <cell r="K738" t="str">
            <v>lv</v>
          </cell>
          <cell r="L738">
            <v>21.2</v>
          </cell>
          <cell r="M738">
            <v>0</v>
          </cell>
          <cell r="N738">
            <v>0.5</v>
          </cell>
          <cell r="O738">
            <v>4.5</v>
          </cell>
          <cell r="P738">
            <v>0.5</v>
          </cell>
          <cell r="Q738">
            <v>28.5</v>
          </cell>
          <cell r="R738">
            <v>0</v>
          </cell>
          <cell r="S738">
            <v>17.2</v>
          </cell>
          <cell r="T738">
            <v>5.2</v>
          </cell>
          <cell r="AL738">
            <v>5.7028779178848292E-3</v>
          </cell>
          <cell r="CB738" t="str">
            <v>https://www.franklinpierce.edu/institutes/mfcc/FPU%20NH%20Presidential%20Poll%202019%20Pre-Houston%20Debate%20Tables.pdf</v>
          </cell>
        </row>
        <row r="739">
          <cell r="D739" t="str">
            <v>YouGov</v>
          </cell>
          <cell r="F739" t="str">
            <v>US</v>
          </cell>
          <cell r="G739" t="str">
            <v>B-</v>
          </cell>
          <cell r="I739">
            <v>43718</v>
          </cell>
          <cell r="J739">
            <v>632</v>
          </cell>
          <cell r="K739" t="str">
            <v>lv</v>
          </cell>
          <cell r="L739">
            <v>24</v>
          </cell>
          <cell r="M739">
            <v>0</v>
          </cell>
          <cell r="N739">
            <v>2</v>
          </cell>
          <cell r="O739">
            <v>5</v>
          </cell>
          <cell r="P739">
            <v>1</v>
          </cell>
          <cell r="Q739">
            <v>17</v>
          </cell>
          <cell r="R739">
            <v>0</v>
          </cell>
          <cell r="S739">
            <v>24</v>
          </cell>
          <cell r="T739">
            <v>2</v>
          </cell>
          <cell r="AL739">
            <v>1.3653057183078683E-5</v>
          </cell>
          <cell r="CB739" t="str">
            <v>https://d25d2506sfb94s.cloudfront.net/cumulus_uploads/document/hrk03f83zc/econTabReport.pdf</v>
          </cell>
        </row>
        <row r="740">
          <cell r="D740" t="str">
            <v>Harris Insights &amp; Analytics</v>
          </cell>
          <cell r="F740" t="str">
            <v>US</v>
          </cell>
          <cell r="G740" t="str">
            <v>C+</v>
          </cell>
          <cell r="I740">
            <v>43718</v>
          </cell>
          <cell r="J740">
            <v>815</v>
          </cell>
          <cell r="K740" t="str">
            <v>lv</v>
          </cell>
          <cell r="L740">
            <v>33</v>
          </cell>
          <cell r="M740">
            <v>0</v>
          </cell>
          <cell r="N740">
            <v>2</v>
          </cell>
          <cell r="O740">
            <v>4</v>
          </cell>
          <cell r="P740">
            <v>1</v>
          </cell>
          <cell r="Q740">
            <v>17</v>
          </cell>
          <cell r="R740">
            <v>1</v>
          </cell>
          <cell r="S740">
            <v>15</v>
          </cell>
          <cell r="T740">
            <v>3</v>
          </cell>
          <cell r="AL740">
            <v>2.2754061843272781E-6</v>
          </cell>
          <cell r="CB740" t="str">
            <v>https://docs.google.com/spreadsheets/d/e/2PACX-1vTE1c2Mq7YHTYTgA680o5dIrYZgNwWSoqYsZBlnJt38fU22ZQBMyjt7zdL-OX23wutNG_3tQm4ZVd8M/pubhtml/sheet?headers=false&amp;gid=0</v>
          </cell>
        </row>
        <row r="741">
          <cell r="D741" t="str">
            <v>Harris Insights &amp; Analytics</v>
          </cell>
          <cell r="F741" t="str">
            <v>US</v>
          </cell>
          <cell r="G741" t="str">
            <v>C+</v>
          </cell>
          <cell r="I741">
            <v>43718</v>
          </cell>
          <cell r="J741">
            <v>1339</v>
          </cell>
          <cell r="K741" t="str">
            <v>rv</v>
          </cell>
          <cell r="L741">
            <v>29</v>
          </cell>
          <cell r="M741">
            <v>0</v>
          </cell>
          <cell r="N741">
            <v>2</v>
          </cell>
          <cell r="O741">
            <v>4</v>
          </cell>
          <cell r="P741">
            <v>2</v>
          </cell>
          <cell r="Q741">
            <v>17</v>
          </cell>
          <cell r="R741">
            <v>2</v>
          </cell>
          <cell r="S741">
            <v>12</v>
          </cell>
          <cell r="T741">
            <v>3</v>
          </cell>
          <cell r="AL741">
            <v>0</v>
          </cell>
          <cell r="CB741" t="str">
            <v>https://docs.google.com/spreadsheets/d/e/2PACX-1vTE1c2Mq7YHTYTgA680o5dIrYZgNwWSoqYsZBlnJt38fU22ZQBMyjt7zdL-OX23wutNG_3tQm4ZVd8M/pubhtml/sheet?headers=false&amp;gid=0</v>
          </cell>
        </row>
        <row r="742">
          <cell r="D742" t="str">
            <v>SSRS</v>
          </cell>
          <cell r="F742" t="str">
            <v>US</v>
          </cell>
          <cell r="G742" t="str">
            <v>A/B</v>
          </cell>
          <cell r="I742">
            <v>43717</v>
          </cell>
          <cell r="J742">
            <v>908</v>
          </cell>
          <cell r="K742" t="str">
            <v>rv</v>
          </cell>
          <cell r="L742">
            <v>24</v>
          </cell>
          <cell r="M742">
            <v>0</v>
          </cell>
          <cell r="N742">
            <v>2</v>
          </cell>
          <cell r="O742">
            <v>6</v>
          </cell>
          <cell r="P742">
            <v>1</v>
          </cell>
          <cell r="Q742">
            <v>17</v>
          </cell>
          <cell r="R742">
            <v>1</v>
          </cell>
          <cell r="S742">
            <v>18</v>
          </cell>
          <cell r="T742">
            <v>2</v>
          </cell>
          <cell r="AL742">
            <v>1.2125230626068085E-2</v>
          </cell>
          <cell r="CB742" t="str">
            <v>https://cdn.cnn.com/cnn/2019/images/09/11/rel10b.-.2020.pdf</v>
          </cell>
        </row>
        <row r="743">
          <cell r="D743" t="str">
            <v>Quinnipiac University</v>
          </cell>
          <cell r="F743" t="str">
            <v>Texas</v>
          </cell>
          <cell r="G743" t="str">
            <v>A</v>
          </cell>
          <cell r="I743">
            <v>43717</v>
          </cell>
          <cell r="J743">
            <v>456</v>
          </cell>
          <cell r="K743" t="str">
            <v>rv</v>
          </cell>
          <cell r="L743">
            <v>28</v>
          </cell>
          <cell r="M743">
            <v>0</v>
          </cell>
          <cell r="N743">
            <v>1</v>
          </cell>
          <cell r="O743">
            <v>3</v>
          </cell>
          <cell r="P743">
            <v>2</v>
          </cell>
          <cell r="Q743">
            <v>12</v>
          </cell>
          <cell r="R743">
            <v>0</v>
          </cell>
          <cell r="S743">
            <v>18</v>
          </cell>
          <cell r="T743">
            <v>1</v>
          </cell>
          <cell r="AL743">
            <v>2.4964985478928656</v>
          </cell>
          <cell r="CB743" t="str">
            <v>https://poll.qu.edu/texas/release-detail?ReleaseID=3640</v>
          </cell>
        </row>
        <row r="744">
          <cell r="D744" t="str">
            <v>Emerson College</v>
          </cell>
          <cell r="F744" t="str">
            <v>New Hampshire</v>
          </cell>
          <cell r="G744" t="str">
            <v>B-</v>
          </cell>
          <cell r="I744">
            <v>43717</v>
          </cell>
          <cell r="J744">
            <v>483</v>
          </cell>
          <cell r="K744" t="str">
            <v>lv</v>
          </cell>
          <cell r="L744">
            <v>24.1</v>
          </cell>
          <cell r="M744">
            <v>0</v>
          </cell>
          <cell r="N744">
            <v>4.3</v>
          </cell>
          <cell r="O744">
            <v>10.8</v>
          </cell>
          <cell r="P744">
            <v>1.1000000000000001</v>
          </cell>
          <cell r="Q744">
            <v>12.9</v>
          </cell>
          <cell r="R744">
            <v>1.2</v>
          </cell>
          <cell r="S744">
            <v>20.5</v>
          </cell>
          <cell r="T744">
            <v>3.1</v>
          </cell>
          <cell r="AL744">
            <v>9.4168138183713026E-4</v>
          </cell>
          <cell r="CB744" t="str">
            <v>http://emersonpolling.com/2019/09/10/sanders-slips-in-new-hampshire-biden-warren-take-lead/</v>
          </cell>
        </row>
        <row r="745">
          <cell r="D745" t="str">
            <v>Harris Insights &amp; Analytics</v>
          </cell>
          <cell r="F745" t="str">
            <v>US</v>
          </cell>
          <cell r="G745" t="str">
            <v>C+</v>
          </cell>
          <cell r="I745">
            <v>43717</v>
          </cell>
          <cell r="J745">
            <v>788</v>
          </cell>
          <cell r="K745" t="str">
            <v>lv</v>
          </cell>
          <cell r="L745">
            <v>30</v>
          </cell>
          <cell r="M745">
            <v>0</v>
          </cell>
          <cell r="N745">
            <v>3</v>
          </cell>
          <cell r="O745">
            <v>5</v>
          </cell>
          <cell r="P745">
            <v>1</v>
          </cell>
          <cell r="Q745">
            <v>17</v>
          </cell>
          <cell r="R745">
            <v>1</v>
          </cell>
          <cell r="S745">
            <v>15</v>
          </cell>
          <cell r="T745">
            <v>3</v>
          </cell>
          <cell r="AL745">
            <v>2.0049696645256571E-6</v>
          </cell>
          <cell r="CB745" t="str">
            <v>https://docs.google.com/spreadsheets/d/e/2PACX-1vRnyCBVSBMr-HmZXxWZASzzHz1XHiG480fEDqEEuuqvfwOOyfoLk6mVpGc2cabZpNijSCqNPqiTe4X_/pubhtml/sheet?headers=false&amp;gid=0</v>
          </cell>
        </row>
        <row r="746">
          <cell r="D746" t="str">
            <v>Harris Insights &amp; Analytics</v>
          </cell>
          <cell r="F746" t="str">
            <v>US</v>
          </cell>
          <cell r="G746" t="str">
            <v>C+</v>
          </cell>
          <cell r="I746">
            <v>43717</v>
          </cell>
          <cell r="J746">
            <v>1322</v>
          </cell>
          <cell r="K746" t="str">
            <v>rv</v>
          </cell>
          <cell r="L746">
            <v>26</v>
          </cell>
          <cell r="M746">
            <v>0</v>
          </cell>
          <cell r="N746">
            <v>2</v>
          </cell>
          <cell r="O746">
            <v>5</v>
          </cell>
          <cell r="P746">
            <v>1</v>
          </cell>
          <cell r="Q746">
            <v>17</v>
          </cell>
          <cell r="R746">
            <v>2</v>
          </cell>
          <cell r="S746">
            <v>13</v>
          </cell>
          <cell r="T746">
            <v>3</v>
          </cell>
          <cell r="AL746">
            <v>0</v>
          </cell>
          <cell r="CB746" t="str">
            <v>https://docs.google.com/spreadsheets/d/e/2PACX-1vRnyCBVSBMr-HmZXxWZASzzHz1XHiG480fEDqEEuuqvfwOOyfoLk6mVpGc2cabZpNijSCqNPqiTe4X_/pubhtml/sheet?headers=false&amp;gid=0</v>
          </cell>
        </row>
        <row r="747">
          <cell r="D747" t="str">
            <v>Harris Insights &amp; Analytics</v>
          </cell>
          <cell r="F747" t="str">
            <v>US</v>
          </cell>
          <cell r="G747" t="str">
            <v>C+</v>
          </cell>
          <cell r="I747">
            <v>43716</v>
          </cell>
          <cell r="J747">
            <v>454</v>
          </cell>
          <cell r="K747" t="str">
            <v>rv</v>
          </cell>
          <cell r="L747">
            <v>27</v>
          </cell>
          <cell r="M747">
            <v>0</v>
          </cell>
          <cell r="N747">
            <v>3</v>
          </cell>
          <cell r="O747">
            <v>4</v>
          </cell>
          <cell r="P747">
            <v>1</v>
          </cell>
          <cell r="Q747">
            <v>15</v>
          </cell>
          <cell r="R747">
            <v>1</v>
          </cell>
          <cell r="S747">
            <v>12</v>
          </cell>
          <cell r="T747">
            <v>5</v>
          </cell>
          <cell r="AL747">
            <v>0</v>
          </cell>
          <cell r="CB747" t="str">
            <v>https://thehill.com/hilltv/rising/460934-harris-and-yang-ticked-up-three-front-runners-dip-slightly</v>
          </cell>
        </row>
        <row r="748">
          <cell r="D748" t="str">
            <v>USC Dornsife/LA Times</v>
          </cell>
          <cell r="F748" t="str">
            <v>US</v>
          </cell>
          <cell r="G748" t="str">
            <v>B/C</v>
          </cell>
          <cell r="I748">
            <v>43716</v>
          </cell>
          <cell r="J748">
            <v>2462</v>
          </cell>
          <cell r="K748" t="str">
            <v>lv</v>
          </cell>
          <cell r="L748">
            <v>28</v>
          </cell>
          <cell r="M748">
            <v>0</v>
          </cell>
          <cell r="N748">
            <v>2</v>
          </cell>
          <cell r="O748">
            <v>4</v>
          </cell>
          <cell r="P748">
            <v>1</v>
          </cell>
          <cell r="Q748">
            <v>13</v>
          </cell>
          <cell r="R748">
            <v>0</v>
          </cell>
          <cell r="S748">
            <v>11</v>
          </cell>
          <cell r="T748">
            <v>2</v>
          </cell>
          <cell r="AL748">
            <v>7.6123571975805659E-2</v>
          </cell>
          <cell r="CB748" t="str">
            <v>https://drive.google.com/file/d/1b8wZOfldlNWoaN4ajvl-c-g_Vvao-t5C/view</v>
          </cell>
        </row>
        <row r="749">
          <cell r="D749" t="str">
            <v>YouGov</v>
          </cell>
          <cell r="F749" t="str">
            <v>Texas</v>
          </cell>
          <cell r="G749" t="str">
            <v>B-</v>
          </cell>
          <cell r="I749">
            <v>43716</v>
          </cell>
          <cell r="J749">
            <v>552</v>
          </cell>
          <cell r="K749" t="str">
            <v>lv</v>
          </cell>
          <cell r="L749">
            <v>26</v>
          </cell>
          <cell r="M749">
            <v>0</v>
          </cell>
          <cell r="N749">
            <v>1</v>
          </cell>
          <cell r="O749">
            <v>4</v>
          </cell>
          <cell r="P749">
            <v>1</v>
          </cell>
          <cell r="Q749">
            <v>12</v>
          </cell>
          <cell r="R749">
            <v>0</v>
          </cell>
          <cell r="S749">
            <v>18</v>
          </cell>
          <cell r="T749">
            <v>3</v>
          </cell>
          <cell r="AL749">
            <v>1.0362676692774502E-2</v>
          </cell>
          <cell r="CB749" t="str">
            <v>https://www.texastribune.org/2019/09/11/beto-orourke-falls-behind-joe-biden-elizabeth-warren-texas/</v>
          </cell>
        </row>
        <row r="750">
          <cell r="D750" t="str">
            <v>Morning Consult</v>
          </cell>
          <cell r="F750" t="str">
            <v>US</v>
          </cell>
          <cell r="G750" t="str">
            <v>B+</v>
          </cell>
          <cell r="I750">
            <v>43716</v>
          </cell>
          <cell r="J750">
            <v>17824</v>
          </cell>
          <cell r="K750" t="str">
            <v>lv</v>
          </cell>
          <cell r="L750">
            <v>33</v>
          </cell>
          <cell r="M750">
            <v>0</v>
          </cell>
          <cell r="N750">
            <v>3</v>
          </cell>
          <cell r="O750">
            <v>5</v>
          </cell>
          <cell r="P750">
            <v>1</v>
          </cell>
          <cell r="Q750">
            <v>21</v>
          </cell>
          <cell r="R750">
            <v>1</v>
          </cell>
          <cell r="S750">
            <v>16</v>
          </cell>
          <cell r="T750">
            <v>3</v>
          </cell>
          <cell r="AL750">
            <v>2.3605666592461483E-4</v>
          </cell>
          <cell r="CB750" t="str">
            <v>https://morningconsult.com/2020-democratic-primary/</v>
          </cell>
        </row>
        <row r="751">
          <cell r="D751" t="str">
            <v>Harris Insights &amp; Analytics</v>
          </cell>
          <cell r="F751" t="str">
            <v>US</v>
          </cell>
          <cell r="G751" t="str">
            <v>C+</v>
          </cell>
          <cell r="I751">
            <v>43716</v>
          </cell>
          <cell r="J751">
            <v>1350</v>
          </cell>
          <cell r="K751" t="str">
            <v>rv</v>
          </cell>
          <cell r="L751">
            <v>27</v>
          </cell>
          <cell r="M751">
            <v>0</v>
          </cell>
          <cell r="N751">
            <v>3</v>
          </cell>
          <cell r="O751">
            <v>5</v>
          </cell>
          <cell r="P751">
            <v>1</v>
          </cell>
          <cell r="Q751">
            <v>17</v>
          </cell>
          <cell r="R751">
            <v>1</v>
          </cell>
          <cell r="S751">
            <v>13</v>
          </cell>
          <cell r="T751">
            <v>3</v>
          </cell>
          <cell r="AL751">
            <v>1.9513638098719874E-6</v>
          </cell>
          <cell r="CB751" t="str">
            <v>https://scottrasmussen.com/3-day-dems-voting-for-trends/</v>
          </cell>
        </row>
        <row r="752">
          <cell r="D752" t="str">
            <v>Harris Insights &amp; Analytics</v>
          </cell>
          <cell r="F752" t="str">
            <v>US</v>
          </cell>
          <cell r="G752" t="str">
            <v>C+</v>
          </cell>
          <cell r="I752">
            <v>43715</v>
          </cell>
          <cell r="J752">
            <v>1350</v>
          </cell>
          <cell r="K752" t="str">
            <v>rv</v>
          </cell>
          <cell r="L752">
            <v>26</v>
          </cell>
          <cell r="M752">
            <v>0</v>
          </cell>
          <cell r="N752">
            <v>2</v>
          </cell>
          <cell r="O752">
            <v>5</v>
          </cell>
          <cell r="P752">
            <v>1</v>
          </cell>
          <cell r="Q752">
            <v>17</v>
          </cell>
          <cell r="R752">
            <v>1</v>
          </cell>
          <cell r="S752">
            <v>13</v>
          </cell>
          <cell r="T752">
            <v>2</v>
          </cell>
          <cell r="AL752">
            <v>1.8769067087851334E-6</v>
          </cell>
          <cell r="CB752" t="str">
            <v>https://scottrasmussen.com/3-day-dems-voting-for-trends/</v>
          </cell>
        </row>
        <row r="753">
          <cell r="D753" t="str">
            <v>Benenson Strategy Group</v>
          </cell>
          <cell r="F753" t="str">
            <v>US</v>
          </cell>
          <cell r="G753" t="str">
            <v>B/C</v>
          </cell>
          <cell r="I753">
            <v>43714</v>
          </cell>
          <cell r="J753">
            <v>762</v>
          </cell>
          <cell r="K753" t="str">
            <v>lv</v>
          </cell>
          <cell r="L753">
            <v>28</v>
          </cell>
          <cell r="M753">
            <v>0</v>
          </cell>
          <cell r="N753">
            <v>3</v>
          </cell>
          <cell r="O753">
            <v>8</v>
          </cell>
          <cell r="P753">
            <v>0</v>
          </cell>
          <cell r="Q753">
            <v>21</v>
          </cell>
          <cell r="R753">
            <v>0</v>
          </cell>
          <cell r="S753">
            <v>14</v>
          </cell>
          <cell r="T753">
            <v>2</v>
          </cell>
          <cell r="AL753">
            <v>1.300546233360826</v>
          </cell>
          <cell r="CB753" t="str">
            <v>http://dfer.org/wp-content/uploads/2019/09/DFER-BSG-Polling-Results-9.12.19.pdf</v>
          </cell>
        </row>
        <row r="754">
          <cell r="D754" t="str">
            <v>YouGov</v>
          </cell>
          <cell r="F754" t="str">
            <v>US</v>
          </cell>
          <cell r="G754" t="str">
            <v>B-</v>
          </cell>
          <cell r="I754">
            <v>43714</v>
          </cell>
          <cell r="J754">
            <v>1002</v>
          </cell>
          <cell r="K754" t="str">
            <v>lv</v>
          </cell>
          <cell r="L754">
            <v>27</v>
          </cell>
          <cell r="M754">
            <v>0</v>
          </cell>
          <cell r="N754">
            <v>2</v>
          </cell>
          <cell r="O754">
            <v>6</v>
          </cell>
          <cell r="P754">
            <v>1</v>
          </cell>
          <cell r="Q754">
            <v>15</v>
          </cell>
          <cell r="R754">
            <v>0</v>
          </cell>
          <cell r="S754">
            <v>24</v>
          </cell>
          <cell r="T754">
            <v>2</v>
          </cell>
          <cell r="AL754">
            <v>1.5190338737147315E-5</v>
          </cell>
          <cell r="CB754" t="str">
            <v>https://www.fairvote.org/democratic_primary_2020_poll</v>
          </cell>
        </row>
        <row r="755">
          <cell r="D755" t="str">
            <v>YouGov</v>
          </cell>
          <cell r="F755" t="str">
            <v>US</v>
          </cell>
          <cell r="G755" t="str">
            <v>B-</v>
          </cell>
          <cell r="I755">
            <v>43714</v>
          </cell>
          <cell r="J755">
            <v>1002</v>
          </cell>
          <cell r="K755" t="str">
            <v>lv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36</v>
          </cell>
          <cell r="R755">
            <v>0</v>
          </cell>
          <cell r="S755">
            <v>55</v>
          </cell>
          <cell r="T755">
            <v>0</v>
          </cell>
          <cell r="AL755">
            <v>0</v>
          </cell>
          <cell r="CB755" t="str">
            <v>https://www.fairvote.org/democratic_primary_2020_poll</v>
          </cell>
        </row>
        <row r="756">
          <cell r="D756" t="str">
            <v>YouGov</v>
          </cell>
          <cell r="F756" t="str">
            <v>US</v>
          </cell>
          <cell r="G756" t="str">
            <v>B-</v>
          </cell>
          <cell r="I756">
            <v>43714</v>
          </cell>
          <cell r="J756">
            <v>1002</v>
          </cell>
          <cell r="K756" t="str">
            <v>lv</v>
          </cell>
          <cell r="L756">
            <v>43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49</v>
          </cell>
          <cell r="T756">
            <v>0</v>
          </cell>
          <cell r="AL756">
            <v>0</v>
          </cell>
          <cell r="CB756" t="str">
            <v>https://www.fairvote.org/democratic_primary_2020_poll</v>
          </cell>
        </row>
        <row r="757">
          <cell r="D757" t="str">
            <v>YouGov</v>
          </cell>
          <cell r="F757" t="str">
            <v>US</v>
          </cell>
          <cell r="G757" t="str">
            <v>B-</v>
          </cell>
          <cell r="I757">
            <v>43714</v>
          </cell>
          <cell r="J757">
            <v>1002</v>
          </cell>
          <cell r="K757" t="str">
            <v>lv</v>
          </cell>
          <cell r="L757">
            <v>51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40</v>
          </cell>
          <cell r="R757">
            <v>0</v>
          </cell>
          <cell r="S757">
            <v>0</v>
          </cell>
          <cell r="T757">
            <v>0</v>
          </cell>
          <cell r="AL757">
            <v>0</v>
          </cell>
          <cell r="CB757" t="str">
            <v>https://www.fairvote.org/democratic_primary_2020_poll</v>
          </cell>
        </row>
        <row r="758">
          <cell r="D758" t="str">
            <v>Univision/University of Houston/Latino Decisions/North Star Opinion Research</v>
          </cell>
          <cell r="F758" t="str">
            <v>Texas</v>
          </cell>
          <cell r="G758">
            <v>0</v>
          </cell>
          <cell r="I758">
            <v>43714</v>
          </cell>
          <cell r="J758">
            <v>552</v>
          </cell>
          <cell r="K758" t="str">
            <v>lv</v>
          </cell>
          <cell r="L758">
            <v>20</v>
          </cell>
          <cell r="M758">
            <v>0</v>
          </cell>
          <cell r="N758">
            <v>3</v>
          </cell>
          <cell r="O758">
            <v>1</v>
          </cell>
          <cell r="P758">
            <v>0</v>
          </cell>
          <cell r="Q758">
            <v>13</v>
          </cell>
          <cell r="R758">
            <v>1</v>
          </cell>
          <cell r="S758">
            <v>12</v>
          </cell>
          <cell r="T758">
            <v>1</v>
          </cell>
          <cell r="AL758">
            <v>0.10606552206992549</v>
          </cell>
          <cell r="CB758" t="str">
            <v>https://static.univision.com/especiales/noticias/infografias/2019/encuesta-septiembre/univision_national_texas_poll.pdf</v>
          </cell>
        </row>
        <row r="759">
          <cell r="D759" t="str">
            <v>Harris Insights &amp; Analytics</v>
          </cell>
          <cell r="F759" t="str">
            <v>US</v>
          </cell>
          <cell r="G759" t="str">
            <v>C+</v>
          </cell>
          <cell r="I759">
            <v>43714</v>
          </cell>
          <cell r="J759">
            <v>1891</v>
          </cell>
          <cell r="K759" t="str">
            <v>lv</v>
          </cell>
          <cell r="L759">
            <v>33</v>
          </cell>
          <cell r="M759">
            <v>0</v>
          </cell>
          <cell r="N759">
            <v>2</v>
          </cell>
          <cell r="O759">
            <v>5</v>
          </cell>
          <cell r="P759">
            <v>1</v>
          </cell>
          <cell r="Q759">
            <v>15</v>
          </cell>
          <cell r="R759">
            <v>1</v>
          </cell>
          <cell r="S759">
            <v>15</v>
          </cell>
          <cell r="T759">
            <v>2</v>
          </cell>
          <cell r="AL759">
            <v>1.7427292656559891E-6</v>
          </cell>
          <cell r="CB759" t="str">
            <v>https://docs.google.com/spreadsheets/d/e/2PACX-1vSTDGMU9a2-Y6TaI6C1FOzBfkeEMeFLOpu-AvSdNKhWtG26QI5FHS9S7pcRZG7UJjv1bu9MYqbyN-Qr/pubhtml/sheet?headers=false&amp;gid=0</v>
          </cell>
        </row>
        <row r="760">
          <cell r="D760" t="str">
            <v>Harris Insights &amp; Analytics</v>
          </cell>
          <cell r="F760" t="str">
            <v>US</v>
          </cell>
          <cell r="G760" t="str">
            <v>C+</v>
          </cell>
          <cell r="I760">
            <v>43714</v>
          </cell>
          <cell r="J760">
            <v>3137</v>
          </cell>
          <cell r="K760" t="str">
            <v>rv</v>
          </cell>
          <cell r="L760">
            <v>28</v>
          </cell>
          <cell r="M760">
            <v>0</v>
          </cell>
          <cell r="N760">
            <v>2</v>
          </cell>
          <cell r="O760">
            <v>5</v>
          </cell>
          <cell r="P760">
            <v>1</v>
          </cell>
          <cell r="Q760">
            <v>17</v>
          </cell>
          <cell r="R760">
            <v>1</v>
          </cell>
          <cell r="S760">
            <v>13</v>
          </cell>
          <cell r="T760">
            <v>2</v>
          </cell>
          <cell r="AL760">
            <v>0</v>
          </cell>
          <cell r="CB760" t="str">
            <v>https://docs.google.com/spreadsheets/d/e/2PACX-1vSTDGMU9a2-Y6TaI6C1FOzBfkeEMeFLOpu-AvSdNKhWtG26QI5FHS9S7pcRZG7UJjv1bu9MYqbyN-Qr/pubhtml/sheet?headers=false&amp;gid=0</v>
          </cell>
        </row>
        <row r="761">
          <cell r="D761" t="str">
            <v>Harris Insights &amp; Analytics</v>
          </cell>
          <cell r="F761" t="str">
            <v>US</v>
          </cell>
          <cell r="G761" t="str">
            <v>C+</v>
          </cell>
          <cell r="I761">
            <v>43714</v>
          </cell>
          <cell r="J761">
            <v>829</v>
          </cell>
          <cell r="K761" t="str">
            <v>lv</v>
          </cell>
          <cell r="L761">
            <v>33</v>
          </cell>
          <cell r="M761">
            <v>0</v>
          </cell>
          <cell r="N761">
            <v>2</v>
          </cell>
          <cell r="O761">
            <v>4</v>
          </cell>
          <cell r="P761">
            <v>1</v>
          </cell>
          <cell r="Q761">
            <v>15</v>
          </cell>
          <cell r="R761">
            <v>1</v>
          </cell>
          <cell r="S761">
            <v>14</v>
          </cell>
          <cell r="T761">
            <v>3</v>
          </cell>
          <cell r="AL761">
            <v>0</v>
          </cell>
          <cell r="CB761" t="str">
            <v>https://docs.google.com/spreadsheets/d/e/2PACX-1vTC5l5S7QCN1dbSrK1bsJTuM60UIhwC612Fft8lNBGkCuH5GesFWPg0Mtdvqvppi1VjUaahj87UamL_/pubhtml/sheet?headers=false&amp;gid=0</v>
          </cell>
        </row>
        <row r="762">
          <cell r="D762" t="str">
            <v>Harris Insights &amp; Analytics</v>
          </cell>
          <cell r="F762" t="str">
            <v>US</v>
          </cell>
          <cell r="G762" t="str">
            <v>C+</v>
          </cell>
          <cell r="I762">
            <v>43714</v>
          </cell>
          <cell r="J762">
            <v>1352</v>
          </cell>
          <cell r="K762" t="str">
            <v>rv</v>
          </cell>
          <cell r="L762">
            <v>29</v>
          </cell>
          <cell r="M762">
            <v>0</v>
          </cell>
          <cell r="N762">
            <v>2</v>
          </cell>
          <cell r="O762">
            <v>4</v>
          </cell>
          <cell r="P762">
            <v>1</v>
          </cell>
          <cell r="Q762">
            <v>17</v>
          </cell>
          <cell r="R762">
            <v>1</v>
          </cell>
          <cell r="S762">
            <v>13</v>
          </cell>
          <cell r="T762">
            <v>2</v>
          </cell>
          <cell r="AL762">
            <v>0</v>
          </cell>
          <cell r="CB762" t="str">
            <v>https://docs.google.com/spreadsheets/d/e/2PACX-1vTC5l5S7QCN1dbSrK1bsJTuM60UIhwC612Fft8lNBGkCuH5GesFWPg0Mtdvqvppi1VjUaahj87UamL_/pubhtml/sheet?headers=false&amp;gid=0</v>
          </cell>
        </row>
        <row r="763">
          <cell r="D763" t="str">
            <v>Ragnar Research Partners</v>
          </cell>
          <cell r="F763" t="str">
            <v>Texas</v>
          </cell>
          <cell r="G763">
            <v>0</v>
          </cell>
          <cell r="I763">
            <v>43713</v>
          </cell>
          <cell r="J763">
            <v>600</v>
          </cell>
          <cell r="K763" t="str">
            <v>lv</v>
          </cell>
          <cell r="L763">
            <v>23</v>
          </cell>
          <cell r="M763">
            <v>0</v>
          </cell>
          <cell r="N763">
            <v>1</v>
          </cell>
          <cell r="O763">
            <v>6</v>
          </cell>
          <cell r="P763">
            <v>0</v>
          </cell>
          <cell r="Q763">
            <v>12</v>
          </cell>
          <cell r="R763">
            <v>0</v>
          </cell>
          <cell r="S763">
            <v>15</v>
          </cell>
          <cell r="T763">
            <v>0</v>
          </cell>
          <cell r="AL763">
            <v>0.74717360601937244</v>
          </cell>
          <cell r="CB763" t="str">
            <v>https://www.ragnarresearch.com/Inforgraphic_pages/Infographics/Democratic_Primary_TX%20STW_Memo_v1.0_190910.pdf</v>
          </cell>
        </row>
        <row r="764">
          <cell r="D764" t="str">
            <v>ABC News/Washington Post</v>
          </cell>
          <cell r="F764" t="str">
            <v>US</v>
          </cell>
          <cell r="G764" t="str">
            <v>A+</v>
          </cell>
          <cell r="I764">
            <v>43713</v>
          </cell>
          <cell r="J764">
            <v>437</v>
          </cell>
          <cell r="K764" t="str">
            <v>a</v>
          </cell>
          <cell r="L764">
            <v>27</v>
          </cell>
          <cell r="M764">
            <v>0</v>
          </cell>
          <cell r="N764">
            <v>1</v>
          </cell>
          <cell r="O764">
            <v>4</v>
          </cell>
          <cell r="P764">
            <v>1</v>
          </cell>
          <cell r="Q764">
            <v>19</v>
          </cell>
          <cell r="R764">
            <v>0</v>
          </cell>
          <cell r="S764">
            <v>17</v>
          </cell>
          <cell r="T764">
            <v>3</v>
          </cell>
          <cell r="AL764">
            <v>0</v>
          </cell>
          <cell r="CB764" t="str">
            <v>https://www.washingtonpost.com/context/sept-2-5-2019-washington-post-abc-news-poll/d4e18b36-79bf-492d-91e3-d1c7a49d37e2/</v>
          </cell>
        </row>
        <row r="765">
          <cell r="D765" t="str">
            <v>ABC News/Washington Post</v>
          </cell>
          <cell r="F765" t="str">
            <v>US</v>
          </cell>
          <cell r="G765" t="str">
            <v>A+</v>
          </cell>
          <cell r="I765">
            <v>43713</v>
          </cell>
          <cell r="J765">
            <v>391</v>
          </cell>
          <cell r="K765" t="str">
            <v>rv</v>
          </cell>
          <cell r="L765">
            <v>29</v>
          </cell>
          <cell r="M765">
            <v>0</v>
          </cell>
          <cell r="N765">
            <v>1</v>
          </cell>
          <cell r="O765">
            <v>4</v>
          </cell>
          <cell r="P765">
            <v>2</v>
          </cell>
          <cell r="Q765">
            <v>19</v>
          </cell>
          <cell r="R765">
            <v>1</v>
          </cell>
          <cell r="S765">
            <v>18</v>
          </cell>
          <cell r="T765">
            <v>3</v>
          </cell>
          <cell r="AL765">
            <v>3.7647771429441148E-3</v>
          </cell>
          <cell r="CB765" t="str">
            <v>https://www.washingtonpost.com/context/sept-2-5-2019-washington-post-abc-news-poll/d4e18b36-79bf-492d-91e3-d1c7a49d37e2/</v>
          </cell>
        </row>
        <row r="766">
          <cell r="D766" t="str">
            <v>Suffolk University</v>
          </cell>
          <cell r="F766" t="str">
            <v>Massachusetts</v>
          </cell>
          <cell r="G766" t="str">
            <v>A-</v>
          </cell>
          <cell r="I766">
            <v>43713</v>
          </cell>
          <cell r="J766">
            <v>500</v>
          </cell>
          <cell r="K766" t="str">
            <v>lv</v>
          </cell>
          <cell r="L766">
            <v>25.8</v>
          </cell>
          <cell r="M766">
            <v>0</v>
          </cell>
          <cell r="N766">
            <v>1.4</v>
          </cell>
          <cell r="O766">
            <v>5</v>
          </cell>
          <cell r="P766">
            <v>0</v>
          </cell>
          <cell r="Q766">
            <v>8.4</v>
          </cell>
          <cell r="R766">
            <v>0</v>
          </cell>
          <cell r="S766">
            <v>23.6</v>
          </cell>
          <cell r="T766">
            <v>0.6</v>
          </cell>
          <cell r="AL766">
            <v>0.29048226587295078</v>
          </cell>
          <cell r="CB766" t="str">
            <v>https://www.bostonglobe.com/2019/09/07/read-full-results-suffolk-university-boston-globe-poll/4kjM6UIh4psGG4mNiePkOP/story.html</v>
          </cell>
        </row>
        <row r="767">
          <cell r="D767" t="str">
            <v>Harris Insights &amp; Analytics</v>
          </cell>
          <cell r="F767" t="str">
            <v>US</v>
          </cell>
          <cell r="G767" t="str">
            <v>C+</v>
          </cell>
          <cell r="I767">
            <v>43713</v>
          </cell>
          <cell r="J767">
            <v>846</v>
          </cell>
          <cell r="K767" t="str">
            <v>lv</v>
          </cell>
          <cell r="L767">
            <v>33</v>
          </cell>
          <cell r="M767">
            <v>0</v>
          </cell>
          <cell r="N767">
            <v>1</v>
          </cell>
          <cell r="O767">
            <v>4</v>
          </cell>
          <cell r="P767">
            <v>1</v>
          </cell>
          <cell r="Q767">
            <v>15</v>
          </cell>
          <cell r="R767">
            <v>1</v>
          </cell>
          <cell r="S767">
            <v>15</v>
          </cell>
          <cell r="T767">
            <v>3</v>
          </cell>
          <cell r="AL767">
            <v>1.5406404693295234E-6</v>
          </cell>
          <cell r="CB767" t="str">
            <v>https://docs.google.com/spreadsheets/d/e/2PACX-1vREuRuADWhhFFEtk1CMZ3mbMg8Bdf1hG3A7bGEmqz2qjXnPvugIYo_7nE2wfa_ouoqehDcPupPcLyn6/pubhtml/sheet?headers=false&amp;gid=0</v>
          </cell>
        </row>
        <row r="768">
          <cell r="D768" t="str">
            <v>Harris Insights &amp; Analytics</v>
          </cell>
          <cell r="F768" t="str">
            <v>US</v>
          </cell>
          <cell r="G768" t="str">
            <v>C+</v>
          </cell>
          <cell r="I768">
            <v>43713</v>
          </cell>
          <cell r="J768">
            <v>1372</v>
          </cell>
          <cell r="K768" t="str">
            <v>rv</v>
          </cell>
          <cell r="L768">
            <v>30</v>
          </cell>
          <cell r="M768">
            <v>0</v>
          </cell>
          <cell r="N768">
            <v>1</v>
          </cell>
          <cell r="O768">
            <v>4</v>
          </cell>
          <cell r="P768">
            <v>1</v>
          </cell>
          <cell r="Q768">
            <v>16</v>
          </cell>
          <cell r="R768">
            <v>1</v>
          </cell>
          <cell r="S768">
            <v>13</v>
          </cell>
          <cell r="T768">
            <v>2</v>
          </cell>
          <cell r="AL768">
            <v>0</v>
          </cell>
          <cell r="CB768" t="str">
            <v>https://docs.google.com/spreadsheets/d/e/2PACX-1vREuRuADWhhFFEtk1CMZ3mbMg8Bdf1hG3A7bGEmqz2qjXnPvugIYo_7nE2wfa_ouoqehDcPupPcLyn6/pubhtml/sheet?headers=false&amp;gid=0</v>
          </cell>
        </row>
        <row r="769">
          <cell r="D769" t="str">
            <v>TargetPoint/GQR Research</v>
          </cell>
          <cell r="F769" t="str">
            <v>US</v>
          </cell>
          <cell r="G769">
            <v>0</v>
          </cell>
          <cell r="I769">
            <v>43712</v>
          </cell>
          <cell r="J769">
            <v>600</v>
          </cell>
          <cell r="K769" t="str">
            <v>lv</v>
          </cell>
          <cell r="L769">
            <v>26</v>
          </cell>
          <cell r="M769">
            <v>0</v>
          </cell>
          <cell r="N769">
            <v>1</v>
          </cell>
          <cell r="O769">
            <v>5</v>
          </cell>
          <cell r="P769">
            <v>2</v>
          </cell>
          <cell r="Q769">
            <v>15</v>
          </cell>
          <cell r="R769">
            <v>0</v>
          </cell>
          <cell r="S769">
            <v>23</v>
          </cell>
          <cell r="T769">
            <v>0</v>
          </cell>
          <cell r="AL769">
            <v>0.78913833735771988</v>
          </cell>
          <cell r="CB769" t="str">
            <v>https://www.savethechildrenactionnetwork.org/wp-content/uploads/2019/09/SCAN-national-Democratic-primary-public-memo.pdf</v>
          </cell>
        </row>
        <row r="770">
          <cell r="D770" t="str">
            <v>YouGov</v>
          </cell>
          <cell r="F770" t="str">
            <v>South Carolina</v>
          </cell>
          <cell r="G770" t="str">
            <v>B-</v>
          </cell>
          <cell r="I770">
            <v>43712</v>
          </cell>
          <cell r="J770">
            <v>785</v>
          </cell>
          <cell r="K770" t="str">
            <v>lv</v>
          </cell>
          <cell r="L770">
            <v>43</v>
          </cell>
          <cell r="M770">
            <v>0</v>
          </cell>
          <cell r="N770">
            <v>2</v>
          </cell>
          <cell r="O770">
            <v>4</v>
          </cell>
          <cell r="P770">
            <v>1</v>
          </cell>
          <cell r="Q770">
            <v>18</v>
          </cell>
          <cell r="R770">
            <v>1</v>
          </cell>
          <cell r="S770">
            <v>14</v>
          </cell>
          <cell r="T770">
            <v>1</v>
          </cell>
          <cell r="AL770">
            <v>6.878454394429522E-3</v>
          </cell>
          <cell r="CB770" t="str">
            <v>https://drive.google.com/file/d/1jqA3l_nC6bMk3_0rLpv4bj81pwJ3n4Aw/view</v>
          </cell>
        </row>
        <row r="771">
          <cell r="D771" t="str">
            <v>YouGov</v>
          </cell>
          <cell r="F771" t="str">
            <v>Nevada</v>
          </cell>
          <cell r="G771" t="str">
            <v>B-</v>
          </cell>
          <cell r="I771">
            <v>43712</v>
          </cell>
          <cell r="J771">
            <v>563</v>
          </cell>
          <cell r="K771" t="str">
            <v>lv</v>
          </cell>
          <cell r="L771">
            <v>27</v>
          </cell>
          <cell r="M771">
            <v>0</v>
          </cell>
          <cell r="N771">
            <v>1</v>
          </cell>
          <cell r="O771">
            <v>4</v>
          </cell>
          <cell r="P771">
            <v>0</v>
          </cell>
          <cell r="Q771">
            <v>29</v>
          </cell>
          <cell r="R771">
            <v>2</v>
          </cell>
          <cell r="S771">
            <v>18</v>
          </cell>
          <cell r="T771">
            <v>1</v>
          </cell>
          <cell r="AL771">
            <v>0.16114325816993519</v>
          </cell>
          <cell r="CB771" t="str">
            <v>https://drive.google.com/file/d/1K3TfoNHJhcFyat86hNxB63qCx5cieI89/view</v>
          </cell>
        </row>
        <row r="772">
          <cell r="D772" t="str">
            <v>YouGov</v>
          </cell>
          <cell r="F772" t="str">
            <v>Iowa</v>
          </cell>
          <cell r="G772" t="str">
            <v>B-</v>
          </cell>
          <cell r="I772">
            <v>43712</v>
          </cell>
          <cell r="J772">
            <v>682</v>
          </cell>
          <cell r="K772" t="str">
            <v>lv</v>
          </cell>
          <cell r="L772">
            <v>29</v>
          </cell>
          <cell r="M772">
            <v>0</v>
          </cell>
          <cell r="N772">
            <v>2</v>
          </cell>
          <cell r="O772">
            <v>7</v>
          </cell>
          <cell r="P772">
            <v>2</v>
          </cell>
          <cell r="Q772">
            <v>26</v>
          </cell>
          <cell r="R772">
            <v>2</v>
          </cell>
          <cell r="S772">
            <v>17</v>
          </cell>
          <cell r="T772">
            <v>1</v>
          </cell>
          <cell r="AL772">
            <v>1.1193108941755053E-2</v>
          </cell>
          <cell r="CB772" t="str">
            <v>https://drive.google.com/file/d/1COIH-m2a-0WUpiTfhf-_GddIsopndHkT/view</v>
          </cell>
        </row>
        <row r="773">
          <cell r="D773" t="str">
            <v>YouGov</v>
          </cell>
          <cell r="F773" t="str">
            <v>New Hampshire</v>
          </cell>
          <cell r="G773" t="str">
            <v>B-</v>
          </cell>
          <cell r="I773">
            <v>43712</v>
          </cell>
          <cell r="J773">
            <v>492</v>
          </cell>
          <cell r="K773" t="str">
            <v>lv</v>
          </cell>
          <cell r="L773">
            <v>26</v>
          </cell>
          <cell r="M773">
            <v>0</v>
          </cell>
          <cell r="N773">
            <v>2</v>
          </cell>
          <cell r="O773">
            <v>8</v>
          </cell>
          <cell r="P773">
            <v>1</v>
          </cell>
          <cell r="Q773">
            <v>25</v>
          </cell>
          <cell r="R773">
            <v>1</v>
          </cell>
          <cell r="S773">
            <v>27</v>
          </cell>
          <cell r="T773">
            <v>1</v>
          </cell>
          <cell r="AL773">
            <v>5.6344293343358384E-3</v>
          </cell>
          <cell r="CB773" t="str">
            <v>https://drive.google.com/file/d/1Kfm2wuL7e5CwPdliQ-LDb3e8CX8LmAVk/view</v>
          </cell>
        </row>
        <row r="774">
          <cell r="D774" t="str">
            <v>Harris Insights &amp; Analytics</v>
          </cell>
          <cell r="F774" t="str">
            <v>US</v>
          </cell>
          <cell r="G774" t="str">
            <v>C+</v>
          </cell>
          <cell r="I774">
            <v>43712</v>
          </cell>
          <cell r="J774">
            <v>842</v>
          </cell>
          <cell r="K774" t="str">
            <v>lv</v>
          </cell>
          <cell r="L774">
            <v>33</v>
          </cell>
          <cell r="M774">
            <v>0</v>
          </cell>
          <cell r="N774">
            <v>2</v>
          </cell>
          <cell r="O774">
            <v>6</v>
          </cell>
          <cell r="P774">
            <v>1</v>
          </cell>
          <cell r="Q774">
            <v>15</v>
          </cell>
          <cell r="R774">
            <v>1</v>
          </cell>
          <cell r="S774">
            <v>15</v>
          </cell>
          <cell r="T774">
            <v>2</v>
          </cell>
          <cell r="AL774">
            <v>1.4350546598966453E-6</v>
          </cell>
          <cell r="CB774" t="str">
            <v>https://docs.google.com/spreadsheets/d/e/2PACX-1vTE99AOa9thOYcbCYRwDlcfIeCWpqnoEZhswtKAYAibaJXaxIRjMp5Ut-SMMn34thTg_mnB7BYZ5YVx/pubhtml/sheet?headers=false&amp;gid=0</v>
          </cell>
        </row>
        <row r="775">
          <cell r="D775" t="str">
            <v>Harris Insights &amp; Analytics</v>
          </cell>
          <cell r="F775" t="str">
            <v>US</v>
          </cell>
          <cell r="G775" t="str">
            <v>C+</v>
          </cell>
          <cell r="I775">
            <v>43712</v>
          </cell>
          <cell r="J775">
            <v>1347</v>
          </cell>
          <cell r="K775" t="str">
            <v>rv</v>
          </cell>
          <cell r="L775">
            <v>30</v>
          </cell>
          <cell r="M775">
            <v>0</v>
          </cell>
          <cell r="N775">
            <v>1</v>
          </cell>
          <cell r="O775">
            <v>5</v>
          </cell>
          <cell r="P775">
            <v>1</v>
          </cell>
          <cell r="Q775">
            <v>16</v>
          </cell>
          <cell r="R775">
            <v>1</v>
          </cell>
          <cell r="S775">
            <v>12</v>
          </cell>
          <cell r="T775">
            <v>2</v>
          </cell>
          <cell r="AL775">
            <v>0</v>
          </cell>
          <cell r="CB775" t="str">
            <v>https://docs.google.com/spreadsheets/d/e/2PACX-1vTE99AOa9thOYcbCYRwDlcfIeCWpqnoEZhswtKAYAibaJXaxIRjMp5Ut-SMMn34thTg_mnB7BYZ5YVx/pubhtml/sheet?headers=false&amp;gid=0</v>
          </cell>
        </row>
        <row r="776">
          <cell r="D776" t="str">
            <v>Swayable</v>
          </cell>
          <cell r="F776" t="str">
            <v>US</v>
          </cell>
          <cell r="G776">
            <v>0</v>
          </cell>
          <cell r="I776">
            <v>43700</v>
          </cell>
          <cell r="J776">
            <v>1849</v>
          </cell>
          <cell r="K776" t="str">
            <v>lv</v>
          </cell>
          <cell r="L776">
            <v>32.799999999999997</v>
          </cell>
          <cell r="M776">
            <v>0</v>
          </cell>
          <cell r="N776">
            <v>2.2000000000000002</v>
          </cell>
          <cell r="O776">
            <v>3.2</v>
          </cell>
          <cell r="P776">
            <v>1.4</v>
          </cell>
          <cell r="Q776">
            <v>17.899999999999999</v>
          </cell>
          <cell r="R776">
            <v>1.9</v>
          </cell>
          <cell r="S776">
            <v>15.6</v>
          </cell>
          <cell r="T776">
            <v>1.1000000000000001</v>
          </cell>
          <cell r="AL776">
            <v>9.3367801777928365E-4</v>
          </cell>
          <cell r="CB776" t="str">
            <v>https://swayable.com/insights/primaries2019</v>
          </cell>
        </row>
        <row r="777">
          <cell r="D777" t="str">
            <v>Swayable</v>
          </cell>
          <cell r="F777" t="str">
            <v>US</v>
          </cell>
          <cell r="G777">
            <v>0</v>
          </cell>
          <cell r="I777">
            <v>43700</v>
          </cell>
          <cell r="J777">
            <v>3790</v>
          </cell>
          <cell r="K777" t="str">
            <v>a</v>
          </cell>
          <cell r="L777">
            <v>28.1</v>
          </cell>
          <cell r="M777">
            <v>0</v>
          </cell>
          <cell r="N777">
            <v>2</v>
          </cell>
          <cell r="O777">
            <v>3.1</v>
          </cell>
          <cell r="P777">
            <v>1.2</v>
          </cell>
          <cell r="Q777">
            <v>21</v>
          </cell>
          <cell r="R777">
            <v>1.3</v>
          </cell>
          <cell r="S777">
            <v>13.1</v>
          </cell>
          <cell r="T777">
            <v>3.3</v>
          </cell>
          <cell r="AL777">
            <v>0</v>
          </cell>
          <cell r="CB777" t="str">
            <v>https://swayable.com/insights/primaries2019</v>
          </cell>
        </row>
        <row r="778">
          <cell r="D778" t="str">
            <v>YouGov</v>
          </cell>
          <cell r="F778" t="str">
            <v>US</v>
          </cell>
          <cell r="G778" t="str">
            <v>B-</v>
          </cell>
          <cell r="I778">
            <v>43711</v>
          </cell>
          <cell r="J778">
            <v>518</v>
          </cell>
          <cell r="K778" t="str">
            <v>lv</v>
          </cell>
          <cell r="L778">
            <v>26</v>
          </cell>
          <cell r="M778">
            <v>0</v>
          </cell>
          <cell r="N778">
            <v>1</v>
          </cell>
          <cell r="O778">
            <v>6</v>
          </cell>
          <cell r="P778">
            <v>0</v>
          </cell>
          <cell r="Q778">
            <v>14</v>
          </cell>
          <cell r="R778">
            <v>0</v>
          </cell>
          <cell r="S778">
            <v>21</v>
          </cell>
          <cell r="T778">
            <v>3</v>
          </cell>
          <cell r="AL778">
            <v>8.9172196324908471E-6</v>
          </cell>
          <cell r="CB778" t="str">
            <v>https://d25d2506sfb94s.cloudfront.net/cumulus_uploads/document/3gj4ffirhi/econTabReport.pdf</v>
          </cell>
        </row>
        <row r="779">
          <cell r="D779" t="str">
            <v>Harris Insights &amp; Analytics</v>
          </cell>
          <cell r="F779" t="str">
            <v>US</v>
          </cell>
          <cell r="G779" t="str">
            <v>C+</v>
          </cell>
          <cell r="I779">
            <v>43711</v>
          </cell>
          <cell r="J779">
            <v>808</v>
          </cell>
          <cell r="K779" t="str">
            <v>lv</v>
          </cell>
          <cell r="L779">
            <v>34</v>
          </cell>
          <cell r="M779">
            <v>0</v>
          </cell>
          <cell r="N779">
            <v>1</v>
          </cell>
          <cell r="O779">
            <v>6</v>
          </cell>
          <cell r="P779">
            <v>1</v>
          </cell>
          <cell r="Q779">
            <v>16</v>
          </cell>
          <cell r="R779">
            <v>2</v>
          </cell>
          <cell r="S779">
            <v>15</v>
          </cell>
          <cell r="T779">
            <v>2</v>
          </cell>
          <cell r="AL779">
            <v>1.3193865689088814E-6</v>
          </cell>
          <cell r="CB779" t="str">
            <v>https://docs.google.com/spreadsheets/d/e/2PACX-1vRsRMq5qXalfIePpndGSvb4yueJ2hLZKoQVJct9K00eXKK8E-KSY2GcB2MDAFuUH6ytl6okXrh0OdMg/pubhtml/sheet?headers=false&amp;gid=0</v>
          </cell>
        </row>
        <row r="780">
          <cell r="D780" t="str">
            <v>Harris Insights &amp; Analytics</v>
          </cell>
          <cell r="F780" t="str">
            <v>US</v>
          </cell>
          <cell r="G780" t="str">
            <v>C+</v>
          </cell>
          <cell r="I780">
            <v>43711</v>
          </cell>
          <cell r="J780">
            <v>1346</v>
          </cell>
          <cell r="K780" t="str">
            <v>rv</v>
          </cell>
          <cell r="L780">
            <v>28</v>
          </cell>
          <cell r="M780">
            <v>0</v>
          </cell>
          <cell r="N780">
            <v>1</v>
          </cell>
          <cell r="O780">
            <v>5</v>
          </cell>
          <cell r="P780">
            <v>1</v>
          </cell>
          <cell r="Q780">
            <v>18</v>
          </cell>
          <cell r="R780">
            <v>1</v>
          </cell>
          <cell r="S780">
            <v>11</v>
          </cell>
          <cell r="T780">
            <v>2</v>
          </cell>
          <cell r="AL780">
            <v>0</v>
          </cell>
          <cell r="CB780" t="str">
            <v>https://docs.google.com/spreadsheets/d/e/2PACX-1vRsRMq5qXalfIePpndGSvb4yueJ2hLZKoQVJct9K00eXKK8E-KSY2GcB2MDAFuUH6ytl6okXrh0OdMg/pubhtml/sheet?headers=false&amp;gid=0</v>
          </cell>
        </row>
        <row r="781">
          <cell r="D781" t="str">
            <v>Harris Insights &amp; Analytics</v>
          </cell>
          <cell r="F781" t="str">
            <v>US</v>
          </cell>
          <cell r="G781" t="str">
            <v>C+</v>
          </cell>
          <cell r="I781">
            <v>43710</v>
          </cell>
          <cell r="J781">
            <v>1350</v>
          </cell>
          <cell r="K781" t="str">
            <v>rv</v>
          </cell>
          <cell r="L781">
            <v>27</v>
          </cell>
          <cell r="M781">
            <v>0</v>
          </cell>
          <cell r="N781">
            <v>2</v>
          </cell>
          <cell r="O781">
            <v>6</v>
          </cell>
          <cell r="P781">
            <v>1</v>
          </cell>
          <cell r="Q781">
            <v>18</v>
          </cell>
          <cell r="R781">
            <v>2</v>
          </cell>
          <cell r="S781">
            <v>12</v>
          </cell>
          <cell r="T781">
            <v>1</v>
          </cell>
          <cell r="AL781">
            <v>1.3731622142262806E-6</v>
          </cell>
          <cell r="CB781" t="str">
            <v>https://scottrasmussen.com/3-day-dems-voting-for-trends/</v>
          </cell>
        </row>
        <row r="782">
          <cell r="D782" t="str">
            <v>Morning Consult</v>
          </cell>
          <cell r="F782" t="str">
            <v>US</v>
          </cell>
          <cell r="G782" t="str">
            <v>B+</v>
          </cell>
          <cell r="I782">
            <v>43709</v>
          </cell>
          <cell r="J782">
            <v>16736</v>
          </cell>
          <cell r="K782" t="str">
            <v>lv</v>
          </cell>
          <cell r="L782">
            <v>32</v>
          </cell>
          <cell r="M782">
            <v>0</v>
          </cell>
          <cell r="N782">
            <v>3</v>
          </cell>
          <cell r="O782">
            <v>5</v>
          </cell>
          <cell r="P782">
            <v>1</v>
          </cell>
          <cell r="Q782">
            <v>20</v>
          </cell>
          <cell r="R782">
            <v>1</v>
          </cell>
          <cell r="S782">
            <v>16</v>
          </cell>
          <cell r="T782">
            <v>3</v>
          </cell>
          <cell r="AL782">
            <v>2.0314918145300544E-4</v>
          </cell>
          <cell r="CB782" t="str">
            <v>https://morningconsult.com/2020-democratic-primary/</v>
          </cell>
        </row>
        <row r="783">
          <cell r="D783" t="str">
            <v>Harris Insights &amp; Analytics</v>
          </cell>
          <cell r="F783" t="str">
            <v>US</v>
          </cell>
          <cell r="G783" t="str">
            <v>C+</v>
          </cell>
          <cell r="I783">
            <v>43709</v>
          </cell>
          <cell r="J783">
            <v>1350</v>
          </cell>
          <cell r="K783" t="str">
            <v>rv</v>
          </cell>
          <cell r="L783">
            <v>29</v>
          </cell>
          <cell r="M783">
            <v>0</v>
          </cell>
          <cell r="N783">
            <v>2</v>
          </cell>
          <cell r="O783">
            <v>4</v>
          </cell>
          <cell r="P783">
            <v>1</v>
          </cell>
          <cell r="Q783">
            <v>18</v>
          </cell>
          <cell r="R783">
            <v>2</v>
          </cell>
          <cell r="S783">
            <v>12</v>
          </cell>
          <cell r="T783">
            <v>1</v>
          </cell>
          <cell r="AL783">
            <v>1.2489993630024568E-6</v>
          </cell>
          <cell r="CB783" t="str">
            <v>https://scottrasmussen.com/3-day-dems-voting-for-trends/</v>
          </cell>
        </row>
        <row r="784">
          <cell r="D784" t="str">
            <v>Capitol Weekly</v>
          </cell>
          <cell r="F784" t="str">
            <v>California</v>
          </cell>
          <cell r="G784">
            <v>0</v>
          </cell>
          <cell r="I784">
            <v>43708</v>
          </cell>
          <cell r="J784">
            <v>728</v>
          </cell>
          <cell r="K784" t="str">
            <v>lv</v>
          </cell>
          <cell r="L784">
            <v>26.5</v>
          </cell>
          <cell r="M784">
            <v>0</v>
          </cell>
          <cell r="N784">
            <v>1.4</v>
          </cell>
          <cell r="O784">
            <v>8.6999999999999993</v>
          </cell>
          <cell r="P784">
            <v>1.1000000000000001</v>
          </cell>
          <cell r="Q784">
            <v>13.6</v>
          </cell>
          <cell r="R784">
            <v>0.8</v>
          </cell>
          <cell r="S784">
            <v>23.2</v>
          </cell>
          <cell r="T784">
            <v>2.9</v>
          </cell>
          <cell r="AL784">
            <v>1.6718378816861991E-3</v>
          </cell>
          <cell r="CB784" t="str">
            <v>https://public.tableau.com/profile/capitol.weekly#!/vizhome/2020PrimaryTrackingSurvey_15626518585990/CA120POLLSTORY</v>
          </cell>
        </row>
        <row r="785">
          <cell r="D785" t="str">
            <v>Harris Insights &amp; Analytics</v>
          </cell>
          <cell r="F785" t="str">
            <v>US</v>
          </cell>
          <cell r="G785" t="str">
            <v>C+</v>
          </cell>
          <cell r="I785">
            <v>43708</v>
          </cell>
          <cell r="J785">
            <v>1350</v>
          </cell>
          <cell r="K785" t="str">
            <v>rv</v>
          </cell>
          <cell r="L785">
            <v>29</v>
          </cell>
          <cell r="M785">
            <v>0</v>
          </cell>
          <cell r="N785">
            <v>3</v>
          </cell>
          <cell r="O785">
            <v>4</v>
          </cell>
          <cell r="P785">
            <v>1</v>
          </cell>
          <cell r="Q785">
            <v>15</v>
          </cell>
          <cell r="R785">
            <v>1</v>
          </cell>
          <cell r="S785">
            <v>12</v>
          </cell>
          <cell r="T785">
            <v>1</v>
          </cell>
          <cell r="AL785">
            <v>1.2066966595876214E-6</v>
          </cell>
          <cell r="CB785" t="str">
            <v>https://scottrasmussen.com/3-day-dems-voting-for-trends/</v>
          </cell>
        </row>
        <row r="786">
          <cell r="D786" t="str">
            <v>IBD/TIPP</v>
          </cell>
          <cell r="F786" t="str">
            <v>US</v>
          </cell>
          <cell r="G786" t="str">
            <v>A/B</v>
          </cell>
          <cell r="I786">
            <v>43707</v>
          </cell>
          <cell r="J786">
            <v>360</v>
          </cell>
          <cell r="K786" t="str">
            <v>rv</v>
          </cell>
          <cell r="L786">
            <v>28</v>
          </cell>
          <cell r="M786">
            <v>0</v>
          </cell>
          <cell r="N786">
            <v>4</v>
          </cell>
          <cell r="O786">
            <v>5</v>
          </cell>
          <cell r="P786">
            <v>1</v>
          </cell>
          <cell r="Q786">
            <v>12</v>
          </cell>
          <cell r="R786">
            <v>0</v>
          </cell>
          <cell r="S786">
            <v>24</v>
          </cell>
          <cell r="T786">
            <v>1</v>
          </cell>
          <cell r="AL786">
            <v>4.472029265638118E-3</v>
          </cell>
          <cell r="CB786" t="str">
            <v>https://projects.fivethirtyeight.com/polls/20190903_National.xlsx</v>
          </cell>
        </row>
        <row r="787">
          <cell r="D787" t="str">
            <v>Harris Insights &amp; Analytics</v>
          </cell>
          <cell r="F787" t="str">
            <v>US</v>
          </cell>
          <cell r="G787" t="str">
            <v>C+</v>
          </cell>
          <cell r="I787">
            <v>43707</v>
          </cell>
          <cell r="J787">
            <v>816</v>
          </cell>
          <cell r="K787" t="str">
            <v>lv</v>
          </cell>
          <cell r="L787">
            <v>36</v>
          </cell>
          <cell r="M787">
            <v>0</v>
          </cell>
          <cell r="N787">
            <v>3</v>
          </cell>
          <cell r="O787">
            <v>4</v>
          </cell>
          <cell r="P787">
            <v>1</v>
          </cell>
          <cell r="Q787">
            <v>13</v>
          </cell>
          <cell r="R787">
            <v>0</v>
          </cell>
          <cell r="S787">
            <v>13</v>
          </cell>
          <cell r="T787">
            <v>1</v>
          </cell>
          <cell r="AL787">
            <v>0</v>
          </cell>
          <cell r="CB787" t="str">
            <v>https://docs.google.com/spreadsheets/d/e/2PACX-1vRwbb5Cpmcf6XWY9LC-zWNcPS41ap-RZztw11B-aVx51zMdTOXcWX6dak6z75u7GmzG3CjCTvrhANMA/pubhtml/sheet?headers=false&amp;gid=0</v>
          </cell>
        </row>
        <row r="788">
          <cell r="D788" t="str">
            <v>Harris Insights &amp; Analytics</v>
          </cell>
          <cell r="F788" t="str">
            <v>US</v>
          </cell>
          <cell r="G788" t="str">
            <v>C+</v>
          </cell>
          <cell r="I788">
            <v>43707</v>
          </cell>
          <cell r="J788">
            <v>1331</v>
          </cell>
          <cell r="K788" t="str">
            <v>rv</v>
          </cell>
          <cell r="L788">
            <v>31</v>
          </cell>
          <cell r="M788">
            <v>0</v>
          </cell>
          <cell r="N788">
            <v>3</v>
          </cell>
          <cell r="O788">
            <v>3</v>
          </cell>
          <cell r="P788">
            <v>1</v>
          </cell>
          <cell r="Q788">
            <v>14</v>
          </cell>
          <cell r="R788">
            <v>1</v>
          </cell>
          <cell r="S788">
            <v>11</v>
          </cell>
          <cell r="T788">
            <v>2</v>
          </cell>
          <cell r="AL788">
            <v>0</v>
          </cell>
          <cell r="CB788" t="str">
            <v>https://docs.google.com/spreadsheets/d/e/2PACX-1vRwbb5Cpmcf6XWY9LC-zWNcPS41ap-RZztw11B-aVx51zMdTOXcWX6dak6z75u7GmzG3CjCTvrhANMA/pubhtml/sheet?headers=false&amp;gid=0</v>
          </cell>
        </row>
        <row r="789">
          <cell r="D789" t="str">
            <v>Harris Insights &amp; Analytics</v>
          </cell>
          <cell r="F789" t="str">
            <v>US</v>
          </cell>
          <cell r="G789" t="str">
            <v>C+</v>
          </cell>
          <cell r="I789">
            <v>43707</v>
          </cell>
          <cell r="J789">
            <v>1870</v>
          </cell>
          <cell r="K789" t="str">
            <v>lv</v>
          </cell>
          <cell r="L789">
            <v>36</v>
          </cell>
          <cell r="M789">
            <v>0</v>
          </cell>
          <cell r="N789">
            <v>3</v>
          </cell>
          <cell r="O789">
            <v>4</v>
          </cell>
          <cell r="P789">
            <v>1</v>
          </cell>
          <cell r="Q789">
            <v>13</v>
          </cell>
          <cell r="R789">
            <v>1</v>
          </cell>
          <cell r="S789">
            <v>14</v>
          </cell>
          <cell r="T789">
            <v>2</v>
          </cell>
          <cell r="AL789">
            <v>1.1250636939270157E-6</v>
          </cell>
          <cell r="CB789" t="str">
            <v>https://docs.google.com/spreadsheets/d/e/2PACX-1vTP7hxNFW2jSZBPsPUap7osztMLtQXqg3zPCCIL63BBPho-PbPfyM_VvWb9t-qrKQB3Fdtztgc0b8T-/pubhtml/sheet?headers=false&amp;gid=0</v>
          </cell>
        </row>
        <row r="790">
          <cell r="D790" t="str">
            <v>Harris Insights &amp; Analytics</v>
          </cell>
          <cell r="F790" t="str">
            <v>US</v>
          </cell>
          <cell r="G790" t="str">
            <v>C+</v>
          </cell>
          <cell r="I790">
            <v>43707</v>
          </cell>
          <cell r="J790">
            <v>3114</v>
          </cell>
          <cell r="K790" t="str">
            <v>rv</v>
          </cell>
          <cell r="L790">
            <v>31</v>
          </cell>
          <cell r="M790">
            <v>0</v>
          </cell>
          <cell r="N790">
            <v>3</v>
          </cell>
          <cell r="O790">
            <v>3</v>
          </cell>
          <cell r="P790">
            <v>1</v>
          </cell>
          <cell r="Q790">
            <v>15</v>
          </cell>
          <cell r="R790">
            <v>1</v>
          </cell>
          <cell r="S790">
            <v>11</v>
          </cell>
          <cell r="T790">
            <v>2</v>
          </cell>
          <cell r="AL790">
            <v>0</v>
          </cell>
          <cell r="CB790" t="str">
            <v>https://docs.google.com/spreadsheets/d/e/2PACX-1vTP7hxNFW2jSZBPsPUap7osztMLtQXqg3zPCCIL63BBPho-PbPfyM_VvWb9t-qrKQB3Fdtztgc0b8T-/pubhtml/sheet?headers=false&amp;gid=0</v>
          </cell>
        </row>
        <row r="791">
          <cell r="D791" t="str">
            <v>Claster Consulting</v>
          </cell>
          <cell r="F791" t="str">
            <v>US</v>
          </cell>
          <cell r="G791">
            <v>0</v>
          </cell>
          <cell r="I791">
            <v>43706</v>
          </cell>
          <cell r="J791">
            <v>752</v>
          </cell>
          <cell r="K791" t="str">
            <v>lv</v>
          </cell>
          <cell r="L791">
            <v>22</v>
          </cell>
          <cell r="M791">
            <v>0</v>
          </cell>
          <cell r="N791">
            <v>3</v>
          </cell>
          <cell r="O791">
            <v>3</v>
          </cell>
          <cell r="P791">
            <v>2</v>
          </cell>
          <cell r="Q791">
            <v>19</v>
          </cell>
          <cell r="R791">
            <v>0</v>
          </cell>
          <cell r="S791">
            <v>14</v>
          </cell>
          <cell r="T791">
            <v>2</v>
          </cell>
          <cell r="AL791">
            <v>0.92154232258229318</v>
          </cell>
          <cell r="CB791" t="str">
            <v>https://greenbankus.com/wp-content/uploads/2019/08/Coalition-for-Green-Capital-Aug-2019.pdf</v>
          </cell>
        </row>
        <row r="792">
          <cell r="D792" t="str">
            <v>Marquette University Law School</v>
          </cell>
          <cell r="F792" t="str">
            <v>Wisconsin</v>
          </cell>
          <cell r="G792" t="str">
            <v>A/B</v>
          </cell>
          <cell r="I792">
            <v>43706</v>
          </cell>
          <cell r="J792">
            <v>444</v>
          </cell>
          <cell r="K792" t="str">
            <v>rv</v>
          </cell>
          <cell r="L792">
            <v>28</v>
          </cell>
          <cell r="M792">
            <v>0</v>
          </cell>
          <cell r="N792">
            <v>1</v>
          </cell>
          <cell r="O792">
            <v>6</v>
          </cell>
          <cell r="P792">
            <v>1</v>
          </cell>
          <cell r="Q792">
            <v>20</v>
          </cell>
          <cell r="R792">
            <v>1</v>
          </cell>
          <cell r="S792">
            <v>17</v>
          </cell>
          <cell r="T792">
            <v>2</v>
          </cell>
          <cell r="AL792">
            <v>7.9440229085385519E-3</v>
          </cell>
          <cell r="CB792" t="str">
            <v>https://law.marquette.edu/poll/wp-content/uploads/2019/09/MLSP53Toplines.pdf</v>
          </cell>
        </row>
        <row r="793">
          <cell r="D793" t="str">
            <v>Harris Insights &amp; Analytics</v>
          </cell>
          <cell r="F793" t="str">
            <v>US</v>
          </cell>
          <cell r="G793" t="str">
            <v>C+</v>
          </cell>
          <cell r="I793">
            <v>43706</v>
          </cell>
          <cell r="J793">
            <v>809</v>
          </cell>
          <cell r="K793" t="str">
            <v>lv</v>
          </cell>
          <cell r="L793">
            <v>37</v>
          </cell>
          <cell r="M793">
            <v>0</v>
          </cell>
          <cell r="N793">
            <v>3</v>
          </cell>
          <cell r="O793">
            <v>4</v>
          </cell>
          <cell r="P793">
            <v>1</v>
          </cell>
          <cell r="Q793">
            <v>13</v>
          </cell>
          <cell r="R793">
            <v>1</v>
          </cell>
          <cell r="S793">
            <v>13</v>
          </cell>
          <cell r="T793">
            <v>1</v>
          </cell>
          <cell r="AL793">
            <v>9.8559462365401575E-7</v>
          </cell>
          <cell r="CB793" t="str">
            <v>https://docs.google.com/spreadsheets/d/e/2PACX-1vQWliNXpilOeF0xnS2w_1VkaAZpzdwPYCJSZEE3Q6nDkSeUXh84rc6VFvhspORc513LO1fO0OoFeFtt/pubhtml/sheet?headers=false&amp;gid=0</v>
          </cell>
        </row>
        <row r="794">
          <cell r="D794" t="str">
            <v>Harris Insights &amp; Analytics</v>
          </cell>
          <cell r="F794" t="str">
            <v>US</v>
          </cell>
          <cell r="G794" t="str">
            <v>C+</v>
          </cell>
          <cell r="I794">
            <v>43706</v>
          </cell>
          <cell r="J794">
            <v>1330</v>
          </cell>
          <cell r="K794" t="str">
            <v>rv</v>
          </cell>
          <cell r="L794">
            <v>32</v>
          </cell>
          <cell r="M794">
            <v>0</v>
          </cell>
          <cell r="N794">
            <v>3</v>
          </cell>
          <cell r="O794">
            <v>3</v>
          </cell>
          <cell r="P794">
            <v>1</v>
          </cell>
          <cell r="Q794">
            <v>14</v>
          </cell>
          <cell r="R794">
            <v>1</v>
          </cell>
          <cell r="S794">
            <v>11</v>
          </cell>
          <cell r="T794">
            <v>2</v>
          </cell>
          <cell r="AL794">
            <v>0</v>
          </cell>
          <cell r="CB794" t="str">
            <v>https://docs.google.com/spreadsheets/d/e/2PACX-1vQWliNXpilOeF0xnS2w_1VkaAZpzdwPYCJSZEE3Q6nDkSeUXh84rc6VFvhspORc513LO1fO0OoFeFtt/pubhtml/sheet?headers=false&amp;gid=0</v>
          </cell>
        </row>
        <row r="795">
          <cell r="D795" t="str">
            <v>Harris Insights &amp; Analytics</v>
          </cell>
          <cell r="F795" t="str">
            <v>US</v>
          </cell>
          <cell r="G795" t="str">
            <v>C+</v>
          </cell>
          <cell r="I795">
            <v>43705</v>
          </cell>
          <cell r="J795">
            <v>985</v>
          </cell>
          <cell r="K795" t="str">
            <v>rv</v>
          </cell>
          <cell r="L795">
            <v>32</v>
          </cell>
          <cell r="M795">
            <v>0</v>
          </cell>
          <cell r="N795">
            <v>3</v>
          </cell>
          <cell r="O795">
            <v>4</v>
          </cell>
          <cell r="P795">
            <v>1</v>
          </cell>
          <cell r="Q795">
            <v>16</v>
          </cell>
          <cell r="R795">
            <v>1</v>
          </cell>
          <cell r="S795">
            <v>13</v>
          </cell>
          <cell r="T795">
            <v>2</v>
          </cell>
          <cell r="AL795">
            <v>0</v>
          </cell>
          <cell r="CB795" t="str">
            <v>https://harvardharrispoll.com/wp-content/uploads/2019/09/HHP_August2019_Topline_RegisteredVoters.pdf</v>
          </cell>
        </row>
        <row r="796">
          <cell r="D796" t="str">
            <v>Harris Insights &amp; Analytics</v>
          </cell>
          <cell r="F796" t="str">
            <v>US</v>
          </cell>
          <cell r="G796" t="str">
            <v>C+</v>
          </cell>
          <cell r="I796">
            <v>43705</v>
          </cell>
          <cell r="J796">
            <v>813</v>
          </cell>
          <cell r="K796" t="str">
            <v>lv</v>
          </cell>
          <cell r="L796">
            <v>38</v>
          </cell>
          <cell r="M796">
            <v>0</v>
          </cell>
          <cell r="N796">
            <v>3</v>
          </cell>
          <cell r="O796">
            <v>4</v>
          </cell>
          <cell r="P796">
            <v>1</v>
          </cell>
          <cell r="Q796">
            <v>13</v>
          </cell>
          <cell r="R796">
            <v>1</v>
          </cell>
          <cell r="S796">
            <v>13</v>
          </cell>
          <cell r="T796">
            <v>2</v>
          </cell>
          <cell r="AL796">
            <v>9.0356238360257346E-7</v>
          </cell>
          <cell r="CB796" t="str">
            <v>https://docs.google.com/spreadsheets/d/e/2PACX-1vSy9RLHZyJNAYZ7I0UwLL3FISQC331l1Pymbft_joVC6ojj_ZIRvR81QUl0mCk5vbHeXAGQHTNxm1bt/pubhtml/sheet?headers=false&amp;gid=0</v>
          </cell>
        </row>
        <row r="797">
          <cell r="D797" t="str">
            <v>Harris Insights &amp; Analytics</v>
          </cell>
          <cell r="F797" t="str">
            <v>US</v>
          </cell>
          <cell r="G797" t="str">
            <v>C+</v>
          </cell>
          <cell r="I797">
            <v>43705</v>
          </cell>
          <cell r="J797">
            <v>1331</v>
          </cell>
          <cell r="K797" t="str">
            <v>rv</v>
          </cell>
          <cell r="L797">
            <v>33</v>
          </cell>
          <cell r="M797">
            <v>0</v>
          </cell>
          <cell r="N797">
            <v>3</v>
          </cell>
          <cell r="O797">
            <v>4</v>
          </cell>
          <cell r="P797">
            <v>1</v>
          </cell>
          <cell r="Q797">
            <v>14</v>
          </cell>
          <cell r="R797">
            <v>1</v>
          </cell>
          <cell r="S797">
            <v>11</v>
          </cell>
          <cell r="T797">
            <v>2</v>
          </cell>
          <cell r="AL797">
            <v>0</v>
          </cell>
          <cell r="CB797" t="str">
            <v>https://docs.google.com/spreadsheets/d/e/2PACX-1vSy9RLHZyJNAYZ7I0UwLL3FISQC331l1Pymbft_joVC6ojj_ZIRvR81QUl0mCk5vbHeXAGQHTNxm1bt/pubhtml/sheet?headers=false&amp;gid=0</v>
          </cell>
        </row>
        <row r="798">
          <cell r="D798" t="str">
            <v>YouGov</v>
          </cell>
          <cell r="F798" t="str">
            <v>US</v>
          </cell>
          <cell r="G798" t="str">
            <v>B-</v>
          </cell>
          <cell r="I798">
            <v>43704</v>
          </cell>
          <cell r="J798">
            <v>570</v>
          </cell>
          <cell r="K798" t="str">
            <v>lv</v>
          </cell>
          <cell r="L798">
            <v>24</v>
          </cell>
          <cell r="M798">
            <v>0</v>
          </cell>
          <cell r="N798">
            <v>1</v>
          </cell>
          <cell r="O798">
            <v>5</v>
          </cell>
          <cell r="P798">
            <v>1</v>
          </cell>
          <cell r="Q798">
            <v>14</v>
          </cell>
          <cell r="R798">
            <v>1</v>
          </cell>
          <cell r="S798">
            <v>20</v>
          </cell>
          <cell r="T798">
            <v>2</v>
          </cell>
          <cell r="AL798">
            <v>8.4383481232515183E-6</v>
          </cell>
          <cell r="CB798" t="str">
            <v>https://d25d2506sfb94s.cloudfront.net/cumulus_uploads/document/b17i8aeg5p/econTabReport.pdf</v>
          </cell>
        </row>
        <row r="799">
          <cell r="D799" t="str">
            <v>Harris Insights &amp; Analytics</v>
          </cell>
          <cell r="F799" t="str">
            <v>US</v>
          </cell>
          <cell r="G799" t="str">
            <v>C+</v>
          </cell>
          <cell r="I799">
            <v>43704</v>
          </cell>
          <cell r="J799">
            <v>775</v>
          </cell>
          <cell r="K799" t="str">
            <v>lv</v>
          </cell>
          <cell r="L799">
            <v>37</v>
          </cell>
          <cell r="M799">
            <v>0</v>
          </cell>
          <cell r="N799">
            <v>3</v>
          </cell>
          <cell r="O799">
            <v>4</v>
          </cell>
          <cell r="P799">
            <v>1</v>
          </cell>
          <cell r="Q799">
            <v>13</v>
          </cell>
          <cell r="R799">
            <v>2</v>
          </cell>
          <cell r="S799">
            <v>13</v>
          </cell>
          <cell r="T799">
            <v>2</v>
          </cell>
          <cell r="AL799">
            <v>8.3530860143481784E-7</v>
          </cell>
          <cell r="CB799" t="str">
            <v>https://docs.google.com/spreadsheets/d/e/2PACX-1vTS1IwxqkfvLgjNxeWUFLzw2Snm0B9frZlSyxVOEB0kHjKwQ-x_ll828rL4KpGvbKGE_bAd7Ezp9gLU/pubhtml/sheet?headers=false&amp;gid=0</v>
          </cell>
        </row>
        <row r="800">
          <cell r="D800" t="str">
            <v>Harris Insights &amp; Analytics</v>
          </cell>
          <cell r="F800" t="str">
            <v>US</v>
          </cell>
          <cell r="G800" t="str">
            <v>C+</v>
          </cell>
          <cell r="I800">
            <v>43704</v>
          </cell>
          <cell r="J800">
            <v>1318</v>
          </cell>
          <cell r="K800" t="str">
            <v>rv</v>
          </cell>
          <cell r="L800">
            <v>32</v>
          </cell>
          <cell r="M800">
            <v>0</v>
          </cell>
          <cell r="N800">
            <v>3</v>
          </cell>
          <cell r="O800">
            <v>4</v>
          </cell>
          <cell r="P800">
            <v>1</v>
          </cell>
          <cell r="Q800">
            <v>15</v>
          </cell>
          <cell r="R800">
            <v>2</v>
          </cell>
          <cell r="S800">
            <v>10</v>
          </cell>
          <cell r="T800">
            <v>2</v>
          </cell>
          <cell r="AL800">
            <v>0</v>
          </cell>
          <cell r="CB800" t="str">
            <v>https://docs.google.com/spreadsheets/d/e/2PACX-1vTS1IwxqkfvLgjNxeWUFLzw2Snm0B9frZlSyxVOEB0kHjKwQ-x_ll828rL4KpGvbKGE_bAd7Ezp9gLU/pubhtml/sheet?headers=false&amp;gid=0</v>
          </cell>
        </row>
        <row r="801">
          <cell r="D801" t="str">
            <v>Change Research</v>
          </cell>
          <cell r="F801" t="str">
            <v>US</v>
          </cell>
          <cell r="G801" t="str">
            <v>C</v>
          </cell>
          <cell r="I801">
            <v>43703</v>
          </cell>
          <cell r="J801">
            <v>874</v>
          </cell>
          <cell r="K801" t="str">
            <v>lv</v>
          </cell>
          <cell r="L801">
            <v>19</v>
          </cell>
          <cell r="M801">
            <v>0</v>
          </cell>
          <cell r="N801">
            <v>3</v>
          </cell>
          <cell r="O801">
            <v>9</v>
          </cell>
          <cell r="P801">
            <v>1</v>
          </cell>
          <cell r="Q801">
            <v>22</v>
          </cell>
          <cell r="R801">
            <v>1</v>
          </cell>
          <cell r="S801">
            <v>29</v>
          </cell>
          <cell r="T801">
            <v>2</v>
          </cell>
          <cell r="AL801">
            <v>1.489206554303658E-2</v>
          </cell>
          <cell r="CB801" t="str">
            <v>https://www.changeresearch.com/national-poll-aug-23-26-2019</v>
          </cell>
        </row>
        <row r="802">
          <cell r="D802" t="str">
            <v>Quinnipiac University</v>
          </cell>
          <cell r="F802" t="str">
            <v>US</v>
          </cell>
          <cell r="G802" t="str">
            <v>A</v>
          </cell>
          <cell r="I802">
            <v>43703</v>
          </cell>
          <cell r="J802">
            <v>648</v>
          </cell>
          <cell r="K802" t="str">
            <v>rv</v>
          </cell>
          <cell r="L802">
            <v>32</v>
          </cell>
          <cell r="M802">
            <v>0</v>
          </cell>
          <cell r="N802">
            <v>1</v>
          </cell>
          <cell r="O802">
            <v>5</v>
          </cell>
          <cell r="P802">
            <v>1</v>
          </cell>
          <cell r="Q802">
            <v>15</v>
          </cell>
          <cell r="R802">
            <v>0</v>
          </cell>
          <cell r="S802">
            <v>19</v>
          </cell>
          <cell r="T802">
            <v>3</v>
          </cell>
          <cell r="AL802">
            <v>2.1225367718553721E-3</v>
          </cell>
          <cell r="CB802" t="str">
            <v>https://poll.qu.edu/national/release-detail?ReleaseID=3638</v>
          </cell>
        </row>
        <row r="803">
          <cell r="D803" t="str">
            <v>Emerson College</v>
          </cell>
          <cell r="F803" t="str">
            <v>US</v>
          </cell>
          <cell r="G803" t="str">
            <v>B-</v>
          </cell>
          <cell r="I803">
            <v>43703</v>
          </cell>
          <cell r="J803">
            <v>627</v>
          </cell>
          <cell r="K803" t="str">
            <v>lv</v>
          </cell>
          <cell r="L803">
            <v>31.2</v>
          </cell>
          <cell r="M803">
            <v>0</v>
          </cell>
          <cell r="N803">
            <v>2.9</v>
          </cell>
          <cell r="O803">
            <v>3.1</v>
          </cell>
          <cell r="P803">
            <v>0.8</v>
          </cell>
          <cell r="Q803">
            <v>24.3</v>
          </cell>
          <cell r="R803">
            <v>0</v>
          </cell>
          <cell r="S803">
            <v>15.1</v>
          </cell>
          <cell r="T803">
            <v>4.4000000000000004</v>
          </cell>
          <cell r="AL803">
            <v>3.8050112061734837E-3</v>
          </cell>
          <cell r="CB803" t="str">
            <v>http://emersonpolling.com/2019/08/27/august-national-poll-sanders-closing-gap-with-biden-mayor-pete-fades/</v>
          </cell>
        </row>
        <row r="804">
          <cell r="D804" t="str">
            <v>Harris Insights &amp; Analytics</v>
          </cell>
          <cell r="F804" t="str">
            <v>US</v>
          </cell>
          <cell r="G804" t="str">
            <v>C+</v>
          </cell>
          <cell r="I804">
            <v>43703</v>
          </cell>
          <cell r="J804">
            <v>786</v>
          </cell>
          <cell r="K804" t="str">
            <v>lv</v>
          </cell>
          <cell r="L804">
            <v>36</v>
          </cell>
          <cell r="M804">
            <v>0</v>
          </cell>
          <cell r="N804">
            <v>3</v>
          </cell>
          <cell r="O804">
            <v>5</v>
          </cell>
          <cell r="P804">
            <v>1</v>
          </cell>
          <cell r="Q804">
            <v>14</v>
          </cell>
          <cell r="R804">
            <v>1</v>
          </cell>
          <cell r="S804">
            <v>14</v>
          </cell>
          <cell r="T804">
            <v>2</v>
          </cell>
          <cell r="AL804">
            <v>7.9210933501207275E-7</v>
          </cell>
          <cell r="CB804" t="str">
            <v>https://docs.google.com/spreadsheets/d/e/2PACX-1vRKBhXsb7jnqSaKL_TKS4IfD5EtIIsd9uYzm0w-6mrRX6A61Oa-aNyFIWN_vW6e9ZbaxKQjOF_LJAb_/pubhtml/sheet?headers=false&amp;gid=0</v>
          </cell>
        </row>
        <row r="805">
          <cell r="D805" t="str">
            <v>Harris Insights &amp; Analytics</v>
          </cell>
          <cell r="F805" t="str">
            <v>US</v>
          </cell>
          <cell r="G805" t="str">
            <v>C+</v>
          </cell>
          <cell r="I805">
            <v>43703</v>
          </cell>
          <cell r="J805">
            <v>1341</v>
          </cell>
          <cell r="K805" t="str">
            <v>rv</v>
          </cell>
          <cell r="L805">
            <v>31</v>
          </cell>
          <cell r="M805">
            <v>0</v>
          </cell>
          <cell r="N805">
            <v>3</v>
          </cell>
          <cell r="O805">
            <v>4</v>
          </cell>
          <cell r="P805">
            <v>1</v>
          </cell>
          <cell r="Q805">
            <v>16</v>
          </cell>
          <cell r="R805">
            <v>1</v>
          </cell>
          <cell r="S805">
            <v>10</v>
          </cell>
          <cell r="T805">
            <v>3</v>
          </cell>
          <cell r="AL805">
            <v>0</v>
          </cell>
          <cell r="CB805" t="str">
            <v>https://docs.google.com/spreadsheets/d/e/2PACX-1vRKBhXsb7jnqSaKL_TKS4IfD5EtIIsd9uYzm0w-6mrRX6A61Oa-aNyFIWN_vW6e9ZbaxKQjOF_LJAb_/pubhtml/sheet?headers=false&amp;gid=0</v>
          </cell>
        </row>
        <row r="806">
          <cell r="D806" t="str">
            <v>Climate Nexus</v>
          </cell>
          <cell r="F806" t="str">
            <v>Texas</v>
          </cell>
          <cell r="G806">
            <v>0</v>
          </cell>
          <cell r="I806">
            <v>43702</v>
          </cell>
          <cell r="J806">
            <v>639</v>
          </cell>
          <cell r="K806" t="str">
            <v>lv</v>
          </cell>
          <cell r="L806">
            <v>24</v>
          </cell>
          <cell r="M806">
            <v>0</v>
          </cell>
          <cell r="N806">
            <v>2</v>
          </cell>
          <cell r="O806">
            <v>3</v>
          </cell>
          <cell r="P806">
            <v>0</v>
          </cell>
          <cell r="Q806">
            <v>12</v>
          </cell>
          <cell r="R806">
            <v>1</v>
          </cell>
          <cell r="S806">
            <v>12</v>
          </cell>
          <cell r="T806">
            <v>1</v>
          </cell>
          <cell r="AL806">
            <v>0.84310180141906499</v>
          </cell>
          <cell r="CB806" t="str">
            <v>https://climatenexus.org/wp-content/uploads/Texas-Poll-Toplines-and-Crosstabs-PR1921.pdf</v>
          </cell>
        </row>
        <row r="807">
          <cell r="D807" t="str">
            <v>Texas Lyceum</v>
          </cell>
          <cell r="F807" t="str">
            <v>Texas</v>
          </cell>
          <cell r="G807">
            <v>0</v>
          </cell>
          <cell r="I807">
            <v>43702</v>
          </cell>
          <cell r="J807">
            <v>358</v>
          </cell>
          <cell r="K807" t="str">
            <v>lv</v>
          </cell>
          <cell r="L807">
            <v>24</v>
          </cell>
          <cell r="M807">
            <v>0</v>
          </cell>
          <cell r="N807">
            <v>2</v>
          </cell>
          <cell r="O807">
            <v>3</v>
          </cell>
          <cell r="P807">
            <v>3</v>
          </cell>
          <cell r="Q807">
            <v>13</v>
          </cell>
          <cell r="R807">
            <v>0</v>
          </cell>
          <cell r="S807">
            <v>15</v>
          </cell>
          <cell r="T807">
            <v>2</v>
          </cell>
          <cell r="AL807">
            <v>8.4693706566648527E-2</v>
          </cell>
          <cell r="CB807" t="str">
            <v>https://www.texaslyceum.org/assets/docs/Poll/2019/2019_Texas%20Lyceum_TOPLINES.pdf</v>
          </cell>
        </row>
        <row r="808">
          <cell r="D808" t="str">
            <v>Suffolk University</v>
          </cell>
          <cell r="F808" t="str">
            <v>US</v>
          </cell>
          <cell r="G808" t="str">
            <v>A-</v>
          </cell>
          <cell r="I808">
            <v>43702</v>
          </cell>
          <cell r="J808">
            <v>424</v>
          </cell>
          <cell r="K808" t="str">
            <v>lv</v>
          </cell>
          <cell r="L808">
            <v>32.31</v>
          </cell>
          <cell r="M808">
            <v>0</v>
          </cell>
          <cell r="N808">
            <v>1.65</v>
          </cell>
          <cell r="O808">
            <v>6.37</v>
          </cell>
          <cell r="P808">
            <v>0</v>
          </cell>
          <cell r="Q808">
            <v>12.26</v>
          </cell>
          <cell r="R808">
            <v>0.24</v>
          </cell>
          <cell r="S808">
            <v>13.68</v>
          </cell>
          <cell r="T808">
            <v>2.83</v>
          </cell>
          <cell r="AL808">
            <v>7.3965051479472868E-2</v>
          </cell>
          <cell r="CB808" t="str">
            <v>https://www.suffolk.edu/-/media/suffolk/documents/academics/research-at-suffolk/suprc/polls/national/2019/8_28_2019_marginals_pdftxt.pdf</v>
          </cell>
        </row>
        <row r="809">
          <cell r="D809" t="str">
            <v>Morning Consult</v>
          </cell>
          <cell r="F809" t="str">
            <v>US</v>
          </cell>
          <cell r="G809" t="str">
            <v>B+</v>
          </cell>
          <cell r="I809">
            <v>43702</v>
          </cell>
          <cell r="J809">
            <v>17303</v>
          </cell>
          <cell r="K809" t="str">
            <v>lv</v>
          </cell>
          <cell r="L809">
            <v>33</v>
          </cell>
          <cell r="M809">
            <v>0</v>
          </cell>
          <cell r="N809">
            <v>3</v>
          </cell>
          <cell r="O809">
            <v>5</v>
          </cell>
          <cell r="P809">
            <v>1</v>
          </cell>
          <cell r="Q809">
            <v>20</v>
          </cell>
          <cell r="R809">
            <v>1</v>
          </cell>
          <cell r="S809">
            <v>15</v>
          </cell>
          <cell r="T809">
            <v>2</v>
          </cell>
          <cell r="AL809">
            <v>1.8395729633639864E-4</v>
          </cell>
          <cell r="CB809" t="str">
            <v>https://morningconsult.com/2020-democratic-primary/</v>
          </cell>
        </row>
        <row r="810">
          <cell r="D810" t="str">
            <v>Harris Insights &amp; Analytics</v>
          </cell>
          <cell r="F810" t="str">
            <v>US</v>
          </cell>
          <cell r="G810" t="str">
            <v>C+</v>
          </cell>
          <cell r="I810">
            <v>43702</v>
          </cell>
          <cell r="J810">
            <v>1350</v>
          </cell>
          <cell r="K810" t="str">
            <v>rv</v>
          </cell>
          <cell r="L810">
            <v>29</v>
          </cell>
          <cell r="M810">
            <v>0</v>
          </cell>
          <cell r="N810">
            <v>2</v>
          </cell>
          <cell r="O810">
            <v>3</v>
          </cell>
          <cell r="P810">
            <v>1</v>
          </cell>
          <cell r="Q810">
            <v>16</v>
          </cell>
          <cell r="R810">
            <v>1</v>
          </cell>
          <cell r="S810">
            <v>12</v>
          </cell>
          <cell r="T810">
            <v>2</v>
          </cell>
          <cell r="AL810">
            <v>7.7822910305972231E-7</v>
          </cell>
          <cell r="CB810" t="str">
            <v>https://scottrasmussen.com/3-day-dems-voting-for-trends/</v>
          </cell>
        </row>
        <row r="811">
          <cell r="D811" t="str">
            <v>Harris Insights &amp; Analytics</v>
          </cell>
          <cell r="F811" t="str">
            <v>US</v>
          </cell>
          <cell r="G811" t="str">
            <v>C+</v>
          </cell>
          <cell r="I811">
            <v>43701</v>
          </cell>
          <cell r="J811">
            <v>465</v>
          </cell>
          <cell r="K811" t="str">
            <v>rv</v>
          </cell>
          <cell r="L811">
            <v>30</v>
          </cell>
          <cell r="M811">
            <v>0</v>
          </cell>
          <cell r="N811">
            <v>2</v>
          </cell>
          <cell r="O811">
            <v>4</v>
          </cell>
          <cell r="P811">
            <v>1</v>
          </cell>
          <cell r="Q811">
            <v>17</v>
          </cell>
          <cell r="R811">
            <v>1</v>
          </cell>
          <cell r="S811">
            <v>14</v>
          </cell>
          <cell r="T811">
            <v>2</v>
          </cell>
          <cell r="AL811">
            <v>5.8293708743446863E-7</v>
          </cell>
          <cell r="CB811" t="str">
            <v>https://thehill.com/hilltv/what-americas-thinking/459016-warren-gains-on-sanders-biden-in-new-national-poll</v>
          </cell>
        </row>
        <row r="812">
          <cell r="D812" t="str">
            <v>Harris Insights &amp; Analytics</v>
          </cell>
          <cell r="F812" t="str">
            <v>US</v>
          </cell>
          <cell r="G812" t="str">
            <v>C+</v>
          </cell>
          <cell r="I812">
            <v>43701</v>
          </cell>
          <cell r="J812">
            <v>1350</v>
          </cell>
          <cell r="K812" t="str">
            <v>rv</v>
          </cell>
          <cell r="L812">
            <v>30</v>
          </cell>
          <cell r="M812">
            <v>0</v>
          </cell>
          <cell r="N812">
            <v>2</v>
          </cell>
          <cell r="O812">
            <v>3</v>
          </cell>
          <cell r="P812">
            <v>1</v>
          </cell>
          <cell r="Q812">
            <v>16</v>
          </cell>
          <cell r="R812">
            <v>1</v>
          </cell>
          <cell r="S812">
            <v>13</v>
          </cell>
          <cell r="T812">
            <v>2</v>
          </cell>
          <cell r="AL812">
            <v>0</v>
          </cell>
          <cell r="CB812" t="str">
            <v>https://scottrasmussen.com/3-day-dems-voting-for-trends/</v>
          </cell>
        </row>
        <row r="813">
          <cell r="D813" t="str">
            <v>Harris Insights &amp; Analytics</v>
          </cell>
          <cell r="F813" t="str">
            <v>US</v>
          </cell>
          <cell r="G813" t="str">
            <v>C+</v>
          </cell>
          <cell r="I813">
            <v>43700</v>
          </cell>
          <cell r="J813">
            <v>3132</v>
          </cell>
          <cell r="K813" t="str">
            <v>rv</v>
          </cell>
          <cell r="L813">
            <v>28</v>
          </cell>
          <cell r="M813">
            <v>0</v>
          </cell>
          <cell r="N813">
            <v>2</v>
          </cell>
          <cell r="O813">
            <v>3</v>
          </cell>
          <cell r="P813">
            <v>1</v>
          </cell>
          <cell r="Q813">
            <v>17</v>
          </cell>
          <cell r="R813">
            <v>1</v>
          </cell>
          <cell r="S813">
            <v>10</v>
          </cell>
          <cell r="T813">
            <v>2</v>
          </cell>
          <cell r="AL813">
            <v>0</v>
          </cell>
          <cell r="CB813" t="str">
            <v>https://docs.google.com/spreadsheets/d/e/2PACX-1vQSHcoPBuiYJPo9W_dHGVfBwV2XTs29fwcPR6bUJahrJDxJJPmg2j-5OdfhArvF0tOVVXbg0KofI109/pubhtml/sheet?headers=false&amp;gid=0</v>
          </cell>
        </row>
        <row r="814">
          <cell r="D814" t="str">
            <v>Harris Insights &amp; Analytics</v>
          </cell>
          <cell r="F814" t="str">
            <v>US</v>
          </cell>
          <cell r="G814" t="str">
            <v>C+</v>
          </cell>
          <cell r="I814">
            <v>43700</v>
          </cell>
          <cell r="J814">
            <v>1343</v>
          </cell>
          <cell r="K814" t="str">
            <v>rv</v>
          </cell>
          <cell r="L814">
            <v>28</v>
          </cell>
          <cell r="M814">
            <v>0</v>
          </cell>
          <cell r="N814">
            <v>2</v>
          </cell>
          <cell r="O814">
            <v>3</v>
          </cell>
          <cell r="P814">
            <v>1</v>
          </cell>
          <cell r="Q814">
            <v>18</v>
          </cell>
          <cell r="R814">
            <v>1</v>
          </cell>
          <cell r="S814">
            <v>12</v>
          </cell>
          <cell r="T814">
            <v>2</v>
          </cell>
          <cell r="AL814">
            <v>7.3110036195707175E-7</v>
          </cell>
          <cell r="CB814" t="str">
            <v>https://docs.google.com/spreadsheets/d/e/2PACX-1vSZuhVfm_X97CenPHh5gQRvpmWQk2hpxtRp7IAJHETr0YANOnvDV6qyWza756mHLzvbbYnpaqHYYQ2s/pubhtml/sheet?headers=false&amp;gid=0</v>
          </cell>
        </row>
        <row r="815">
          <cell r="D815" t="str">
            <v>Harris Insights &amp; Analytics</v>
          </cell>
          <cell r="F815" t="str">
            <v>US</v>
          </cell>
          <cell r="G815" t="str">
            <v>C+</v>
          </cell>
          <cell r="I815">
            <v>43699</v>
          </cell>
          <cell r="J815">
            <v>1356</v>
          </cell>
          <cell r="K815" t="str">
            <v>rv</v>
          </cell>
          <cell r="L815">
            <v>28</v>
          </cell>
          <cell r="M815">
            <v>0</v>
          </cell>
          <cell r="N815">
            <v>2</v>
          </cell>
          <cell r="O815">
            <v>4</v>
          </cell>
          <cell r="P815">
            <v>1</v>
          </cell>
          <cell r="Q815">
            <v>17</v>
          </cell>
          <cell r="R815">
            <v>1</v>
          </cell>
          <cell r="S815">
            <v>10</v>
          </cell>
          <cell r="T815">
            <v>2</v>
          </cell>
          <cell r="AL815">
            <v>7.1215227952628141E-7</v>
          </cell>
          <cell r="CB815" t="str">
            <v>https://docs.google.com/spreadsheets/d/e/2PACX-1vRiX5eb9kxU8IyEXISuk9Tf7GXe-W8NvRDBWgjABUdT8iWJRIbptnm1Xa1h65pTPuzVCIeABgJn4pEJ/pubhtml/sheet?headers=false&amp;gid=0</v>
          </cell>
        </row>
        <row r="816">
          <cell r="D816" t="str">
            <v>Echelon Insights</v>
          </cell>
          <cell r="F816" t="str">
            <v>US</v>
          </cell>
          <cell r="G816">
            <v>0</v>
          </cell>
          <cell r="I816">
            <v>43698</v>
          </cell>
          <cell r="J816">
            <v>479</v>
          </cell>
          <cell r="K816" t="str">
            <v>rv</v>
          </cell>
          <cell r="L816">
            <v>30</v>
          </cell>
          <cell r="M816">
            <v>0</v>
          </cell>
          <cell r="N816">
            <v>4</v>
          </cell>
          <cell r="O816">
            <v>3</v>
          </cell>
          <cell r="P816">
            <v>0</v>
          </cell>
          <cell r="Q816">
            <v>19</v>
          </cell>
          <cell r="R816">
            <v>0</v>
          </cell>
          <cell r="S816">
            <v>11</v>
          </cell>
          <cell r="T816">
            <v>1</v>
          </cell>
          <cell r="AL816">
            <v>3.1051038775292401E-4</v>
          </cell>
          <cell r="CB816" t="str">
            <v>http://echeloninsights.com/wp-content/uploads/Omnibus-August-2019_Dem-Primary.pdf</v>
          </cell>
        </row>
        <row r="817">
          <cell r="D817" t="str">
            <v>Echelon Insights</v>
          </cell>
          <cell r="F817" t="str">
            <v>US</v>
          </cell>
          <cell r="G817">
            <v>0</v>
          </cell>
          <cell r="I817">
            <v>43698</v>
          </cell>
          <cell r="J817">
            <v>479</v>
          </cell>
          <cell r="K817" t="str">
            <v>rv</v>
          </cell>
          <cell r="L817">
            <v>55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AL817">
            <v>0</v>
          </cell>
          <cell r="CB817" t="str">
            <v>http://echeloninsights.com/wp-content/uploads/Omnibus-August-2019_Dem-Primary.pdf</v>
          </cell>
        </row>
        <row r="818">
          <cell r="D818" t="str">
            <v>Echelon Insights</v>
          </cell>
          <cell r="F818" t="str">
            <v>US</v>
          </cell>
          <cell r="G818">
            <v>0</v>
          </cell>
          <cell r="I818">
            <v>43698</v>
          </cell>
          <cell r="J818">
            <v>479</v>
          </cell>
          <cell r="K818" t="str">
            <v>rv</v>
          </cell>
          <cell r="L818">
            <v>52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32</v>
          </cell>
          <cell r="T818">
            <v>0</v>
          </cell>
          <cell r="AL818">
            <v>0</v>
          </cell>
          <cell r="CB818" t="str">
            <v>http://echeloninsights.com/wp-content/uploads/Omnibus-August-2019_Dem-Primary.pdf</v>
          </cell>
        </row>
        <row r="819">
          <cell r="D819" t="str">
            <v>Echelon Insights</v>
          </cell>
          <cell r="F819" t="str">
            <v>US</v>
          </cell>
          <cell r="G819">
            <v>0</v>
          </cell>
          <cell r="I819">
            <v>43698</v>
          </cell>
          <cell r="J819">
            <v>479</v>
          </cell>
          <cell r="K819" t="str">
            <v>rv</v>
          </cell>
          <cell r="L819">
            <v>55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35</v>
          </cell>
          <cell r="R819">
            <v>0</v>
          </cell>
          <cell r="S819">
            <v>0</v>
          </cell>
          <cell r="T819">
            <v>0</v>
          </cell>
          <cell r="AL819">
            <v>0</v>
          </cell>
          <cell r="CB819" t="str">
            <v>http://echeloninsights.com/wp-content/uploads/Omnibus-August-2019_Dem-Primary.pdf</v>
          </cell>
        </row>
        <row r="820">
          <cell r="D820" t="str">
            <v>Harris Insights &amp; Analytics</v>
          </cell>
          <cell r="F820" t="str">
            <v>US</v>
          </cell>
          <cell r="G820" t="str">
            <v>C+</v>
          </cell>
          <cell r="I820">
            <v>43698</v>
          </cell>
          <cell r="J820">
            <v>1326</v>
          </cell>
          <cell r="K820" t="str">
            <v>rv</v>
          </cell>
          <cell r="L820">
            <v>28</v>
          </cell>
          <cell r="M820">
            <v>0</v>
          </cell>
          <cell r="N820">
            <v>2</v>
          </cell>
          <cell r="O820">
            <v>4</v>
          </cell>
          <cell r="P820">
            <v>1</v>
          </cell>
          <cell r="Q820">
            <v>17</v>
          </cell>
          <cell r="R820">
            <v>1</v>
          </cell>
          <cell r="S820">
            <v>10</v>
          </cell>
          <cell r="T820">
            <v>2</v>
          </cell>
          <cell r="AL820">
            <v>6.8519844167304113E-7</v>
          </cell>
          <cell r="CB820" t="str">
            <v>https://docs.google.com/spreadsheets/d/e/2PACX-1vSpkfBpgfuh3VYa9EFn4XoRZGPHc94ZOg1lr6LX01cnFO-XrgKgfbgYGo8r6RbNptJ-cHANcIN0R4a4/pubhtml/sheet?headers=false&amp;gid=0</v>
          </cell>
        </row>
        <row r="821">
          <cell r="D821" t="str">
            <v>Change Research</v>
          </cell>
          <cell r="F821" t="str">
            <v>New Jersey</v>
          </cell>
          <cell r="G821" t="str">
            <v>C</v>
          </cell>
          <cell r="I821">
            <v>43697</v>
          </cell>
          <cell r="J821">
            <v>635</v>
          </cell>
          <cell r="K821" t="str">
            <v>lv</v>
          </cell>
          <cell r="L821">
            <v>26</v>
          </cell>
          <cell r="M821">
            <v>0</v>
          </cell>
          <cell r="N821">
            <v>5</v>
          </cell>
          <cell r="O821">
            <v>12</v>
          </cell>
          <cell r="P821">
            <v>0</v>
          </cell>
          <cell r="Q821">
            <v>21</v>
          </cell>
          <cell r="R821">
            <v>1</v>
          </cell>
          <cell r="S821">
            <v>23</v>
          </cell>
          <cell r="T821">
            <v>1</v>
          </cell>
          <cell r="AL821">
            <v>0.82243671595284429</v>
          </cell>
          <cell r="CB821" t="str">
            <v>https://www.changeresearch.com/new-jersey-poll-august-16-20-2019</v>
          </cell>
        </row>
        <row r="822">
          <cell r="D822" t="str">
            <v>Monmouth University</v>
          </cell>
          <cell r="F822" t="str">
            <v>US</v>
          </cell>
          <cell r="G822" t="str">
            <v>A+</v>
          </cell>
          <cell r="I822">
            <v>43697</v>
          </cell>
          <cell r="J822">
            <v>298</v>
          </cell>
          <cell r="K822" t="str">
            <v>rv</v>
          </cell>
          <cell r="L822">
            <v>19</v>
          </cell>
          <cell r="M822">
            <v>0</v>
          </cell>
          <cell r="N822">
            <v>4</v>
          </cell>
          <cell r="O822">
            <v>4</v>
          </cell>
          <cell r="P822">
            <v>1</v>
          </cell>
          <cell r="Q822">
            <v>20</v>
          </cell>
          <cell r="R822">
            <v>0</v>
          </cell>
          <cell r="S822">
            <v>20</v>
          </cell>
          <cell r="T822">
            <v>3</v>
          </cell>
          <cell r="AL822">
            <v>9.941750978013331E-3</v>
          </cell>
          <cell r="CB822" t="str">
            <v>https://www.monmouth.edu/polling-institute/documents/monmouthpoll_us_082619.pdf/</v>
          </cell>
        </row>
        <row r="823">
          <cell r="D823" t="str">
            <v>YouGov</v>
          </cell>
          <cell r="F823" t="str">
            <v>US</v>
          </cell>
          <cell r="G823" t="str">
            <v>B-</v>
          </cell>
          <cell r="I823">
            <v>43697</v>
          </cell>
          <cell r="J823">
            <v>559</v>
          </cell>
          <cell r="K823" t="str">
            <v>lv</v>
          </cell>
          <cell r="L823">
            <v>22</v>
          </cell>
          <cell r="M823">
            <v>0</v>
          </cell>
          <cell r="N823">
            <v>2</v>
          </cell>
          <cell r="O823">
            <v>7</v>
          </cell>
          <cell r="P823">
            <v>0</v>
          </cell>
          <cell r="Q823">
            <v>19</v>
          </cell>
          <cell r="R823">
            <v>0</v>
          </cell>
          <cell r="S823">
            <v>17</v>
          </cell>
          <cell r="T823">
            <v>1</v>
          </cell>
          <cell r="AL823">
            <v>7.6373372582984385E-6</v>
          </cell>
          <cell r="CB823" t="str">
            <v>https://d25d2506sfb94s.cloudfront.net/cumulus_uploads/document/u4gcv1suy6/econTabReport.pdf</v>
          </cell>
        </row>
        <row r="824">
          <cell r="D824" t="str">
            <v>Harris Insights &amp; Analytics</v>
          </cell>
          <cell r="F824" t="str">
            <v>US</v>
          </cell>
          <cell r="G824" t="str">
            <v>C+</v>
          </cell>
          <cell r="I824">
            <v>43697</v>
          </cell>
          <cell r="J824">
            <v>1335</v>
          </cell>
          <cell r="K824" t="str">
            <v>rv</v>
          </cell>
          <cell r="L824">
            <v>28</v>
          </cell>
          <cell r="M824">
            <v>0</v>
          </cell>
          <cell r="N824">
            <v>3</v>
          </cell>
          <cell r="O824">
            <v>4</v>
          </cell>
          <cell r="P824">
            <v>1</v>
          </cell>
          <cell r="Q824">
            <v>17</v>
          </cell>
          <cell r="R824">
            <v>1</v>
          </cell>
          <cell r="S824">
            <v>9</v>
          </cell>
          <cell r="T824">
            <v>2</v>
          </cell>
          <cell r="AL824">
            <v>6.6707741731062876E-7</v>
          </cell>
          <cell r="CB824" t="str">
            <v>https://docs.google.com/spreadsheets/d/e/2PACX-1vQ3xkVPbuzVLmkZ3cSkrGQZ49ZufaSgYmxYl3u28SXsei00hlSy-tIrsj3-t-aWh-kApfJDCiGM9MMO/pubhtml/sheet?headers=false&amp;gid=0</v>
          </cell>
        </row>
        <row r="825">
          <cell r="D825" t="str">
            <v>Emerson College</v>
          </cell>
          <cell r="F825" t="str">
            <v>Colorado</v>
          </cell>
          <cell r="G825" t="str">
            <v>B-</v>
          </cell>
          <cell r="I825">
            <v>43696</v>
          </cell>
          <cell r="J825">
            <v>403</v>
          </cell>
          <cell r="K825" t="str">
            <v>lv</v>
          </cell>
          <cell r="L825">
            <v>24.5</v>
          </cell>
          <cell r="M825">
            <v>0</v>
          </cell>
          <cell r="N825">
            <v>2.2999999999999998</v>
          </cell>
          <cell r="O825">
            <v>4.7</v>
          </cell>
          <cell r="P825">
            <v>0.1</v>
          </cell>
          <cell r="Q825">
            <v>25.7</v>
          </cell>
          <cell r="R825">
            <v>0</v>
          </cell>
          <cell r="S825">
            <v>20.399999999999999</v>
          </cell>
          <cell r="T825">
            <v>3.6</v>
          </cell>
          <cell r="AL825">
            <v>1.0406319884781188</v>
          </cell>
          <cell r="CB825" t="str">
            <v>http://emersonpolling.com/2019/08/20/colorado-2020-sanders-biden-and-warren-lead-democratic-field-democrats-look-to-gain-senate-seat/</v>
          </cell>
        </row>
        <row r="826">
          <cell r="D826" t="str">
            <v>Harris Insights &amp; Analytics</v>
          </cell>
          <cell r="F826" t="str">
            <v>US</v>
          </cell>
          <cell r="G826" t="str">
            <v>C+</v>
          </cell>
          <cell r="I826">
            <v>43696</v>
          </cell>
          <cell r="J826">
            <v>1341</v>
          </cell>
          <cell r="K826" t="str">
            <v>rv</v>
          </cell>
          <cell r="L826">
            <v>27</v>
          </cell>
          <cell r="M826">
            <v>0</v>
          </cell>
          <cell r="N826">
            <v>3</v>
          </cell>
          <cell r="O826">
            <v>3</v>
          </cell>
          <cell r="P826">
            <v>1</v>
          </cell>
          <cell r="Q826">
            <v>17</v>
          </cell>
          <cell r="R826">
            <v>1</v>
          </cell>
          <cell r="S826">
            <v>9</v>
          </cell>
          <cell r="T826">
            <v>2</v>
          </cell>
          <cell r="AL826">
            <v>6.4900174405358672E-7</v>
          </cell>
          <cell r="CB826" t="str">
            <v>https://docs.google.com/spreadsheets/d/e/2PACX-1vT6RgR2fUNV_Ft7PmKzRmwVq5R7hL-BxFPlNUv9W5MFPp_gqqbn3lABw511M7ysJVS8HXMxQZCfitnd/pubhtml/sheet?headers=false&amp;gid=0</v>
          </cell>
        </row>
        <row r="827">
          <cell r="D827" t="str">
            <v>Swayable</v>
          </cell>
          <cell r="F827" t="str">
            <v>US</v>
          </cell>
          <cell r="G827">
            <v>0</v>
          </cell>
          <cell r="I827">
            <v>43683</v>
          </cell>
          <cell r="J827">
            <v>1958</v>
          </cell>
          <cell r="K827" t="str">
            <v>lv</v>
          </cell>
          <cell r="L827">
            <v>31</v>
          </cell>
          <cell r="M827">
            <v>0</v>
          </cell>
          <cell r="N827">
            <v>3.2</v>
          </cell>
          <cell r="O827">
            <v>4.5</v>
          </cell>
          <cell r="P827">
            <v>1.1000000000000001</v>
          </cell>
          <cell r="Q827">
            <v>16.8</v>
          </cell>
          <cell r="R827">
            <v>0</v>
          </cell>
          <cell r="S827">
            <v>14.5</v>
          </cell>
          <cell r="T827">
            <v>1.6</v>
          </cell>
          <cell r="AL827">
            <v>5.0541823996168528E-4</v>
          </cell>
          <cell r="CB827" t="str">
            <v>https://swayable.com/insights/primaries2019</v>
          </cell>
        </row>
        <row r="828">
          <cell r="D828" t="str">
            <v>Swayable</v>
          </cell>
          <cell r="F828" t="str">
            <v>US</v>
          </cell>
          <cell r="G828">
            <v>0</v>
          </cell>
          <cell r="I828">
            <v>43683</v>
          </cell>
          <cell r="J828">
            <v>4016</v>
          </cell>
          <cell r="K828" t="str">
            <v>a</v>
          </cell>
          <cell r="L828">
            <v>26.6</v>
          </cell>
          <cell r="M828">
            <v>0</v>
          </cell>
          <cell r="N828">
            <v>2.7</v>
          </cell>
          <cell r="O828">
            <v>3.6</v>
          </cell>
          <cell r="P828">
            <v>1.4</v>
          </cell>
          <cell r="Q828">
            <v>19.600000000000001</v>
          </cell>
          <cell r="R828">
            <v>0</v>
          </cell>
          <cell r="S828">
            <v>12.1</v>
          </cell>
          <cell r="T828">
            <v>2.2000000000000002</v>
          </cell>
          <cell r="AL828">
            <v>0</v>
          </cell>
          <cell r="CB828" t="str">
            <v>https://swayable.com/insights/primaries2019</v>
          </cell>
        </row>
        <row r="829">
          <cell r="D829" t="str">
            <v>Harris Insights &amp; Analytics</v>
          </cell>
          <cell r="F829" t="str">
            <v>US</v>
          </cell>
          <cell r="G829" t="str">
            <v>C+</v>
          </cell>
          <cell r="I829">
            <v>43695</v>
          </cell>
          <cell r="J829">
            <v>1350</v>
          </cell>
          <cell r="K829" t="str">
            <v>rv</v>
          </cell>
          <cell r="L829">
            <v>26</v>
          </cell>
          <cell r="M829">
            <v>0</v>
          </cell>
          <cell r="N829">
            <v>2</v>
          </cell>
          <cell r="O829">
            <v>4</v>
          </cell>
          <cell r="P829">
            <v>1</v>
          </cell>
          <cell r="Q829">
            <v>17</v>
          </cell>
          <cell r="R829">
            <v>1</v>
          </cell>
          <cell r="S829">
            <v>10</v>
          </cell>
          <cell r="T829">
            <v>2</v>
          </cell>
          <cell r="AL829">
            <v>5.3682659571597356E-7</v>
          </cell>
          <cell r="CB829" t="str">
            <v>https://scottrasmussen.com/3-day-dems-voting-for-trends/</v>
          </cell>
        </row>
        <row r="830">
          <cell r="D830" t="str">
            <v>SSRS</v>
          </cell>
          <cell r="F830" t="str">
            <v>US</v>
          </cell>
          <cell r="G830" t="str">
            <v>A/B</v>
          </cell>
          <cell r="I830">
            <v>43695</v>
          </cell>
          <cell r="J830">
            <v>402</v>
          </cell>
          <cell r="K830" t="str">
            <v>rv</v>
          </cell>
          <cell r="L830">
            <v>29</v>
          </cell>
          <cell r="M830">
            <v>0</v>
          </cell>
          <cell r="N830">
            <v>2</v>
          </cell>
          <cell r="O830">
            <v>5</v>
          </cell>
          <cell r="P830">
            <v>1</v>
          </cell>
          <cell r="Q830">
            <v>15</v>
          </cell>
          <cell r="R830">
            <v>1</v>
          </cell>
          <cell r="S830">
            <v>14</v>
          </cell>
          <cell r="T830">
            <v>1</v>
          </cell>
          <cell r="AL830">
            <v>4.5101564337042153E-3</v>
          </cell>
          <cell r="CB830" t="str">
            <v>https://cdn.cnn.com/cnn/2019/images/08/19/rel9a.-.democrats.2020.pdf</v>
          </cell>
        </row>
        <row r="831">
          <cell r="D831" t="str">
            <v>Harris Insights &amp; Analytics</v>
          </cell>
          <cell r="F831" t="str">
            <v>US</v>
          </cell>
          <cell r="G831" t="str">
            <v>C+</v>
          </cell>
          <cell r="I831">
            <v>43695</v>
          </cell>
          <cell r="J831">
            <v>909</v>
          </cell>
          <cell r="K831" t="str">
            <v>rv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33</v>
          </cell>
          <cell r="T831">
            <v>0</v>
          </cell>
          <cell r="AL831">
            <v>0</v>
          </cell>
          <cell r="CB831" t="str">
            <v>https://scottrasmussen.com/crosstabs-aug-16-18-two-day-totals/</v>
          </cell>
        </row>
        <row r="832">
          <cell r="D832" t="str">
            <v>Harris Insights &amp; Analytics</v>
          </cell>
          <cell r="F832" t="str">
            <v>US</v>
          </cell>
          <cell r="G832" t="str">
            <v>C+</v>
          </cell>
          <cell r="I832">
            <v>43695</v>
          </cell>
          <cell r="J832">
            <v>909</v>
          </cell>
          <cell r="K832" t="str">
            <v>rv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43</v>
          </cell>
          <cell r="R832">
            <v>0</v>
          </cell>
          <cell r="S832">
            <v>37</v>
          </cell>
          <cell r="T832">
            <v>0</v>
          </cell>
          <cell r="AL832">
            <v>0</v>
          </cell>
          <cell r="CB832" t="str">
            <v>https://scottrasmussen.com/crosstabs-aug-16-18-two-day-totals/</v>
          </cell>
        </row>
        <row r="833">
          <cell r="D833" t="str">
            <v>Harris Insights &amp; Analytics</v>
          </cell>
          <cell r="F833" t="str">
            <v>US</v>
          </cell>
          <cell r="G833" t="str">
            <v>C+</v>
          </cell>
          <cell r="I833">
            <v>43695</v>
          </cell>
          <cell r="J833">
            <v>909</v>
          </cell>
          <cell r="K833" t="str">
            <v>rv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42</v>
          </cell>
          <cell r="R833">
            <v>0</v>
          </cell>
          <cell r="S833">
            <v>0</v>
          </cell>
          <cell r="T833">
            <v>0</v>
          </cell>
          <cell r="AL833">
            <v>0</v>
          </cell>
          <cell r="CB833" t="str">
            <v>https://scottrasmussen.com/crosstabs-aug-16-18-two-day-totals/</v>
          </cell>
        </row>
        <row r="834">
          <cell r="D834" t="str">
            <v>Harris Insights &amp; Analytics</v>
          </cell>
          <cell r="F834" t="str">
            <v>US</v>
          </cell>
          <cell r="G834" t="str">
            <v>C+</v>
          </cell>
          <cell r="I834">
            <v>43695</v>
          </cell>
          <cell r="J834">
            <v>909</v>
          </cell>
          <cell r="K834" t="str">
            <v>rv</v>
          </cell>
          <cell r="L834">
            <v>39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41</v>
          </cell>
          <cell r="T834">
            <v>0</v>
          </cell>
          <cell r="AL834">
            <v>0</v>
          </cell>
          <cell r="CB834" t="str">
            <v>https://scottrasmussen.com/crosstabs-aug-16-18-two-day-totals/</v>
          </cell>
        </row>
        <row r="835">
          <cell r="D835" t="str">
            <v>Harris Insights &amp; Analytics</v>
          </cell>
          <cell r="F835" t="str">
            <v>US</v>
          </cell>
          <cell r="G835" t="str">
            <v>C+</v>
          </cell>
          <cell r="I835">
            <v>43695</v>
          </cell>
          <cell r="J835">
            <v>909</v>
          </cell>
          <cell r="K835" t="str">
            <v>rv</v>
          </cell>
          <cell r="L835">
            <v>42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AL835">
            <v>0</v>
          </cell>
          <cell r="CB835" t="str">
            <v>https://scottrasmussen.com/crosstabs-aug-16-18-two-day-totals/</v>
          </cell>
        </row>
        <row r="836">
          <cell r="D836" t="str">
            <v>Harris Insights &amp; Analytics</v>
          </cell>
          <cell r="F836" t="str">
            <v>US</v>
          </cell>
          <cell r="G836" t="str">
            <v>C+</v>
          </cell>
          <cell r="I836">
            <v>43695</v>
          </cell>
          <cell r="J836">
            <v>909</v>
          </cell>
          <cell r="K836" t="str">
            <v>rv</v>
          </cell>
          <cell r="L836">
            <v>44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38</v>
          </cell>
          <cell r="R836">
            <v>0</v>
          </cell>
          <cell r="S836">
            <v>0</v>
          </cell>
          <cell r="T836">
            <v>0</v>
          </cell>
          <cell r="AL836">
            <v>0</v>
          </cell>
          <cell r="CB836" t="str">
            <v>https://scottrasmussen.com/crosstabs-aug-16-18-two-day-totals/</v>
          </cell>
        </row>
        <row r="837">
          <cell r="D837" t="str">
            <v>Morning Consult</v>
          </cell>
          <cell r="F837" t="str">
            <v>US</v>
          </cell>
          <cell r="G837" t="str">
            <v>B+</v>
          </cell>
          <cell r="I837">
            <v>43695</v>
          </cell>
          <cell r="J837">
            <v>17115</v>
          </cell>
          <cell r="K837" t="str">
            <v>lv</v>
          </cell>
          <cell r="L837">
            <v>31</v>
          </cell>
          <cell r="M837">
            <v>0</v>
          </cell>
          <cell r="N837">
            <v>3</v>
          </cell>
          <cell r="O837">
            <v>5</v>
          </cell>
          <cell r="P837">
            <v>1</v>
          </cell>
          <cell r="Q837">
            <v>20</v>
          </cell>
          <cell r="R837">
            <v>1</v>
          </cell>
          <cell r="S837">
            <v>15</v>
          </cell>
          <cell r="T837">
            <v>3</v>
          </cell>
          <cell r="AL837">
            <v>1.6346801755554269E-4</v>
          </cell>
          <cell r="CB837" t="str">
            <v>https://morningconsult.com/2020-democratic-primary/</v>
          </cell>
        </row>
        <row r="838">
          <cell r="D838" t="str">
            <v>Harris Insights &amp; Analytics</v>
          </cell>
          <cell r="F838" t="str">
            <v>US</v>
          </cell>
          <cell r="G838" t="str">
            <v>C+</v>
          </cell>
          <cell r="I838">
            <v>43694</v>
          </cell>
          <cell r="J838">
            <v>1350</v>
          </cell>
          <cell r="K838" t="str">
            <v>rv</v>
          </cell>
          <cell r="L838">
            <v>26</v>
          </cell>
          <cell r="M838">
            <v>0</v>
          </cell>
          <cell r="N838">
            <v>3</v>
          </cell>
          <cell r="O838">
            <v>4</v>
          </cell>
          <cell r="P838">
            <v>1</v>
          </cell>
          <cell r="Q838">
            <v>16</v>
          </cell>
          <cell r="R838">
            <v>1</v>
          </cell>
          <cell r="S838">
            <v>11</v>
          </cell>
          <cell r="T838">
            <v>2</v>
          </cell>
          <cell r="AL838">
            <v>5.2227814407910248E-7</v>
          </cell>
          <cell r="CB838" t="str">
            <v>https://scottrasmussen.com/3-day-dems-voting-for-trends/</v>
          </cell>
        </row>
        <row r="839">
          <cell r="D839" t="str">
            <v>Gravis Marketing</v>
          </cell>
          <cell r="F839" t="str">
            <v>Nevada</v>
          </cell>
          <cell r="G839" t="str">
            <v>C+</v>
          </cell>
          <cell r="I839">
            <v>43693</v>
          </cell>
          <cell r="J839">
            <v>382</v>
          </cell>
          <cell r="K839" t="str">
            <v>rv</v>
          </cell>
          <cell r="L839">
            <v>25</v>
          </cell>
          <cell r="M839">
            <v>0</v>
          </cell>
          <cell r="N839">
            <v>3</v>
          </cell>
          <cell r="O839">
            <v>5</v>
          </cell>
          <cell r="P839">
            <v>2</v>
          </cell>
          <cell r="Q839">
            <v>10</v>
          </cell>
          <cell r="R839">
            <v>6</v>
          </cell>
          <cell r="S839">
            <v>15</v>
          </cell>
          <cell r="T839">
            <v>2</v>
          </cell>
          <cell r="AL839">
            <v>0.74634069305957795</v>
          </cell>
          <cell r="CB839" t="str">
            <v>http://orlando-politics.com/wp-content/uploads/2019/08/Nevada-General-and-Democratic-Caucus-August-16-2019.pdf</v>
          </cell>
        </row>
        <row r="840">
          <cell r="D840" t="str">
            <v>Harris Insights &amp; Analytics</v>
          </cell>
          <cell r="F840" t="str">
            <v>US</v>
          </cell>
          <cell r="G840" t="str">
            <v>C+</v>
          </cell>
          <cell r="I840">
            <v>43693</v>
          </cell>
          <cell r="J840">
            <v>3118</v>
          </cell>
          <cell r="K840" t="str">
            <v>rv</v>
          </cell>
          <cell r="L840">
            <v>29</v>
          </cell>
          <cell r="M840">
            <v>0</v>
          </cell>
          <cell r="N840">
            <v>2</v>
          </cell>
          <cell r="O840">
            <v>4</v>
          </cell>
          <cell r="P840">
            <v>1</v>
          </cell>
          <cell r="Q840">
            <v>15</v>
          </cell>
          <cell r="R840">
            <v>1</v>
          </cell>
          <cell r="S840">
            <v>11</v>
          </cell>
          <cell r="T840">
            <v>2</v>
          </cell>
          <cell r="AL840">
            <v>0</v>
          </cell>
          <cell r="CB840" t="str">
            <v>https://docs.google.com/spreadsheets/d/e/2PACX-1vT62_Q_LqzJnHPcihzY-4KloC-pX6nQqloVcb-d1nPkTqknRPNOH2fqPhxASRUGWo1OaK0TxEqzFBdj/pubhtml/sheet?headers=false&amp;gid=0</v>
          </cell>
        </row>
        <row r="841">
          <cell r="D841" t="str">
            <v>Harris Insights &amp; Analytics</v>
          </cell>
          <cell r="F841" t="str">
            <v>US</v>
          </cell>
          <cell r="G841" t="str">
            <v>C+</v>
          </cell>
          <cell r="I841">
            <v>43693</v>
          </cell>
          <cell r="J841">
            <v>1317</v>
          </cell>
          <cell r="K841" t="str">
            <v>rv</v>
          </cell>
          <cell r="L841">
            <v>27</v>
          </cell>
          <cell r="M841">
            <v>0</v>
          </cell>
          <cell r="N841">
            <v>2</v>
          </cell>
          <cell r="O841">
            <v>4</v>
          </cell>
          <cell r="P841">
            <v>1</v>
          </cell>
          <cell r="Q841">
            <v>16</v>
          </cell>
          <cell r="R841">
            <v>1</v>
          </cell>
          <cell r="S841">
            <v>12</v>
          </cell>
          <cell r="T841">
            <v>2</v>
          </cell>
          <cell r="AL841">
            <v>0</v>
          </cell>
          <cell r="CB841" t="str">
            <v>https://docs.google.com/spreadsheets/d/e/2PACX-1vR4u8p1FyRDkBaH5T2lzzPbFSP8EwJwGeeftLnEvqTBHvCKafQSK4ZYmmREfk3FgKak86J6YjTNADHq/pubhtml/sheet?headers=false&amp;gid=0</v>
          </cell>
        </row>
        <row r="842">
          <cell r="D842" t="str">
            <v>Harris Insights &amp; Analytics</v>
          </cell>
          <cell r="F842" t="str">
            <v>US</v>
          </cell>
          <cell r="G842" t="str">
            <v>C+</v>
          </cell>
          <cell r="I842">
            <v>43692</v>
          </cell>
          <cell r="J842">
            <v>1336</v>
          </cell>
          <cell r="K842" t="str">
            <v>rv</v>
          </cell>
          <cell r="L842">
            <v>28</v>
          </cell>
          <cell r="M842">
            <v>0</v>
          </cell>
          <cell r="N842">
            <v>2</v>
          </cell>
          <cell r="O842">
            <v>3</v>
          </cell>
          <cell r="P842">
            <v>1</v>
          </cell>
          <cell r="Q842">
            <v>14</v>
          </cell>
          <cell r="R842">
            <v>1</v>
          </cell>
          <cell r="S842">
            <v>12</v>
          </cell>
          <cell r="T842">
            <v>3</v>
          </cell>
          <cell r="AL842">
            <v>4.9258381975027226E-7</v>
          </cell>
          <cell r="CB842" t="str">
            <v>https://docs.google.com/spreadsheets/d/e/2PACX-1vSwQ21LM6gfLgTNdctbfauyKqMhCIO0RxhNiIi3G3oPwOS2YF_bgOAZxSIfy_g6CIQi7jKnExKZL6Yl/pubhtml/sheet?headers=false&amp;gid=0</v>
          </cell>
        </row>
        <row r="843">
          <cell r="D843" t="str">
            <v>Harris Insights &amp; Analytics</v>
          </cell>
          <cell r="F843" t="str">
            <v>US</v>
          </cell>
          <cell r="G843" t="str">
            <v>C+</v>
          </cell>
          <cell r="I843">
            <v>43691</v>
          </cell>
          <cell r="J843">
            <v>1342</v>
          </cell>
          <cell r="K843" t="str">
            <v>rv</v>
          </cell>
          <cell r="L843">
            <v>29</v>
          </cell>
          <cell r="M843">
            <v>0</v>
          </cell>
          <cell r="N843">
            <v>2</v>
          </cell>
          <cell r="O843">
            <v>3</v>
          </cell>
          <cell r="P843">
            <v>1</v>
          </cell>
          <cell r="Q843">
            <v>14</v>
          </cell>
          <cell r="R843">
            <v>1</v>
          </cell>
          <cell r="S843">
            <v>11</v>
          </cell>
          <cell r="T843">
            <v>3</v>
          </cell>
          <cell r="AL843">
            <v>4.8034284781498194E-7</v>
          </cell>
          <cell r="CB843" t="str">
            <v>https://docs.google.com/spreadsheets/d/e/2PACX-1vQk2yljF5Ia5pxnu91watOfDsZDpi0PA-x3gu7iyN28bFg2tGJ42EGwDColF6wT57ge81N_OJxQpldj/pubhtml/sheet?headers=false&amp;gid=0</v>
          </cell>
        </row>
        <row r="844">
          <cell r="D844" t="str">
            <v>Fox News/Beacon Research/Shaw &amp; Co. Research</v>
          </cell>
          <cell r="F844" t="str">
            <v>US</v>
          </cell>
          <cell r="G844" t="str">
            <v>A-</v>
          </cell>
          <cell r="I844">
            <v>43690</v>
          </cell>
          <cell r="J844">
            <v>483</v>
          </cell>
          <cell r="K844" t="str">
            <v>lv</v>
          </cell>
          <cell r="L844">
            <v>31</v>
          </cell>
          <cell r="M844">
            <v>0</v>
          </cell>
          <cell r="N844">
            <v>3</v>
          </cell>
          <cell r="O844">
            <v>3</v>
          </cell>
          <cell r="P844">
            <v>2</v>
          </cell>
          <cell r="Q844">
            <v>10</v>
          </cell>
          <cell r="R844">
            <v>1</v>
          </cell>
          <cell r="S844">
            <v>20</v>
          </cell>
          <cell r="T844">
            <v>3</v>
          </cell>
          <cell r="AL844">
            <v>3.9673746047714006E-3</v>
          </cell>
          <cell r="CB844" t="str">
            <v>https://www.foxnews.com/politics/fox-news-poll-8-15</v>
          </cell>
        </row>
        <row r="845">
          <cell r="D845" t="str">
            <v>YouGov</v>
          </cell>
          <cell r="F845" t="str">
            <v>US</v>
          </cell>
          <cell r="G845" t="str">
            <v>B-</v>
          </cell>
          <cell r="I845">
            <v>43690</v>
          </cell>
          <cell r="J845">
            <v>592</v>
          </cell>
          <cell r="K845" t="str">
            <v>lv</v>
          </cell>
          <cell r="L845">
            <v>21</v>
          </cell>
          <cell r="M845">
            <v>0</v>
          </cell>
          <cell r="N845">
            <v>2</v>
          </cell>
          <cell r="O845">
            <v>5</v>
          </cell>
          <cell r="P845">
            <v>1</v>
          </cell>
          <cell r="Q845">
            <v>16</v>
          </cell>
          <cell r="R845">
            <v>1</v>
          </cell>
          <cell r="S845">
            <v>20</v>
          </cell>
          <cell r="T845">
            <v>1</v>
          </cell>
          <cell r="AL845">
            <v>7.1608914489506876E-6</v>
          </cell>
          <cell r="CB845" t="str">
            <v>https://d25d2506sfb94s.cloudfront.net/cumulus_uploads/document/mujbtdyiti/econTabReport.pdf</v>
          </cell>
        </row>
        <row r="846">
          <cell r="D846" t="str">
            <v>Harris Insights &amp; Analytics</v>
          </cell>
          <cell r="F846" t="str">
            <v>US</v>
          </cell>
          <cell r="G846" t="str">
            <v>C+</v>
          </cell>
          <cell r="I846">
            <v>43690</v>
          </cell>
          <cell r="J846">
            <v>1350</v>
          </cell>
          <cell r="K846" t="str">
            <v>rv</v>
          </cell>
          <cell r="L846">
            <v>28</v>
          </cell>
          <cell r="M846">
            <v>0</v>
          </cell>
          <cell r="N846">
            <v>2</v>
          </cell>
          <cell r="O846">
            <v>3</v>
          </cell>
          <cell r="P846">
            <v>1</v>
          </cell>
          <cell r="Q846">
            <v>15</v>
          </cell>
          <cell r="R846">
            <v>1</v>
          </cell>
          <cell r="S846">
            <v>10</v>
          </cell>
          <cell r="T846">
            <v>2</v>
          </cell>
          <cell r="AL846">
            <v>4.6874613416842182E-7</v>
          </cell>
          <cell r="CB846" t="str">
            <v>https://docs.google.com/spreadsheets/d/e/2PACX-1vRdu6xxpLMi9r7uuEiVEIFaPAKPol47_v7tu8eZD9FpwYnYgEdbSsHOTGeJI7Xr0n39csLXIiX412Eu/pubhtml/sheet?headers=false&amp;gid=0</v>
          </cell>
        </row>
        <row r="847">
          <cell r="D847" t="str">
            <v>Change Research</v>
          </cell>
          <cell r="F847" t="str">
            <v>South Carolina</v>
          </cell>
          <cell r="G847" t="str">
            <v>C</v>
          </cell>
          <cell r="I847">
            <v>43689</v>
          </cell>
          <cell r="J847">
            <v>521</v>
          </cell>
          <cell r="K847" t="str">
            <v>lv</v>
          </cell>
          <cell r="L847">
            <v>36</v>
          </cell>
          <cell r="M847">
            <v>0</v>
          </cell>
          <cell r="N847">
            <v>4</v>
          </cell>
          <cell r="O847">
            <v>5</v>
          </cell>
          <cell r="P847">
            <v>1</v>
          </cell>
          <cell r="Q847">
            <v>16</v>
          </cell>
          <cell r="R847">
            <v>1</v>
          </cell>
          <cell r="S847">
            <v>17</v>
          </cell>
          <cell r="T847">
            <v>1</v>
          </cell>
          <cell r="AL847">
            <v>3.4184603011184591E-3</v>
          </cell>
          <cell r="CB847" t="str">
            <v>https://www.postandcourier.com/politics/biden-keeps-large-lead-in-sc-s-democratic-presidential-primary/article_d5064164-be11-11e9-8de3-03c1577ccfa6.html</v>
          </cell>
        </row>
        <row r="848">
          <cell r="D848" t="str">
            <v>Harris Insights &amp; Analytics</v>
          </cell>
          <cell r="F848" t="str">
            <v>US</v>
          </cell>
          <cell r="G848" t="str">
            <v>C+</v>
          </cell>
          <cell r="I848">
            <v>43689</v>
          </cell>
          <cell r="J848">
            <v>1346</v>
          </cell>
          <cell r="K848" t="str">
            <v>rv</v>
          </cell>
          <cell r="L848">
            <v>30</v>
          </cell>
          <cell r="M848">
            <v>0</v>
          </cell>
          <cell r="N848">
            <v>2</v>
          </cell>
          <cell r="O848">
            <v>5</v>
          </cell>
          <cell r="P848">
            <v>1</v>
          </cell>
          <cell r="Q848">
            <v>16</v>
          </cell>
          <cell r="R848">
            <v>1</v>
          </cell>
          <cell r="S848">
            <v>10</v>
          </cell>
          <cell r="T848">
            <v>2</v>
          </cell>
          <cell r="AL848">
            <v>4.5593011272091574E-7</v>
          </cell>
          <cell r="CB848" t="str">
            <v>https://docs.google.com/spreadsheets/d/e/2PACX-1vQvPtDcv8S1TFz2d1vllhlybZUVkn55iWj9EFixFO6V6aMsESwAnHclB0xW6aDK8-icNduc9c5eYf3_/pubhtml/sheet?headers=false&amp;gid=0</v>
          </cell>
        </row>
        <row r="849">
          <cell r="D849" t="str">
            <v>Change Research</v>
          </cell>
          <cell r="F849" t="str">
            <v>Iowa</v>
          </cell>
          <cell r="G849" t="str">
            <v>C</v>
          </cell>
          <cell r="I849">
            <v>43688</v>
          </cell>
          <cell r="J849">
            <v>621</v>
          </cell>
          <cell r="K849" t="str">
            <v>lv</v>
          </cell>
          <cell r="L849">
            <v>17</v>
          </cell>
          <cell r="M849">
            <v>0</v>
          </cell>
          <cell r="N849">
            <v>3</v>
          </cell>
          <cell r="O849">
            <v>13</v>
          </cell>
          <cell r="P849">
            <v>2</v>
          </cell>
          <cell r="Q849">
            <v>17</v>
          </cell>
          <cell r="R849">
            <v>2</v>
          </cell>
          <cell r="S849">
            <v>28</v>
          </cell>
          <cell r="T849">
            <v>1</v>
          </cell>
          <cell r="AL849">
            <v>2.9065864773761545E-2</v>
          </cell>
          <cell r="CB849" t="str">
            <v>https://www.changeresearch.com/iowa-poll-august-9-11-2019</v>
          </cell>
        </row>
        <row r="850">
          <cell r="D850" t="str">
            <v>Change Research</v>
          </cell>
          <cell r="F850" t="str">
            <v>Wisconsin</v>
          </cell>
          <cell r="G850" t="str">
            <v>C</v>
          </cell>
          <cell r="I850">
            <v>43688</v>
          </cell>
          <cell r="J850">
            <v>626</v>
          </cell>
          <cell r="K850" t="str">
            <v>lv</v>
          </cell>
          <cell r="L850">
            <v>20</v>
          </cell>
          <cell r="M850">
            <v>0</v>
          </cell>
          <cell r="N850">
            <v>1</v>
          </cell>
          <cell r="O850">
            <v>9</v>
          </cell>
          <cell r="P850">
            <v>2</v>
          </cell>
          <cell r="Q850">
            <v>24</v>
          </cell>
          <cell r="R850">
            <v>1</v>
          </cell>
          <cell r="S850">
            <v>29</v>
          </cell>
          <cell r="T850">
            <v>2</v>
          </cell>
          <cell r="AL850">
            <v>9.8379148556262452E-2</v>
          </cell>
          <cell r="CB850" t="str">
            <v>https://crooked.com/articles/pollercoaster-2020-wisconsin/</v>
          </cell>
        </row>
        <row r="851">
          <cell r="D851" t="str">
            <v>Morning Consult</v>
          </cell>
          <cell r="F851" t="str">
            <v>US</v>
          </cell>
          <cell r="G851" t="str">
            <v>B+</v>
          </cell>
          <cell r="I851">
            <v>43688</v>
          </cell>
          <cell r="J851">
            <v>17117</v>
          </cell>
          <cell r="K851" t="str">
            <v>lv</v>
          </cell>
          <cell r="L851">
            <v>33</v>
          </cell>
          <cell r="M851">
            <v>0</v>
          </cell>
          <cell r="N851">
            <v>3</v>
          </cell>
          <cell r="O851">
            <v>5</v>
          </cell>
          <cell r="P851">
            <v>1</v>
          </cell>
          <cell r="Q851">
            <v>20</v>
          </cell>
          <cell r="R851">
            <v>1</v>
          </cell>
          <cell r="S851">
            <v>14</v>
          </cell>
          <cell r="T851">
            <v>2</v>
          </cell>
          <cell r="AL851">
            <v>1.465659265460515E-4</v>
          </cell>
          <cell r="CB851" t="str">
            <v>https://morningconsult.com/2020-democratic-primary/</v>
          </cell>
        </row>
        <row r="852">
          <cell r="D852" t="str">
            <v>Harris Insights &amp; Analytics</v>
          </cell>
          <cell r="F852" t="str">
            <v>US</v>
          </cell>
          <cell r="G852" t="str">
            <v>C+</v>
          </cell>
          <cell r="I852">
            <v>43688</v>
          </cell>
          <cell r="J852">
            <v>1350</v>
          </cell>
          <cell r="K852" t="str">
            <v>rv</v>
          </cell>
          <cell r="L852">
            <v>30</v>
          </cell>
          <cell r="M852">
            <v>0</v>
          </cell>
          <cell r="N852">
            <v>2</v>
          </cell>
          <cell r="O852">
            <v>5</v>
          </cell>
          <cell r="P852">
            <v>1</v>
          </cell>
          <cell r="Q852">
            <v>17</v>
          </cell>
          <cell r="R852">
            <v>1</v>
          </cell>
          <cell r="S852">
            <v>9</v>
          </cell>
          <cell r="T852">
            <v>2</v>
          </cell>
          <cell r="AL852">
            <v>4.2593653556915362E-7</v>
          </cell>
          <cell r="CB852" t="str">
            <v>https://scottrasmussen.com/3-day-dems-voting-for-trends/</v>
          </cell>
        </row>
        <row r="853">
          <cell r="D853" t="str">
            <v>Harris Insights &amp; Analytics</v>
          </cell>
          <cell r="F853" t="str">
            <v>US</v>
          </cell>
          <cell r="G853" t="str">
            <v>C+</v>
          </cell>
          <cell r="I853">
            <v>43687</v>
          </cell>
          <cell r="J853">
            <v>451</v>
          </cell>
          <cell r="K853" t="str">
            <v>rv</v>
          </cell>
          <cell r="L853">
            <v>31</v>
          </cell>
          <cell r="M853">
            <v>0</v>
          </cell>
          <cell r="N853">
            <v>1</v>
          </cell>
          <cell r="O853">
            <v>4</v>
          </cell>
          <cell r="P853">
            <v>2</v>
          </cell>
          <cell r="Q853">
            <v>16</v>
          </cell>
          <cell r="R853">
            <v>1</v>
          </cell>
          <cell r="S853">
            <v>10</v>
          </cell>
          <cell r="T853">
            <v>1</v>
          </cell>
          <cell r="AL853">
            <v>0</v>
          </cell>
          <cell r="CB853" t="str">
            <v>https://thehill.com/hilltv/what-americas-thinking/457430-biden-sanders-warren-support-dips-in-new-poll</v>
          </cell>
        </row>
        <row r="854">
          <cell r="D854" t="str">
            <v>Harris Insights &amp; Analytics</v>
          </cell>
          <cell r="F854" t="str">
            <v>US</v>
          </cell>
          <cell r="G854" t="str">
            <v>C+</v>
          </cell>
          <cell r="I854">
            <v>43687</v>
          </cell>
          <cell r="J854">
            <v>1350</v>
          </cell>
          <cell r="K854" t="str">
            <v>rv</v>
          </cell>
          <cell r="L854">
            <v>31</v>
          </cell>
          <cell r="M854">
            <v>0</v>
          </cell>
          <cell r="N854">
            <v>2</v>
          </cell>
          <cell r="O854">
            <v>5</v>
          </cell>
          <cell r="P854">
            <v>1</v>
          </cell>
          <cell r="Q854">
            <v>15</v>
          </cell>
          <cell r="R854">
            <v>1</v>
          </cell>
          <cell r="S854">
            <v>9</v>
          </cell>
          <cell r="T854">
            <v>2</v>
          </cell>
          <cell r="AL854">
            <v>0</v>
          </cell>
          <cell r="CB854" t="str">
            <v>https://scottrasmussen.com/3-day-dems-voting-for-trends/</v>
          </cell>
        </row>
        <row r="855">
          <cell r="D855" t="str">
            <v>Harris Insights &amp; Analytics</v>
          </cell>
          <cell r="F855" t="str">
            <v>US</v>
          </cell>
          <cell r="G855" t="str">
            <v>C+</v>
          </cell>
          <cell r="I855">
            <v>43686</v>
          </cell>
          <cell r="J855">
            <v>3088</v>
          </cell>
          <cell r="K855" t="str">
            <v>rv</v>
          </cell>
          <cell r="L855">
            <v>28</v>
          </cell>
          <cell r="M855">
            <v>0</v>
          </cell>
          <cell r="N855">
            <v>3</v>
          </cell>
          <cell r="O855">
            <v>3</v>
          </cell>
          <cell r="P855">
            <v>1</v>
          </cell>
          <cell r="Q855">
            <v>16</v>
          </cell>
          <cell r="R855">
            <v>1</v>
          </cell>
          <cell r="S855">
            <v>10</v>
          </cell>
          <cell r="T855">
            <v>1</v>
          </cell>
          <cell r="AL855">
            <v>5.1074772618955533E-7</v>
          </cell>
          <cell r="CB855" t="str">
            <v>https://docs.google.com/spreadsheets/d/e/2PACX-1vT-hjbkb0DH44WP2BkHSrTPVvzppzW_aeB1ZqfWP8kziPF5aZGL94tB8jNTCCv1ndWT8X69H6MT6is2/pubhtml/sheet?headers=false&amp;gid=0</v>
          </cell>
        </row>
        <row r="856">
          <cell r="D856" t="str">
            <v>Harris Insights &amp; Analytics</v>
          </cell>
          <cell r="F856" t="str">
            <v>US</v>
          </cell>
          <cell r="G856" t="str">
            <v>C+</v>
          </cell>
          <cell r="I856">
            <v>43686</v>
          </cell>
          <cell r="J856">
            <v>1318</v>
          </cell>
          <cell r="K856" t="str">
            <v>rv</v>
          </cell>
          <cell r="L856">
            <v>29</v>
          </cell>
          <cell r="M856">
            <v>0</v>
          </cell>
          <cell r="N856">
            <v>3</v>
          </cell>
          <cell r="O856">
            <v>4</v>
          </cell>
          <cell r="P856">
            <v>1</v>
          </cell>
          <cell r="Q856">
            <v>15</v>
          </cell>
          <cell r="R856">
            <v>1</v>
          </cell>
          <cell r="S856">
            <v>8</v>
          </cell>
          <cell r="T856">
            <v>1</v>
          </cell>
          <cell r="AL856">
            <v>0</v>
          </cell>
          <cell r="CB856" t="str">
            <v>https://docs.google.com/spreadsheets/d/e/2PACX-1vQc3FmUpQRO92VtUBe1VNODic_Huv9l3SHwAZIFvRbksbBQYAu4LaOeGTKUPghZ1trAANehATUkImk8/pubhtml/sheet?headers=false&amp;gid=0</v>
          </cell>
        </row>
        <row r="857">
          <cell r="D857" t="str">
            <v>Change Research</v>
          </cell>
          <cell r="F857" t="str">
            <v>Nevada</v>
          </cell>
          <cell r="G857" t="str">
            <v>C</v>
          </cell>
          <cell r="I857">
            <v>43685</v>
          </cell>
          <cell r="J857">
            <v>439</v>
          </cell>
          <cell r="K857" t="str">
            <v>lv</v>
          </cell>
          <cell r="L857">
            <v>26</v>
          </cell>
          <cell r="M857">
            <v>0</v>
          </cell>
          <cell r="N857">
            <v>0</v>
          </cell>
          <cell r="O857">
            <v>7</v>
          </cell>
          <cell r="P857">
            <v>1</v>
          </cell>
          <cell r="Q857">
            <v>22</v>
          </cell>
          <cell r="R857">
            <v>3</v>
          </cell>
          <cell r="S857">
            <v>23</v>
          </cell>
          <cell r="T857">
            <v>1</v>
          </cell>
          <cell r="AL857">
            <v>0.67669998298045331</v>
          </cell>
          <cell r="CB857" t="str">
            <v>https://www.changeresearch.com/nevada-poll-august-2-8-2019</v>
          </cell>
        </row>
        <row r="858">
          <cell r="D858" t="str">
            <v>Harris Insights &amp; Analytics</v>
          </cell>
          <cell r="F858" t="str">
            <v>US</v>
          </cell>
          <cell r="G858" t="str">
            <v>C+</v>
          </cell>
          <cell r="I858">
            <v>43685</v>
          </cell>
          <cell r="J858">
            <v>1316</v>
          </cell>
          <cell r="K858" t="str">
            <v>rv</v>
          </cell>
          <cell r="L858">
            <v>27</v>
          </cell>
          <cell r="M858">
            <v>0</v>
          </cell>
          <cell r="N858">
            <v>3</v>
          </cell>
          <cell r="O858">
            <v>4</v>
          </cell>
          <cell r="P858">
            <v>1</v>
          </cell>
          <cell r="Q858">
            <v>15</v>
          </cell>
          <cell r="R858">
            <v>1</v>
          </cell>
          <cell r="S858">
            <v>9</v>
          </cell>
          <cell r="T858">
            <v>1</v>
          </cell>
          <cell r="AL858">
            <v>3.903862346620745E-7</v>
          </cell>
          <cell r="CB858" t="str">
            <v>https://docs.google.com/spreadsheets/d/e/2PACX-1vTUihhcVuK6hILjjt6Yw4lyXSz4XYo4RRuSW4dba49_exGeWkL1tSBd_tfMTZzR_DMeJ2hm0dvxzxKP/pubhtml/sheet?headers=false&amp;gid=0</v>
          </cell>
        </row>
        <row r="859">
          <cell r="D859" t="str">
            <v>Harris Insights &amp; Analytics</v>
          </cell>
          <cell r="F859" t="str">
            <v>US</v>
          </cell>
          <cell r="G859" t="str">
            <v>C+</v>
          </cell>
          <cell r="I859">
            <v>43684</v>
          </cell>
          <cell r="J859">
            <v>1319</v>
          </cell>
          <cell r="K859" t="str">
            <v>rv</v>
          </cell>
          <cell r="L859">
            <v>25</v>
          </cell>
          <cell r="M859">
            <v>0</v>
          </cell>
          <cell r="N859">
            <v>3</v>
          </cell>
          <cell r="O859">
            <v>4</v>
          </cell>
          <cell r="P859">
            <v>1</v>
          </cell>
          <cell r="Q859">
            <v>17</v>
          </cell>
          <cell r="R859">
            <v>1</v>
          </cell>
          <cell r="S859">
            <v>11</v>
          </cell>
          <cell r="T859">
            <v>1</v>
          </cell>
          <cell r="AL859">
            <v>3.8093291145921815E-7</v>
          </cell>
          <cell r="CB859" t="str">
            <v>https://docs.google.com/spreadsheets/d/e/2PACX-1vT8Q4jaJVZrQsNMpFYM-g9TSQJNVZCqLVfmHRfAfjS2uGcw0SGKM_dYje9wkJJk0AxJleCvo0bckVuF/pubhtml/sheet?headers=false&amp;gid=0</v>
          </cell>
        </row>
        <row r="860">
          <cell r="D860" t="str">
            <v>Gravis Marketing</v>
          </cell>
          <cell r="F860" t="str">
            <v>New Hampshire</v>
          </cell>
          <cell r="G860" t="str">
            <v>C+</v>
          </cell>
          <cell r="I860">
            <v>43683</v>
          </cell>
          <cell r="J860">
            <v>250</v>
          </cell>
          <cell r="K860" t="str">
            <v>lv</v>
          </cell>
          <cell r="L860">
            <v>15</v>
          </cell>
          <cell r="M860">
            <v>0</v>
          </cell>
          <cell r="N860">
            <v>0</v>
          </cell>
          <cell r="O860">
            <v>8</v>
          </cell>
          <cell r="P860">
            <v>4</v>
          </cell>
          <cell r="Q860">
            <v>21</v>
          </cell>
          <cell r="R860">
            <v>4</v>
          </cell>
          <cell r="S860">
            <v>12</v>
          </cell>
          <cell r="T860">
            <v>4</v>
          </cell>
          <cell r="AL860">
            <v>0.65996618260723705</v>
          </cell>
          <cell r="CB860" t="str">
            <v>http://orlando-politics.com/wp-content/uploads/2019/08/New-Hampshire-August-8-2019-v2.pdf</v>
          </cell>
        </row>
        <row r="861">
          <cell r="D861" t="str">
            <v>YouGov</v>
          </cell>
          <cell r="F861" t="str">
            <v>US</v>
          </cell>
          <cell r="G861" t="str">
            <v>B-</v>
          </cell>
          <cell r="I861">
            <v>43683</v>
          </cell>
          <cell r="J861">
            <v>573</v>
          </cell>
          <cell r="K861" t="str">
            <v>lv</v>
          </cell>
          <cell r="L861">
            <v>22</v>
          </cell>
          <cell r="M861">
            <v>0</v>
          </cell>
          <cell r="N861">
            <v>1</v>
          </cell>
          <cell r="O861">
            <v>8</v>
          </cell>
          <cell r="P861">
            <v>0</v>
          </cell>
          <cell r="Q861">
            <v>13</v>
          </cell>
          <cell r="R861">
            <v>1</v>
          </cell>
          <cell r="S861">
            <v>16</v>
          </cell>
          <cell r="T861">
            <v>2</v>
          </cell>
          <cell r="AL861">
            <v>6.475353131511022E-6</v>
          </cell>
          <cell r="CB861" t="str">
            <v>https://d25d2506sfb94s.cloudfront.net/cumulus_uploads/document/7jv630mjdk/econTabReport.pdf</v>
          </cell>
        </row>
        <row r="862">
          <cell r="D862" t="str">
            <v>Harris Insights &amp; Analytics</v>
          </cell>
          <cell r="F862" t="str">
            <v>US</v>
          </cell>
          <cell r="G862" t="str">
            <v>C+</v>
          </cell>
          <cell r="I862">
            <v>43683</v>
          </cell>
          <cell r="J862">
            <v>1319</v>
          </cell>
          <cell r="K862" t="str">
            <v>rv</v>
          </cell>
          <cell r="L862">
            <v>25</v>
          </cell>
          <cell r="M862">
            <v>0</v>
          </cell>
          <cell r="N862">
            <v>3</v>
          </cell>
          <cell r="O862">
            <v>3</v>
          </cell>
          <cell r="P862">
            <v>1</v>
          </cell>
          <cell r="Q862">
            <v>17</v>
          </cell>
          <cell r="R862">
            <v>1</v>
          </cell>
          <cell r="S862">
            <v>11</v>
          </cell>
          <cell r="T862">
            <v>1</v>
          </cell>
          <cell r="AL862">
            <v>3.714313875295328E-7</v>
          </cell>
          <cell r="CB862" t="str">
            <v>https://docs.google.com/spreadsheets/d/e/2PACX-1vQ_BOdzRDxC7dcvuFr9bmczzMkVKAAAUh3t87P7JTErNX6ULAFQC3NXm2h_vXU75A8x6ejgbIcIcnj8/pubhtml/sheet?headers=false&amp;gid=0</v>
          </cell>
        </row>
        <row r="863">
          <cell r="D863" t="str">
            <v>SurveyUSA</v>
          </cell>
          <cell r="F863" t="str">
            <v>North Carolina</v>
          </cell>
          <cell r="G863" t="str">
            <v>A</v>
          </cell>
          <cell r="I863">
            <v>43682</v>
          </cell>
          <cell r="J863">
            <v>534</v>
          </cell>
          <cell r="K863" t="str">
            <v>lv</v>
          </cell>
          <cell r="L863">
            <v>36</v>
          </cell>
          <cell r="M863">
            <v>0</v>
          </cell>
          <cell r="N863">
            <v>1</v>
          </cell>
          <cell r="O863">
            <v>5</v>
          </cell>
          <cell r="P863">
            <v>0</v>
          </cell>
          <cell r="Q863">
            <v>15</v>
          </cell>
          <cell r="R863">
            <v>0</v>
          </cell>
          <cell r="S863">
            <v>13</v>
          </cell>
          <cell r="T863">
            <v>1</v>
          </cell>
          <cell r="AL863">
            <v>0.31583748706452053</v>
          </cell>
          <cell r="CB863" t="str">
            <v>http://www.surveyusa.com/client/PollReport.aspx?g=29ae3168-9e12-474f-a207-f9a662509d55</v>
          </cell>
        </row>
        <row r="864">
          <cell r="D864" t="str">
            <v>SurveyUSA</v>
          </cell>
          <cell r="F864" t="str">
            <v>California</v>
          </cell>
          <cell r="G864" t="str">
            <v>A</v>
          </cell>
          <cell r="I864">
            <v>43682</v>
          </cell>
          <cell r="J864">
            <v>528</v>
          </cell>
          <cell r="K864" t="str">
            <v>lv</v>
          </cell>
          <cell r="L864">
            <v>25</v>
          </cell>
          <cell r="M864">
            <v>0</v>
          </cell>
          <cell r="N864">
            <v>1</v>
          </cell>
          <cell r="O864">
            <v>6</v>
          </cell>
          <cell r="P864">
            <v>0</v>
          </cell>
          <cell r="Q864">
            <v>18</v>
          </cell>
          <cell r="R864">
            <v>0</v>
          </cell>
          <cell r="S864">
            <v>21</v>
          </cell>
          <cell r="T864">
            <v>1</v>
          </cell>
          <cell r="AL864">
            <v>7.3199161194704362E-3</v>
          </cell>
          <cell r="CB864" t="str">
            <v>http://www.surveyusa.com/client/PollReport.aspx?g=949b0f46-a4a4-4480-b675-711e9d6fd657</v>
          </cell>
        </row>
        <row r="865">
          <cell r="D865" t="str">
            <v>SurveyUSA</v>
          </cell>
          <cell r="F865" t="str">
            <v>US</v>
          </cell>
          <cell r="G865" t="str">
            <v>A</v>
          </cell>
          <cell r="I865">
            <v>43682</v>
          </cell>
          <cell r="J865">
            <v>999</v>
          </cell>
          <cell r="K865" t="str">
            <v>lv</v>
          </cell>
          <cell r="L865">
            <v>33</v>
          </cell>
          <cell r="M865">
            <v>0</v>
          </cell>
          <cell r="N865">
            <v>1</v>
          </cell>
          <cell r="O865">
            <v>8</v>
          </cell>
          <cell r="P865">
            <v>1</v>
          </cell>
          <cell r="Q865">
            <v>20</v>
          </cell>
          <cell r="R865">
            <v>0</v>
          </cell>
          <cell r="S865">
            <v>19</v>
          </cell>
          <cell r="T865">
            <v>0</v>
          </cell>
          <cell r="AL865">
            <v>7.0082848099721328E-3</v>
          </cell>
          <cell r="CB865" t="str">
            <v>http://www.surveyusa.com/client/PollReport.aspx?g=1736552c-4e9a-461e-ba78-2cc6729082fd</v>
          </cell>
        </row>
        <row r="866">
          <cell r="D866" t="str">
            <v>Ipsos</v>
          </cell>
          <cell r="F866" t="str">
            <v>US</v>
          </cell>
          <cell r="G866" t="str">
            <v>B+</v>
          </cell>
          <cell r="I866">
            <v>43682</v>
          </cell>
          <cell r="J866">
            <v>1023</v>
          </cell>
          <cell r="K866" t="str">
            <v>rv</v>
          </cell>
          <cell r="L866">
            <v>25</v>
          </cell>
          <cell r="M866">
            <v>0</v>
          </cell>
          <cell r="N866">
            <v>3</v>
          </cell>
          <cell r="O866">
            <v>5</v>
          </cell>
          <cell r="P866">
            <v>1</v>
          </cell>
          <cell r="Q866">
            <v>20</v>
          </cell>
          <cell r="R866">
            <v>0</v>
          </cell>
          <cell r="S866">
            <v>10</v>
          </cell>
          <cell r="T866">
            <v>2</v>
          </cell>
          <cell r="AL866">
            <v>2.439047727477265E-5</v>
          </cell>
          <cell r="CB866" t="str">
            <v>https://www.ipsos.com/sites/default/files/ct/news/documents/2019-08/topline_reuters_democratic_horserace_08_06_2019.pdf</v>
          </cell>
        </row>
        <row r="867">
          <cell r="D867" t="str">
            <v>Quinnipiac University</v>
          </cell>
          <cell r="F867" t="str">
            <v>US</v>
          </cell>
          <cell r="G867" t="str">
            <v>A</v>
          </cell>
          <cell r="I867">
            <v>43682</v>
          </cell>
          <cell r="J867">
            <v>807</v>
          </cell>
          <cell r="K867" t="str">
            <v>rv</v>
          </cell>
          <cell r="L867">
            <v>32</v>
          </cell>
          <cell r="M867">
            <v>0</v>
          </cell>
          <cell r="N867">
            <v>2</v>
          </cell>
          <cell r="O867">
            <v>5</v>
          </cell>
          <cell r="P867">
            <v>1</v>
          </cell>
          <cell r="Q867">
            <v>14</v>
          </cell>
          <cell r="R867">
            <v>0</v>
          </cell>
          <cell r="S867">
            <v>21</v>
          </cell>
          <cell r="T867">
            <v>1</v>
          </cell>
          <cell r="AL867">
            <v>1.6749934296116196E-3</v>
          </cell>
          <cell r="CB867" t="str">
            <v>https://poll.qu.edu/national/release-detail?ReleaseID=3637</v>
          </cell>
        </row>
        <row r="868">
          <cell r="D868" t="str">
            <v>Ipsos</v>
          </cell>
          <cell r="F868" t="str">
            <v>US</v>
          </cell>
          <cell r="G868" t="str">
            <v>B+</v>
          </cell>
          <cell r="I868">
            <v>43682</v>
          </cell>
          <cell r="J868">
            <v>1258</v>
          </cell>
          <cell r="K868" t="str">
            <v>a</v>
          </cell>
          <cell r="L868">
            <v>22.4</v>
          </cell>
          <cell r="M868">
            <v>0</v>
          </cell>
          <cell r="N868">
            <v>2.6</v>
          </cell>
          <cell r="O868">
            <v>3.9</v>
          </cell>
          <cell r="P868">
            <v>0.7</v>
          </cell>
          <cell r="Q868">
            <v>18.399999999999999</v>
          </cell>
          <cell r="R868">
            <v>0.3</v>
          </cell>
          <cell r="S868">
            <v>8.6999999999999993</v>
          </cell>
          <cell r="T868">
            <v>2.1</v>
          </cell>
          <cell r="AL868">
            <v>0</v>
          </cell>
          <cell r="CB868" t="str">
            <v>https://graphics.reuters.com/USA-ELECTION-POLL/0100B05G09P/index.html</v>
          </cell>
        </row>
        <row r="869">
          <cell r="D869" t="str">
            <v>Harris Insights &amp; Analytics</v>
          </cell>
          <cell r="F869" t="str">
            <v>US</v>
          </cell>
          <cell r="G869" t="str">
            <v>C+</v>
          </cell>
          <cell r="I869">
            <v>43682</v>
          </cell>
          <cell r="J869">
            <v>1339</v>
          </cell>
          <cell r="K869" t="str">
            <v>rv</v>
          </cell>
          <cell r="L869">
            <v>27</v>
          </cell>
          <cell r="M869">
            <v>0</v>
          </cell>
          <cell r="N869">
            <v>3</v>
          </cell>
          <cell r="O869">
            <v>2</v>
          </cell>
          <cell r="P869">
            <v>1</v>
          </cell>
          <cell r="Q869">
            <v>16</v>
          </cell>
          <cell r="R869">
            <v>1</v>
          </cell>
          <cell r="S869">
            <v>11</v>
          </cell>
          <cell r="T869">
            <v>2</v>
          </cell>
          <cell r="AL869">
            <v>3.6438306711734958E-7</v>
          </cell>
          <cell r="CB869" t="str">
            <v>https://docs.google.com/spreadsheets/d/e/2PACX-1vSVetctSpLRFECuXGpU24Zq51Cp_Tzy1pCpjuC4f_oWXSkrANdxYTuuNnEcYylhpAx6sEz0alWBslzT/pubhtml/sheet?headers=false&amp;gid=0</v>
          </cell>
        </row>
        <row r="870">
          <cell r="D870" t="str">
            <v>Pew Research Center</v>
          </cell>
          <cell r="F870" t="str">
            <v>US</v>
          </cell>
          <cell r="G870" t="str">
            <v>B/C</v>
          </cell>
          <cell r="I870">
            <v>43681</v>
          </cell>
          <cell r="J870">
            <v>1757</v>
          </cell>
          <cell r="K870" t="str">
            <v>rv</v>
          </cell>
          <cell r="L870">
            <v>26</v>
          </cell>
          <cell r="M870">
            <v>0</v>
          </cell>
          <cell r="N870">
            <v>1</v>
          </cell>
          <cell r="O870">
            <v>5</v>
          </cell>
          <cell r="P870">
            <v>1</v>
          </cell>
          <cell r="Q870">
            <v>12</v>
          </cell>
          <cell r="R870">
            <v>0</v>
          </cell>
          <cell r="S870">
            <v>16</v>
          </cell>
          <cell r="T870">
            <v>1</v>
          </cell>
          <cell r="AL870">
            <v>5.273137836474235E-2</v>
          </cell>
          <cell r="CB870" t="str">
            <v>https://www.people-press.org/wp-content/uploads/sites/4/2019/08/PP_2019.08.16_Trump-and-the-Democratic-Primary_FINAL.pdf</v>
          </cell>
        </row>
        <row r="871">
          <cell r="D871" t="str">
            <v>Public Policy Polling</v>
          </cell>
          <cell r="F871" t="str">
            <v>US</v>
          </cell>
          <cell r="G871" t="str">
            <v>B</v>
          </cell>
          <cell r="I871">
            <v>43681</v>
          </cell>
          <cell r="J871">
            <v>588</v>
          </cell>
          <cell r="K871" t="str">
            <v>v</v>
          </cell>
          <cell r="L871">
            <v>36</v>
          </cell>
          <cell r="M871">
            <v>0</v>
          </cell>
          <cell r="N871">
            <v>4</v>
          </cell>
          <cell r="O871">
            <v>4</v>
          </cell>
          <cell r="P871">
            <v>2</v>
          </cell>
          <cell r="Q871">
            <v>12</v>
          </cell>
          <cell r="R871">
            <v>0</v>
          </cell>
          <cell r="S871">
            <v>13</v>
          </cell>
          <cell r="T871">
            <v>2</v>
          </cell>
          <cell r="AL871">
            <v>1.214508619013162</v>
          </cell>
          <cell r="CB871" t="str">
            <v>https://www.publicpolicypolling.com/wp-content/uploads/2019/08/NationalPollMemoAugust2019.pdf</v>
          </cell>
        </row>
        <row r="872">
          <cell r="D872" t="str">
            <v>Change Research</v>
          </cell>
          <cell r="F872" t="str">
            <v>US</v>
          </cell>
          <cell r="G872" t="str">
            <v>C</v>
          </cell>
          <cell r="I872">
            <v>43681</v>
          </cell>
          <cell r="J872">
            <v>1450</v>
          </cell>
          <cell r="K872" t="str">
            <v>lv</v>
          </cell>
          <cell r="L872">
            <v>23</v>
          </cell>
          <cell r="M872">
            <v>0</v>
          </cell>
          <cell r="N872">
            <v>2</v>
          </cell>
          <cell r="O872">
            <v>9</v>
          </cell>
          <cell r="P872">
            <v>1</v>
          </cell>
          <cell r="Q872">
            <v>23</v>
          </cell>
          <cell r="R872">
            <v>0</v>
          </cell>
          <cell r="S872">
            <v>26</v>
          </cell>
          <cell r="T872">
            <v>2</v>
          </cell>
          <cell r="AL872">
            <v>8.247405918761325E-3</v>
          </cell>
          <cell r="CB872" t="str">
            <v>https://www.changeresearch.com/post-debate-poll-august-2-4-2019</v>
          </cell>
        </row>
        <row r="873">
          <cell r="D873" t="str">
            <v>Monmouth University</v>
          </cell>
          <cell r="F873" t="str">
            <v>Iowa</v>
          </cell>
          <cell r="G873" t="str">
            <v>A+</v>
          </cell>
          <cell r="I873">
            <v>43681</v>
          </cell>
          <cell r="J873">
            <v>401</v>
          </cell>
          <cell r="K873" t="str">
            <v>lv</v>
          </cell>
          <cell r="L873">
            <v>28</v>
          </cell>
          <cell r="M873">
            <v>0</v>
          </cell>
          <cell r="N873">
            <v>1</v>
          </cell>
          <cell r="O873">
            <v>8</v>
          </cell>
          <cell r="P873">
            <v>3</v>
          </cell>
          <cell r="Q873">
            <v>9</v>
          </cell>
          <cell r="R873">
            <v>3</v>
          </cell>
          <cell r="S873">
            <v>19</v>
          </cell>
          <cell r="T873">
            <v>2</v>
          </cell>
          <cell r="AL873">
            <v>7.6298632530663289E-3</v>
          </cell>
          <cell r="CB873" t="str">
            <v>https://www.monmouth.edu/polling-institute/documents/monmouthpoll_ia_080819.pdf/</v>
          </cell>
        </row>
        <row r="874">
          <cell r="D874" t="str">
            <v>Franklin &amp; Marshall College</v>
          </cell>
          <cell r="F874" t="str">
            <v>Pennsylvania</v>
          </cell>
          <cell r="G874" t="str">
            <v>B/C</v>
          </cell>
          <cell r="I874">
            <v>43681</v>
          </cell>
          <cell r="J874">
            <v>295</v>
          </cell>
          <cell r="K874" t="str">
            <v>rv</v>
          </cell>
          <cell r="L874">
            <v>28</v>
          </cell>
          <cell r="M874">
            <v>0</v>
          </cell>
          <cell r="N874">
            <v>2</v>
          </cell>
          <cell r="O874">
            <v>6</v>
          </cell>
          <cell r="P874">
            <v>0</v>
          </cell>
          <cell r="Q874">
            <v>12</v>
          </cell>
          <cell r="R874">
            <v>0</v>
          </cell>
          <cell r="S874">
            <v>21</v>
          </cell>
          <cell r="T874">
            <v>0</v>
          </cell>
          <cell r="AL874">
            <v>2.3190482917946321E-2</v>
          </cell>
          <cell r="CB874" t="str">
            <v>https://www.fandm.edu/uploads/files/366978281722999151-f-m-poll-release-august-2019.pdf</v>
          </cell>
        </row>
        <row r="875">
          <cell r="D875" t="str">
            <v>University of Texas at Tyler</v>
          </cell>
          <cell r="F875" t="str">
            <v>Texas</v>
          </cell>
          <cell r="G875" t="str">
            <v>B/C</v>
          </cell>
          <cell r="I875">
            <v>43681</v>
          </cell>
          <cell r="J875">
            <v>534</v>
          </cell>
          <cell r="K875" t="str">
            <v>rv</v>
          </cell>
          <cell r="L875">
            <v>23.6</v>
          </cell>
          <cell r="M875">
            <v>0</v>
          </cell>
          <cell r="N875">
            <v>2</v>
          </cell>
          <cell r="O875">
            <v>4.5</v>
          </cell>
          <cell r="P875">
            <v>0.3</v>
          </cell>
          <cell r="Q875">
            <v>17.600000000000001</v>
          </cell>
          <cell r="R875">
            <v>0.8</v>
          </cell>
          <cell r="S875">
            <v>10.1</v>
          </cell>
          <cell r="T875">
            <v>1.8</v>
          </cell>
          <cell r="AL875">
            <v>4.135784101003368E-3</v>
          </cell>
          <cell r="CB875" t="str">
            <v>https://www.uttyler.edu/politicalscience/files/pollingcenter/postdebatesummary.pdf</v>
          </cell>
        </row>
        <row r="876">
          <cell r="D876" t="str">
            <v>Suffolk University</v>
          </cell>
          <cell r="F876" t="str">
            <v>New Hampshire</v>
          </cell>
          <cell r="G876" t="str">
            <v>A-</v>
          </cell>
          <cell r="I876">
            <v>43681</v>
          </cell>
          <cell r="J876">
            <v>500</v>
          </cell>
          <cell r="K876" t="str">
            <v>lv</v>
          </cell>
          <cell r="L876">
            <v>21.4</v>
          </cell>
          <cell r="M876">
            <v>0</v>
          </cell>
          <cell r="N876">
            <v>1.4</v>
          </cell>
          <cell r="O876">
            <v>5.8</v>
          </cell>
          <cell r="P876">
            <v>0.8</v>
          </cell>
          <cell r="Q876">
            <v>16.8</v>
          </cell>
          <cell r="R876">
            <v>0.6</v>
          </cell>
          <cell r="S876">
            <v>13.6</v>
          </cell>
          <cell r="T876">
            <v>1.4</v>
          </cell>
          <cell r="AL876">
            <v>1.9790984826328012E-3</v>
          </cell>
          <cell r="CB876" t="str">
            <v>https://www.suffolk.edu/-/media/suffolk/documents/academics/research-at-suffolk/suprc/polls/new-hampshire/2019/8_6_2019_marginals_pdftxt.pdf</v>
          </cell>
        </row>
        <row r="877">
          <cell r="D877" t="str">
            <v>Morning Consult</v>
          </cell>
          <cell r="F877" t="str">
            <v>US</v>
          </cell>
          <cell r="G877" t="str">
            <v>B+</v>
          </cell>
          <cell r="I877">
            <v>43681</v>
          </cell>
          <cell r="J877">
            <v>9845</v>
          </cell>
          <cell r="K877" t="str">
            <v>lv</v>
          </cell>
          <cell r="L877">
            <v>33</v>
          </cell>
          <cell r="M877">
            <v>0</v>
          </cell>
          <cell r="N877">
            <v>3</v>
          </cell>
          <cell r="O877">
            <v>6</v>
          </cell>
          <cell r="P877">
            <v>1</v>
          </cell>
          <cell r="Q877">
            <v>19</v>
          </cell>
          <cell r="R877">
            <v>1</v>
          </cell>
          <cell r="S877">
            <v>15</v>
          </cell>
          <cell r="T877">
            <v>2</v>
          </cell>
          <cell r="AL877">
            <v>1.0102021334074999E-4</v>
          </cell>
          <cell r="CB877" t="str">
            <v>https://morningconsult.com/2020-democratic-primary/</v>
          </cell>
        </row>
        <row r="878">
          <cell r="D878" t="str">
            <v>Harris Insights &amp; Analytics</v>
          </cell>
          <cell r="F878" t="str">
            <v>US</v>
          </cell>
          <cell r="G878" t="str">
            <v>C+</v>
          </cell>
          <cell r="I878">
            <v>43681</v>
          </cell>
          <cell r="J878">
            <v>1350</v>
          </cell>
          <cell r="K878" t="str">
            <v>rv</v>
          </cell>
          <cell r="L878">
            <v>28</v>
          </cell>
          <cell r="M878">
            <v>0</v>
          </cell>
          <cell r="N878">
            <v>3</v>
          </cell>
          <cell r="O878">
            <v>3</v>
          </cell>
          <cell r="P878">
            <v>1</v>
          </cell>
          <cell r="Q878">
            <v>14</v>
          </cell>
          <cell r="R878">
            <v>1</v>
          </cell>
          <cell r="S878">
            <v>9</v>
          </cell>
          <cell r="T878">
            <v>2</v>
          </cell>
          <cell r="AL878">
            <v>3.494406254760776E-7</v>
          </cell>
          <cell r="CB878" t="str">
            <v>https://scottrasmussen.com/3-day-dems-voting-for-trends/</v>
          </cell>
        </row>
        <row r="879">
          <cell r="D879" t="str">
            <v>Emerson College</v>
          </cell>
          <cell r="F879" t="str">
            <v>Texas</v>
          </cell>
          <cell r="G879" t="str">
            <v>B-</v>
          </cell>
          <cell r="I879">
            <v>43680</v>
          </cell>
          <cell r="J879">
            <v>400</v>
          </cell>
          <cell r="K879" t="str">
            <v>lv</v>
          </cell>
          <cell r="L879">
            <v>27.7</v>
          </cell>
          <cell r="M879">
            <v>0</v>
          </cell>
          <cell r="N879">
            <v>1.6</v>
          </cell>
          <cell r="O879">
            <v>7.2</v>
          </cell>
          <cell r="P879">
            <v>0.2</v>
          </cell>
          <cell r="Q879">
            <v>15.7</v>
          </cell>
          <cell r="R879">
            <v>0.4</v>
          </cell>
          <cell r="S879">
            <v>13.7</v>
          </cell>
          <cell r="T879">
            <v>3.1</v>
          </cell>
          <cell r="AL879">
            <v>0.12053586271408182</v>
          </cell>
          <cell r="CB879" t="str">
            <v>http://emersonpolling.com/2019/08/06/dallas-morning-news-emerson-poll-biden-leads-orourke-in-texas-presidential-primary-race-against-sen-john-cornyn-wide-open/</v>
          </cell>
        </row>
        <row r="880">
          <cell r="D880" t="str">
            <v>Harris Insights &amp; Analytics</v>
          </cell>
          <cell r="F880" t="str">
            <v>US</v>
          </cell>
          <cell r="G880" t="str">
            <v>C+</v>
          </cell>
          <cell r="I880">
            <v>43680</v>
          </cell>
          <cell r="J880">
            <v>1350</v>
          </cell>
          <cell r="K880" t="str">
            <v>rv</v>
          </cell>
          <cell r="L880">
            <v>29</v>
          </cell>
          <cell r="M880">
            <v>0</v>
          </cell>
          <cell r="N880">
            <v>3</v>
          </cell>
          <cell r="O880">
            <v>3</v>
          </cell>
          <cell r="P880">
            <v>1</v>
          </cell>
          <cell r="Q880">
            <v>16</v>
          </cell>
          <cell r="R880">
            <v>1</v>
          </cell>
          <cell r="S880">
            <v>9</v>
          </cell>
          <cell r="T880">
            <v>2</v>
          </cell>
          <cell r="AL880">
            <v>3.4095177931511075E-7</v>
          </cell>
          <cell r="CB880" t="str">
            <v>https://scottrasmussen.com/3-day-dems-voting-for-trends/</v>
          </cell>
        </row>
        <row r="881">
          <cell r="D881" t="str">
            <v>Harris Insights &amp; Analytics</v>
          </cell>
          <cell r="F881" t="str">
            <v>US</v>
          </cell>
          <cell r="G881" t="str">
            <v>C+</v>
          </cell>
          <cell r="I881">
            <v>43679</v>
          </cell>
          <cell r="J881">
            <v>1350</v>
          </cell>
          <cell r="K881" t="str">
            <v>rv</v>
          </cell>
          <cell r="L881">
            <v>29</v>
          </cell>
          <cell r="M881">
            <v>0</v>
          </cell>
          <cell r="N881">
            <v>3</v>
          </cell>
          <cell r="O881">
            <v>4</v>
          </cell>
          <cell r="P881">
            <v>1</v>
          </cell>
          <cell r="Q881">
            <v>17</v>
          </cell>
          <cell r="R881">
            <v>1</v>
          </cell>
          <cell r="S881">
            <v>9</v>
          </cell>
          <cell r="T881">
            <v>2</v>
          </cell>
          <cell r="AL881">
            <v>3.198422559185399E-7</v>
          </cell>
          <cell r="CB881" t="str">
            <v>https://scottrasmussen.com/3-day-dems-voting-for-trends/</v>
          </cell>
        </row>
        <row r="882">
          <cell r="D882" t="str">
            <v>Harris Insights &amp; Analytics</v>
          </cell>
          <cell r="F882" t="str">
            <v>US</v>
          </cell>
          <cell r="G882" t="str">
            <v>C+</v>
          </cell>
          <cell r="I882">
            <v>43679</v>
          </cell>
          <cell r="J882">
            <v>914</v>
          </cell>
          <cell r="K882" t="str">
            <v>rv</v>
          </cell>
          <cell r="L882">
            <v>28</v>
          </cell>
          <cell r="M882">
            <v>0</v>
          </cell>
          <cell r="N882">
            <v>3</v>
          </cell>
          <cell r="O882">
            <v>3</v>
          </cell>
          <cell r="P882">
            <v>1</v>
          </cell>
          <cell r="Q882">
            <v>16</v>
          </cell>
          <cell r="R882">
            <v>1</v>
          </cell>
          <cell r="S882">
            <v>8</v>
          </cell>
          <cell r="T882">
            <v>2</v>
          </cell>
          <cell r="AL882">
            <v>0</v>
          </cell>
          <cell r="CB882" t="str">
            <v>https://docs.google.com/spreadsheets/d/e/2PACX-1vSFOGwKP-zo-s_2vLo0oUdvbGlNmF0RvCC0wqfCBOwGfHl6VftiyLP4-lgs9ZzO-GcOzOF-2UE2pJpj/pubhtml/sheet?headers=false&amp;gid=0</v>
          </cell>
        </row>
        <row r="883">
          <cell r="D883" t="str">
            <v>Zogby Interactive/JZ Analytics</v>
          </cell>
          <cell r="F883" t="str">
            <v>Washington</v>
          </cell>
          <cell r="G883" t="str">
            <v>C</v>
          </cell>
          <cell r="I883">
            <v>43678</v>
          </cell>
          <cell r="J883">
            <v>619</v>
          </cell>
          <cell r="K883" t="str">
            <v>lv</v>
          </cell>
          <cell r="L883">
            <v>19.399999999999999</v>
          </cell>
          <cell r="M883">
            <v>0</v>
          </cell>
          <cell r="N883">
            <v>1.1000000000000001</v>
          </cell>
          <cell r="O883">
            <v>5.4</v>
          </cell>
          <cell r="P883">
            <v>1</v>
          </cell>
          <cell r="Q883">
            <v>17.899999999999999</v>
          </cell>
          <cell r="R883">
            <v>0</v>
          </cell>
          <cell r="S883">
            <v>13.5</v>
          </cell>
          <cell r="T883">
            <v>2</v>
          </cell>
          <cell r="AL883">
            <v>0.69863849103489417</v>
          </cell>
          <cell r="CB883" t="str">
            <v>https://247wallst.com/special-report/2019/08/07/24-7-wall-st-zogby-analytics-battleground-state-poll-biden-warren-and-sanders-neck-and-neck-in-washington-state/2/</v>
          </cell>
        </row>
        <row r="884">
          <cell r="D884" t="str">
            <v>IBD/TIPP</v>
          </cell>
          <cell r="F884" t="str">
            <v>US</v>
          </cell>
          <cell r="G884" t="str">
            <v>A/B</v>
          </cell>
          <cell r="I884">
            <v>43678</v>
          </cell>
          <cell r="J884">
            <v>350</v>
          </cell>
          <cell r="K884" t="str">
            <v>rv</v>
          </cell>
          <cell r="L884">
            <v>30</v>
          </cell>
          <cell r="M884">
            <v>0</v>
          </cell>
          <cell r="N884">
            <v>2</v>
          </cell>
          <cell r="O884">
            <v>6</v>
          </cell>
          <cell r="P884">
            <v>1</v>
          </cell>
          <cell r="Q884">
            <v>12</v>
          </cell>
          <cell r="R884">
            <v>0</v>
          </cell>
          <cell r="S884">
            <v>17</v>
          </cell>
          <cell r="T884">
            <v>0</v>
          </cell>
          <cell r="AL884">
            <v>2.4485592460456885E-3</v>
          </cell>
          <cell r="CB884" t="str">
            <v>https://projects.fivethirtyeight.com/polls/20190806_National.pdf</v>
          </cell>
        </row>
        <row r="885">
          <cell r="D885" t="str">
            <v>Harris Insights &amp; Analytics</v>
          </cell>
          <cell r="F885" t="str">
            <v>US</v>
          </cell>
          <cell r="G885" t="str">
            <v>C+</v>
          </cell>
          <cell r="I885">
            <v>43678</v>
          </cell>
          <cell r="J885">
            <v>585</v>
          </cell>
          <cell r="K885" t="str">
            <v>rv</v>
          </cell>
          <cell r="L885">
            <v>34</v>
          </cell>
          <cell r="M885">
            <v>0</v>
          </cell>
          <cell r="N885">
            <v>2</v>
          </cell>
          <cell r="O885">
            <v>4</v>
          </cell>
          <cell r="P885">
            <v>1</v>
          </cell>
          <cell r="Q885">
            <v>17</v>
          </cell>
          <cell r="R885">
            <v>1</v>
          </cell>
          <cell r="S885">
            <v>8</v>
          </cell>
          <cell r="T885">
            <v>1</v>
          </cell>
          <cell r="AL885">
            <v>2.5656056698391115E-7</v>
          </cell>
          <cell r="CB885" t="str">
            <v>https://harvardharrispoll.com/wp-content/uploads/2019/08/HHP_July2019_Topline_RegisteredVoters_r1.pdf</v>
          </cell>
        </row>
        <row r="886">
          <cell r="D886" t="str">
            <v>Harris Insights &amp; Analytics</v>
          </cell>
          <cell r="F886" t="str">
            <v>US</v>
          </cell>
          <cell r="G886" t="str">
            <v>C+</v>
          </cell>
          <cell r="I886">
            <v>43678</v>
          </cell>
          <cell r="J886">
            <v>896</v>
          </cell>
          <cell r="K886" t="str">
            <v>rv</v>
          </cell>
          <cell r="L886">
            <v>30</v>
          </cell>
          <cell r="M886">
            <v>0</v>
          </cell>
          <cell r="N886">
            <v>3</v>
          </cell>
          <cell r="O886">
            <v>4</v>
          </cell>
          <cell r="P886">
            <v>1</v>
          </cell>
          <cell r="Q886">
            <v>18</v>
          </cell>
          <cell r="R886">
            <v>1</v>
          </cell>
          <cell r="S886">
            <v>9</v>
          </cell>
          <cell r="T886">
            <v>1</v>
          </cell>
          <cell r="AL886">
            <v>0</v>
          </cell>
          <cell r="CB886" t="str">
            <v>https://docs.google.com/spreadsheets/d/e/2PACX-1vS2WQnlJUxcvqRvuqDYlQIBcCF1qUoeL87da_ilOVDbCbGodKB5Gc5YD0ZazTtike9E7-Mw05cpr_mL/pubhtml/sheet?headers=false&amp;gid=0</v>
          </cell>
        </row>
        <row r="887">
          <cell r="D887" t="str">
            <v>Harris Insights &amp; Analytics</v>
          </cell>
          <cell r="F887" t="str">
            <v>US</v>
          </cell>
          <cell r="G887" t="str">
            <v>C+</v>
          </cell>
          <cell r="I887">
            <v>43677</v>
          </cell>
          <cell r="J887">
            <v>867</v>
          </cell>
          <cell r="K887" t="str">
            <v>rv</v>
          </cell>
          <cell r="L887">
            <v>30</v>
          </cell>
          <cell r="M887">
            <v>0</v>
          </cell>
          <cell r="N887">
            <v>2</v>
          </cell>
          <cell r="O887">
            <v>5</v>
          </cell>
          <cell r="P887">
            <v>1</v>
          </cell>
          <cell r="Q887">
            <v>17</v>
          </cell>
          <cell r="R887">
            <v>1</v>
          </cell>
          <cell r="S887">
            <v>8</v>
          </cell>
          <cell r="T887">
            <v>1</v>
          </cell>
          <cell r="AL887">
            <v>2.5674480945490591E-7</v>
          </cell>
          <cell r="CB887" t="str">
            <v>https://docs.google.com/spreadsheets/d/e/2PACX-1vRaL7ES4opq7NIaS19kmVrXpYqN0C9d3HdFoT6WYVIeV-wkvnLg3hBx7jt-NbcxNWUG7sTJnZt2H0Y6/pubhtml/sheet?headers=false&amp;gid=0</v>
          </cell>
        </row>
        <row r="888">
          <cell r="D888" t="str">
            <v>Capitol Weekly</v>
          </cell>
          <cell r="F888" t="str">
            <v>California</v>
          </cell>
          <cell r="G888">
            <v>0</v>
          </cell>
          <cell r="I888">
            <v>43677</v>
          </cell>
          <cell r="J888">
            <v>739</v>
          </cell>
          <cell r="K888" t="str">
            <v>lv</v>
          </cell>
          <cell r="L888">
            <v>20.7</v>
          </cell>
          <cell r="M888">
            <v>0</v>
          </cell>
          <cell r="N888">
            <v>1.2</v>
          </cell>
          <cell r="O888">
            <v>8</v>
          </cell>
          <cell r="P888">
            <v>0.9</v>
          </cell>
          <cell r="Q888">
            <v>14.9</v>
          </cell>
          <cell r="R888">
            <v>0.1</v>
          </cell>
          <cell r="S888">
            <v>24.2</v>
          </cell>
          <cell r="T888">
            <v>1.6</v>
          </cell>
          <cell r="AL888">
            <v>1.0251643087351001E-3</v>
          </cell>
          <cell r="CB888" t="str">
            <v>https://public.tableau.com/profile/capitol.weekly#!/vizhome/2020PrimaryTrackingSurvey_15626518585990/CA120POLLSTORY</v>
          </cell>
        </row>
        <row r="889">
          <cell r="D889" t="str">
            <v>YouGov</v>
          </cell>
          <cell r="F889" t="str">
            <v>US</v>
          </cell>
          <cell r="G889" t="str">
            <v>B-</v>
          </cell>
          <cell r="I889">
            <v>43676</v>
          </cell>
          <cell r="J889">
            <v>629</v>
          </cell>
          <cell r="K889" t="str">
            <v>lv</v>
          </cell>
          <cell r="L889">
            <v>26</v>
          </cell>
          <cell r="M889">
            <v>0</v>
          </cell>
          <cell r="N889">
            <v>2</v>
          </cell>
          <cell r="O889">
            <v>5</v>
          </cell>
          <cell r="P889">
            <v>1</v>
          </cell>
          <cell r="Q889">
            <v>13</v>
          </cell>
          <cell r="R889">
            <v>0</v>
          </cell>
          <cell r="S889">
            <v>18</v>
          </cell>
          <cell r="T889">
            <v>1</v>
          </cell>
          <cell r="AL889">
            <v>6.1905240089870654E-6</v>
          </cell>
          <cell r="CB889" t="str">
            <v>https://d25d2506sfb94s.cloudfront.net/cumulus_uploads/document/hash0nbry8/econTabReport.pdf</v>
          </cell>
        </row>
        <row r="890">
          <cell r="D890" t="str">
            <v>Harris Insights &amp; Analytics</v>
          </cell>
          <cell r="F890" t="str">
            <v>US</v>
          </cell>
          <cell r="G890" t="str">
            <v>C+</v>
          </cell>
          <cell r="I890">
            <v>43676</v>
          </cell>
          <cell r="J890">
            <v>868</v>
          </cell>
          <cell r="K890" t="str">
            <v>rv</v>
          </cell>
          <cell r="L890">
            <v>30</v>
          </cell>
          <cell r="M890">
            <v>0</v>
          </cell>
          <cell r="N890">
            <v>2</v>
          </cell>
          <cell r="O890">
            <v>3</v>
          </cell>
          <cell r="P890">
            <v>1</v>
          </cell>
          <cell r="Q890">
            <v>15</v>
          </cell>
          <cell r="R890">
            <v>1</v>
          </cell>
          <cell r="S890">
            <v>8</v>
          </cell>
          <cell r="T890">
            <v>1</v>
          </cell>
          <cell r="AL890">
            <v>2.5081990722563004E-7</v>
          </cell>
          <cell r="CB890" t="str">
            <v>https://scottrasmussen.com/crosstabs-july-28-30/</v>
          </cell>
        </row>
        <row r="891">
          <cell r="D891" t="str">
            <v>Victory Research</v>
          </cell>
          <cell r="F891" t="str">
            <v>Illinois</v>
          </cell>
          <cell r="G891" t="str">
            <v>B/C</v>
          </cell>
          <cell r="I891">
            <v>43675</v>
          </cell>
          <cell r="J891">
            <v>1200</v>
          </cell>
          <cell r="K891" t="str">
            <v>lv</v>
          </cell>
          <cell r="L891">
            <v>36.1</v>
          </cell>
          <cell r="M891">
            <v>0</v>
          </cell>
          <cell r="N891">
            <v>1.4</v>
          </cell>
          <cell r="O891">
            <v>9.3000000000000007</v>
          </cell>
          <cell r="P891">
            <v>1.7</v>
          </cell>
          <cell r="Q891">
            <v>15.2</v>
          </cell>
          <cell r="R891">
            <v>0.8</v>
          </cell>
          <cell r="S891">
            <v>12.8</v>
          </cell>
          <cell r="T891">
            <v>0.3</v>
          </cell>
          <cell r="AL891">
            <v>4.937460449597663E-2</v>
          </cell>
          <cell r="CB891" t="str">
            <v>https://projects.fivethirtyeight.com/polls/20190730_IL.pdf</v>
          </cell>
        </row>
        <row r="892">
          <cell r="D892" t="str">
            <v>Emerson College</v>
          </cell>
          <cell r="F892" t="str">
            <v>US</v>
          </cell>
          <cell r="G892" t="str">
            <v>B-</v>
          </cell>
          <cell r="I892">
            <v>43675</v>
          </cell>
          <cell r="J892">
            <v>520</v>
          </cell>
          <cell r="K892" t="str">
            <v>lv</v>
          </cell>
          <cell r="L892">
            <v>32.799999999999997</v>
          </cell>
          <cell r="M892">
            <v>0</v>
          </cell>
          <cell r="N892">
            <v>0.4</v>
          </cell>
          <cell r="O892">
            <v>6.2</v>
          </cell>
          <cell r="P892">
            <v>0.3</v>
          </cell>
          <cell r="Q892">
            <v>20.100000000000001</v>
          </cell>
          <cell r="R892">
            <v>1.6</v>
          </cell>
          <cell r="S892">
            <v>14.1</v>
          </cell>
          <cell r="T892">
            <v>2</v>
          </cell>
          <cell r="AL892">
            <v>2.0597347725752374E-3</v>
          </cell>
          <cell r="CB892" t="str">
            <v>http://emersonpolling.com/2019/07/29/july-national-poll-biden-extends-support-while-bernie-bounces-back/</v>
          </cell>
        </row>
        <row r="893">
          <cell r="D893" t="str">
            <v>Harris Insights &amp; Analytics</v>
          </cell>
          <cell r="F893" t="str">
            <v>US</v>
          </cell>
          <cell r="G893" t="str">
            <v>C+</v>
          </cell>
          <cell r="I893">
            <v>43675</v>
          </cell>
          <cell r="J893">
            <v>884</v>
          </cell>
          <cell r="K893" t="str">
            <v>rv</v>
          </cell>
          <cell r="L893">
            <v>32</v>
          </cell>
          <cell r="M893">
            <v>0</v>
          </cell>
          <cell r="N893">
            <v>1</v>
          </cell>
          <cell r="O893">
            <v>3</v>
          </cell>
          <cell r="P893">
            <v>1</v>
          </cell>
          <cell r="Q893">
            <v>15</v>
          </cell>
          <cell r="R893">
            <v>2</v>
          </cell>
          <cell r="S893">
            <v>9</v>
          </cell>
          <cell r="T893">
            <v>1</v>
          </cell>
          <cell r="AL893">
            <v>2.4672059213181337E-7</v>
          </cell>
          <cell r="CB893" t="str">
            <v>https://scottrasmussen.com/crosstabs-july-27-29/</v>
          </cell>
        </row>
        <row r="894">
          <cell r="D894" t="str">
            <v>GQR Research (GQRR)</v>
          </cell>
          <cell r="F894" t="str">
            <v>US</v>
          </cell>
          <cell r="G894" t="str">
            <v>C+</v>
          </cell>
          <cell r="I894">
            <v>43674</v>
          </cell>
          <cell r="J894">
            <v>471</v>
          </cell>
          <cell r="K894" t="str">
            <v>lv</v>
          </cell>
          <cell r="L894">
            <v>31</v>
          </cell>
          <cell r="M894">
            <v>0</v>
          </cell>
          <cell r="N894">
            <v>1</v>
          </cell>
          <cell r="O894">
            <v>8</v>
          </cell>
          <cell r="P894">
            <v>2</v>
          </cell>
          <cell r="Q894">
            <v>22</v>
          </cell>
          <cell r="R894">
            <v>0</v>
          </cell>
          <cell r="S894">
            <v>15</v>
          </cell>
          <cell r="T894">
            <v>1</v>
          </cell>
          <cell r="AL894">
            <v>9.5288521840654533E-2</v>
          </cell>
          <cell r="CB894" t="str">
            <v>https://democracycorps.com/wp-content/uploads/2019/08/Dcorps_July-National-Poll-072819-FQ-1.pdf</v>
          </cell>
        </row>
        <row r="895">
          <cell r="D895" t="str">
            <v>McLaughlin &amp; Associates</v>
          </cell>
          <cell r="F895" t="str">
            <v>US</v>
          </cell>
          <cell r="G895" t="str">
            <v>C/D</v>
          </cell>
          <cell r="I895">
            <v>43674</v>
          </cell>
          <cell r="J895">
            <v>468</v>
          </cell>
          <cell r="K895" t="str">
            <v>lv</v>
          </cell>
          <cell r="L895">
            <v>28</v>
          </cell>
          <cell r="M895">
            <v>0</v>
          </cell>
          <cell r="N895">
            <v>3</v>
          </cell>
          <cell r="O895">
            <v>3</v>
          </cell>
          <cell r="P895">
            <v>0.4</v>
          </cell>
          <cell r="Q895">
            <v>15</v>
          </cell>
          <cell r="R895">
            <v>1</v>
          </cell>
          <cell r="S895">
            <v>9</v>
          </cell>
          <cell r="T895">
            <v>2</v>
          </cell>
          <cell r="AL895">
            <v>1.4160887673057129E-3</v>
          </cell>
          <cell r="CB895" t="str">
            <v>https://mclaughlinonline.com/pols/wp-content/uploads/2019/07/National-Monthly-Omnibus-July-Release-1.pdf</v>
          </cell>
        </row>
        <row r="896">
          <cell r="D896" t="str">
            <v>Morning Consult</v>
          </cell>
          <cell r="F896" t="str">
            <v>US</v>
          </cell>
          <cell r="G896" t="str">
            <v>B+</v>
          </cell>
          <cell r="I896">
            <v>43674</v>
          </cell>
          <cell r="J896">
            <v>16959</v>
          </cell>
          <cell r="K896" t="str">
            <v>lv</v>
          </cell>
          <cell r="L896">
            <v>33</v>
          </cell>
          <cell r="M896">
            <v>0</v>
          </cell>
          <cell r="N896">
            <v>3</v>
          </cell>
          <cell r="O896">
            <v>5</v>
          </cell>
          <cell r="P896">
            <v>1</v>
          </cell>
          <cell r="Q896">
            <v>18</v>
          </cell>
          <cell r="R896">
            <v>1</v>
          </cell>
          <cell r="S896">
            <v>13</v>
          </cell>
          <cell r="T896">
            <v>2</v>
          </cell>
          <cell r="AL896">
            <v>1.1829362556996694E-4</v>
          </cell>
          <cell r="CB896" t="str">
            <v>https://morningconsult.com/2020-democratic-primary/</v>
          </cell>
        </row>
        <row r="897">
          <cell r="D897" t="str">
            <v>Harris Insights &amp; Analytics</v>
          </cell>
          <cell r="F897" t="str">
            <v>US</v>
          </cell>
          <cell r="G897" t="str">
            <v>C+</v>
          </cell>
          <cell r="I897">
            <v>43674</v>
          </cell>
          <cell r="J897">
            <v>444</v>
          </cell>
          <cell r="K897" t="str">
            <v>rv</v>
          </cell>
          <cell r="L897">
            <v>34</v>
          </cell>
          <cell r="M897">
            <v>0</v>
          </cell>
          <cell r="N897">
            <v>1</v>
          </cell>
          <cell r="O897">
            <v>5</v>
          </cell>
          <cell r="P897">
            <v>1</v>
          </cell>
          <cell r="Q897">
            <v>20</v>
          </cell>
          <cell r="R897">
            <v>1</v>
          </cell>
          <cell r="S897">
            <v>12</v>
          </cell>
          <cell r="T897">
            <v>1</v>
          </cell>
          <cell r="AL897">
            <v>1.8780670388502403E-7</v>
          </cell>
          <cell r="CB897" t="str">
            <v>https://thehill.com/hilltv/what-americas-thinking/455198-biden-extends-lead-sanders-warren-see-support-grow-in-new-poll</v>
          </cell>
        </row>
        <row r="898">
          <cell r="D898" t="str">
            <v>Quinnipiac University</v>
          </cell>
          <cell r="F898" t="str">
            <v>US</v>
          </cell>
          <cell r="G898" t="str">
            <v>A</v>
          </cell>
          <cell r="I898">
            <v>43674</v>
          </cell>
          <cell r="J898">
            <v>579</v>
          </cell>
          <cell r="K898" t="str">
            <v>rv</v>
          </cell>
          <cell r="L898">
            <v>34</v>
          </cell>
          <cell r="M898">
            <v>0</v>
          </cell>
          <cell r="N898">
            <v>1</v>
          </cell>
          <cell r="O898">
            <v>6</v>
          </cell>
          <cell r="P898">
            <v>1</v>
          </cell>
          <cell r="Q898">
            <v>11</v>
          </cell>
          <cell r="R898">
            <v>0</v>
          </cell>
          <cell r="S898">
            <v>15</v>
          </cell>
          <cell r="T898">
            <v>2</v>
          </cell>
          <cell r="AL898">
            <v>1.0576579679672108E-3</v>
          </cell>
          <cell r="CB898" t="str">
            <v>https://poll.qu.edu/national/release-detail?ReleaseID=3635</v>
          </cell>
        </row>
        <row r="899">
          <cell r="D899" t="str">
            <v>SoonerPoll.com</v>
          </cell>
          <cell r="F899" t="str">
            <v>Oklahoma</v>
          </cell>
          <cell r="G899" t="str">
            <v>B/C</v>
          </cell>
          <cell r="I899">
            <v>43673</v>
          </cell>
          <cell r="J899">
            <v>152</v>
          </cell>
          <cell r="K899" t="str">
            <v>lv</v>
          </cell>
          <cell r="L899">
            <v>26.2</v>
          </cell>
          <cell r="M899">
            <v>0</v>
          </cell>
          <cell r="N899">
            <v>1.5</v>
          </cell>
          <cell r="O899">
            <v>5.9</v>
          </cell>
          <cell r="P899">
            <v>0.5</v>
          </cell>
          <cell r="Q899">
            <v>5.4</v>
          </cell>
          <cell r="R899">
            <v>0</v>
          </cell>
          <cell r="S899">
            <v>11.5</v>
          </cell>
          <cell r="T899">
            <v>0</v>
          </cell>
          <cell r="AL899">
            <v>6.9749519752752509E-2</v>
          </cell>
          <cell r="CB899" t="str">
            <v>https://nondoc-wpengine.netdna-ssl.com/wp-content/uploads/2019/08/Q2_Final_SoonerPoll2019.pdf</v>
          </cell>
        </row>
        <row r="900">
          <cell r="D900" t="str">
            <v>Echelon Insights</v>
          </cell>
          <cell r="F900" t="str">
            <v>US</v>
          </cell>
          <cell r="G900">
            <v>0</v>
          </cell>
          <cell r="I900">
            <v>43673</v>
          </cell>
          <cell r="J900">
            <v>510</v>
          </cell>
          <cell r="K900" t="str">
            <v>rv</v>
          </cell>
          <cell r="L900">
            <v>58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29</v>
          </cell>
          <cell r="R900">
            <v>0</v>
          </cell>
          <cell r="S900">
            <v>0</v>
          </cell>
          <cell r="T900">
            <v>0</v>
          </cell>
          <cell r="AL900">
            <v>0</v>
          </cell>
          <cell r="CB900" t="str">
            <v>http://echeloninsights.com/wp-content/uploads/Omnibus-July-2019_Dem-Primary-1.pdf</v>
          </cell>
        </row>
        <row r="901">
          <cell r="D901" t="str">
            <v>Echelon Insights</v>
          </cell>
          <cell r="F901" t="str">
            <v>US</v>
          </cell>
          <cell r="G901">
            <v>0</v>
          </cell>
          <cell r="I901">
            <v>43673</v>
          </cell>
          <cell r="J901">
            <v>510</v>
          </cell>
          <cell r="K901" t="str">
            <v>rv</v>
          </cell>
          <cell r="L901">
            <v>56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AL901">
            <v>0</v>
          </cell>
          <cell r="CB901" t="str">
            <v>http://echeloninsights.com/wp-content/uploads/Omnibus-July-2019_Dem-Primary-1.pdf</v>
          </cell>
        </row>
        <row r="902">
          <cell r="D902" t="str">
            <v>Echelon Insights</v>
          </cell>
          <cell r="F902" t="str">
            <v>US</v>
          </cell>
          <cell r="G902">
            <v>0</v>
          </cell>
          <cell r="I902">
            <v>43673</v>
          </cell>
          <cell r="J902">
            <v>510</v>
          </cell>
          <cell r="K902" t="str">
            <v>rv</v>
          </cell>
          <cell r="L902">
            <v>54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35</v>
          </cell>
          <cell r="T902">
            <v>0</v>
          </cell>
          <cell r="AL902">
            <v>0</v>
          </cell>
          <cell r="CB902" t="str">
            <v>http://echeloninsights.com/wp-content/uploads/Omnibus-July-2019_Dem-Primary-1.pdf</v>
          </cell>
        </row>
        <row r="903">
          <cell r="D903" t="str">
            <v>Echelon Insights</v>
          </cell>
          <cell r="F903" t="str">
            <v>US</v>
          </cell>
          <cell r="G903">
            <v>0</v>
          </cell>
          <cell r="I903">
            <v>43673</v>
          </cell>
          <cell r="J903">
            <v>510</v>
          </cell>
          <cell r="K903" t="str">
            <v>rv</v>
          </cell>
          <cell r="L903">
            <v>33</v>
          </cell>
          <cell r="M903">
            <v>0</v>
          </cell>
          <cell r="N903">
            <v>1</v>
          </cell>
          <cell r="O903">
            <v>5</v>
          </cell>
          <cell r="P903">
            <v>0</v>
          </cell>
          <cell r="Q903">
            <v>14</v>
          </cell>
          <cell r="R903">
            <v>0</v>
          </cell>
          <cell r="S903">
            <v>10</v>
          </cell>
          <cell r="T903">
            <v>1</v>
          </cell>
          <cell r="AL903">
            <v>1.2578245083855565E-4</v>
          </cell>
          <cell r="CB903" t="str">
            <v>http://echeloninsights.com/wp-content/uploads/Omnibus-July-2019_Dem-Primary-1.pdf</v>
          </cell>
        </row>
        <row r="904">
          <cell r="D904" t="str">
            <v>University of Texas at Tyler</v>
          </cell>
          <cell r="F904" t="str">
            <v>Texas</v>
          </cell>
          <cell r="G904" t="str">
            <v>B/C</v>
          </cell>
          <cell r="I904">
            <v>43673</v>
          </cell>
          <cell r="J904">
            <v>554</v>
          </cell>
          <cell r="K904" t="str">
            <v>rv</v>
          </cell>
          <cell r="L904">
            <v>19.100000000000001</v>
          </cell>
          <cell r="M904">
            <v>0</v>
          </cell>
          <cell r="N904">
            <v>1</v>
          </cell>
          <cell r="O904">
            <v>2.1</v>
          </cell>
          <cell r="P904">
            <v>0.3</v>
          </cell>
          <cell r="Q904">
            <v>13.5</v>
          </cell>
          <cell r="R904">
            <v>0.4</v>
          </cell>
          <cell r="S904">
            <v>9</v>
          </cell>
          <cell r="T904">
            <v>0.4</v>
          </cell>
          <cell r="AL904">
            <v>2.5510778397010853E-3</v>
          </cell>
          <cell r="CB904" t="str">
            <v>https://www.uttyler.edu/politicalscience/files/pollingcenter/texassurveyjuly2019a.pdf</v>
          </cell>
        </row>
        <row r="905">
          <cell r="D905" t="str">
            <v>Change Research</v>
          </cell>
          <cell r="F905" t="str">
            <v>US</v>
          </cell>
          <cell r="G905" t="str">
            <v>C</v>
          </cell>
          <cell r="I905">
            <v>43672</v>
          </cell>
          <cell r="J905">
            <v>1204</v>
          </cell>
          <cell r="K905" t="str">
            <v>lv</v>
          </cell>
          <cell r="L905">
            <v>20</v>
          </cell>
          <cell r="M905">
            <v>0</v>
          </cell>
          <cell r="N905">
            <v>1</v>
          </cell>
          <cell r="O905">
            <v>9</v>
          </cell>
          <cell r="P905">
            <v>3</v>
          </cell>
          <cell r="Q905">
            <v>20</v>
          </cell>
          <cell r="R905">
            <v>0</v>
          </cell>
          <cell r="S905">
            <v>22</v>
          </cell>
          <cell r="T905">
            <v>3</v>
          </cell>
          <cell r="AL905">
            <v>4.2782115140986019E-3</v>
          </cell>
          <cell r="CB905" t="str">
            <v>https://www.changeresearch.com/pre-debate-poll-july-23-26-2019</v>
          </cell>
        </row>
        <row r="906">
          <cell r="D906" t="str">
            <v>Optimus</v>
          </cell>
          <cell r="F906" t="str">
            <v>South Carolina</v>
          </cell>
          <cell r="G906" t="str">
            <v>C/D</v>
          </cell>
          <cell r="I906">
            <v>43671</v>
          </cell>
          <cell r="J906">
            <v>554</v>
          </cell>
          <cell r="K906" t="str">
            <v>lv</v>
          </cell>
          <cell r="L906">
            <v>30.7</v>
          </cell>
          <cell r="M906">
            <v>0</v>
          </cell>
          <cell r="N906">
            <v>2</v>
          </cell>
          <cell r="O906">
            <v>3.8</v>
          </cell>
          <cell r="P906">
            <v>0</v>
          </cell>
          <cell r="Q906">
            <v>8.6999999999999993</v>
          </cell>
          <cell r="R906">
            <v>0</v>
          </cell>
          <cell r="S906">
            <v>12</v>
          </cell>
          <cell r="T906">
            <v>1.2</v>
          </cell>
          <cell r="AL906">
            <v>5.7196476968457026E-2</v>
          </cell>
          <cell r="CB906" t="str">
            <v>https://firehousestrategies.com/analysis/exclusive-survey-early-state-democrats-moving-left/</v>
          </cell>
        </row>
        <row r="907">
          <cell r="D907" t="str">
            <v>Optimus</v>
          </cell>
          <cell r="F907" t="str">
            <v>New Hampshire</v>
          </cell>
          <cell r="G907" t="str">
            <v>C/D</v>
          </cell>
          <cell r="I907">
            <v>43671</v>
          </cell>
          <cell r="J907">
            <v>587</v>
          </cell>
          <cell r="K907" t="str">
            <v>lv</v>
          </cell>
          <cell r="L907">
            <v>21.5</v>
          </cell>
          <cell r="M907">
            <v>0</v>
          </cell>
          <cell r="N907">
            <v>1.3</v>
          </cell>
          <cell r="O907">
            <v>7.9</v>
          </cell>
          <cell r="P907">
            <v>0</v>
          </cell>
          <cell r="Q907">
            <v>12.8</v>
          </cell>
          <cell r="R907">
            <v>0</v>
          </cell>
          <cell r="S907">
            <v>15.6</v>
          </cell>
          <cell r="T907">
            <v>1</v>
          </cell>
          <cell r="AL907">
            <v>5.8231620311847268E-2</v>
          </cell>
          <cell r="CB907" t="str">
            <v>https://firehousestrategies.com/analysis/exclusive-survey-early-state-democrats-moving-left/</v>
          </cell>
        </row>
        <row r="908">
          <cell r="D908" t="str">
            <v>Optimus</v>
          </cell>
          <cell r="F908" t="str">
            <v>Iowa</v>
          </cell>
          <cell r="G908" t="str">
            <v>C/D</v>
          </cell>
          <cell r="I908">
            <v>43671</v>
          </cell>
          <cell r="J908">
            <v>630</v>
          </cell>
          <cell r="K908" t="str">
            <v>lv</v>
          </cell>
          <cell r="L908">
            <v>22.9</v>
          </cell>
          <cell r="M908">
            <v>0</v>
          </cell>
          <cell r="N908">
            <v>2</v>
          </cell>
          <cell r="O908">
            <v>7.2</v>
          </cell>
          <cell r="P908">
            <v>0</v>
          </cell>
          <cell r="Q908">
            <v>10.9</v>
          </cell>
          <cell r="R908">
            <v>0</v>
          </cell>
          <cell r="S908">
            <v>23.4</v>
          </cell>
          <cell r="T908">
            <v>0.2</v>
          </cell>
          <cell r="AL908">
            <v>5.9521853250200783E-2</v>
          </cell>
          <cell r="CB908" t="str">
            <v>https://firehousestrategies.com/analysis/exclusive-survey-early-state-democrats-moving-left/</v>
          </cell>
        </row>
        <row r="909">
          <cell r="D909" t="str">
            <v>USC Dornsife/LA Times</v>
          </cell>
          <cell r="F909" t="str">
            <v>US</v>
          </cell>
          <cell r="G909" t="str">
            <v>B/C</v>
          </cell>
          <cell r="I909">
            <v>43671</v>
          </cell>
          <cell r="J909">
            <v>1827</v>
          </cell>
          <cell r="K909" t="str">
            <v>lv</v>
          </cell>
          <cell r="L909">
            <v>28</v>
          </cell>
          <cell r="M909">
            <v>0</v>
          </cell>
          <cell r="N909">
            <v>1</v>
          </cell>
          <cell r="O909">
            <v>5</v>
          </cell>
          <cell r="P909">
            <v>1</v>
          </cell>
          <cell r="Q909">
            <v>11</v>
          </cell>
          <cell r="R909">
            <v>0</v>
          </cell>
          <cell r="S909">
            <v>10</v>
          </cell>
          <cell r="T909">
            <v>1</v>
          </cell>
          <cell r="AL909">
            <v>2.3800578149308048E-2</v>
          </cell>
          <cell r="CB909" t="str">
            <v>https://drive.google.com/file/d/1xmuVJHXBGt5r-pXn9JO6sFPS_GYfZKfD/view</v>
          </cell>
        </row>
        <row r="910">
          <cell r="D910" t="str">
            <v>Public Policy Institute of California</v>
          </cell>
          <cell r="F910" t="str">
            <v>California</v>
          </cell>
          <cell r="G910" t="str">
            <v>A/B</v>
          </cell>
          <cell r="I910">
            <v>43669</v>
          </cell>
          <cell r="J910">
            <v>766</v>
          </cell>
          <cell r="K910" t="str">
            <v>lv</v>
          </cell>
          <cell r="L910">
            <v>11</v>
          </cell>
          <cell r="M910">
            <v>0</v>
          </cell>
          <cell r="N910">
            <v>0</v>
          </cell>
          <cell r="O910">
            <v>5</v>
          </cell>
          <cell r="P910">
            <v>0</v>
          </cell>
          <cell r="Q910">
            <v>12</v>
          </cell>
          <cell r="R910">
            <v>0</v>
          </cell>
          <cell r="S910">
            <v>15</v>
          </cell>
          <cell r="T910">
            <v>0</v>
          </cell>
          <cell r="AL910">
            <v>1.3261763551170288E-2</v>
          </cell>
          <cell r="CB910" t="str">
            <v>https://www.ppic.org/wp-content/uploads/ppic-statewide-survey-californians-and-the-environment-july-2019.pdf</v>
          </cell>
        </row>
        <row r="911">
          <cell r="D911" t="str">
            <v>Fox News/Beacon Research/Shaw &amp; Co. Research</v>
          </cell>
          <cell r="F911" t="str">
            <v>US</v>
          </cell>
          <cell r="G911" t="str">
            <v>A-</v>
          </cell>
          <cell r="I911">
            <v>43669</v>
          </cell>
          <cell r="J911">
            <v>455</v>
          </cell>
          <cell r="K911" t="str">
            <v>lv</v>
          </cell>
          <cell r="L911">
            <v>33</v>
          </cell>
          <cell r="M911">
            <v>0</v>
          </cell>
          <cell r="N911">
            <v>2</v>
          </cell>
          <cell r="O911">
            <v>5</v>
          </cell>
          <cell r="P911">
            <v>3</v>
          </cell>
          <cell r="Q911">
            <v>15</v>
          </cell>
          <cell r="R911">
            <v>1</v>
          </cell>
          <cell r="S911">
            <v>12</v>
          </cell>
          <cell r="T911">
            <v>3</v>
          </cell>
          <cell r="AL911">
            <v>2.4546909564658794E-3</v>
          </cell>
          <cell r="CB911" t="str">
            <v>https://www.foxnews.com/politics/fox-news-poll-july-25</v>
          </cell>
        </row>
        <row r="912">
          <cell r="D912" t="str">
            <v>YouGov</v>
          </cell>
          <cell r="F912" t="str">
            <v>US</v>
          </cell>
          <cell r="G912" t="str">
            <v>B-</v>
          </cell>
          <cell r="I912">
            <v>43669</v>
          </cell>
          <cell r="J912">
            <v>600</v>
          </cell>
          <cell r="K912" t="str">
            <v>lv</v>
          </cell>
          <cell r="L912">
            <v>25</v>
          </cell>
          <cell r="M912">
            <v>0</v>
          </cell>
          <cell r="N912">
            <v>2</v>
          </cell>
          <cell r="O912">
            <v>6</v>
          </cell>
          <cell r="P912">
            <v>1</v>
          </cell>
          <cell r="Q912">
            <v>13</v>
          </cell>
          <cell r="R912">
            <v>1</v>
          </cell>
          <cell r="S912">
            <v>18</v>
          </cell>
          <cell r="T912">
            <v>2</v>
          </cell>
          <cell r="AL912">
            <v>5.596502145510296E-6</v>
          </cell>
          <cell r="CB912" t="str">
            <v>https://d25d2506sfb94s.cloudfront.net/cumulus_uploads/document/n0eqovafro/econTabReport.pdf</v>
          </cell>
        </row>
        <row r="913">
          <cell r="D913" t="str">
            <v>Monmouth University</v>
          </cell>
          <cell r="F913" t="str">
            <v>South Carolina</v>
          </cell>
          <cell r="G913" t="str">
            <v>A+</v>
          </cell>
          <cell r="I913">
            <v>43668</v>
          </cell>
          <cell r="J913">
            <v>405</v>
          </cell>
          <cell r="K913" t="str">
            <v>lv</v>
          </cell>
          <cell r="L913">
            <v>39</v>
          </cell>
          <cell r="M913">
            <v>0</v>
          </cell>
          <cell r="N913">
            <v>2</v>
          </cell>
          <cell r="O913">
            <v>5</v>
          </cell>
          <cell r="P913">
            <v>1</v>
          </cell>
          <cell r="Q913">
            <v>10</v>
          </cell>
          <cell r="R913">
            <v>2</v>
          </cell>
          <cell r="S913">
            <v>9</v>
          </cell>
          <cell r="T913">
            <v>0</v>
          </cell>
          <cell r="AL913">
            <v>9.1849560960253124E-2</v>
          </cell>
          <cell r="CB913" t="str">
            <v>https://www.monmouth.edu/polling-institute/documents/monmouthpoll_sc_072519.pdf/</v>
          </cell>
        </row>
        <row r="914">
          <cell r="D914" t="str">
            <v>Quinnipiac University</v>
          </cell>
          <cell r="F914" t="str">
            <v>Ohio</v>
          </cell>
          <cell r="G914" t="str">
            <v>A</v>
          </cell>
          <cell r="I914">
            <v>43668</v>
          </cell>
          <cell r="J914">
            <v>556</v>
          </cell>
          <cell r="K914" t="str">
            <v>rv</v>
          </cell>
          <cell r="L914">
            <v>31</v>
          </cell>
          <cell r="M914">
            <v>0</v>
          </cell>
          <cell r="N914">
            <v>1</v>
          </cell>
          <cell r="O914">
            <v>6</v>
          </cell>
          <cell r="P914">
            <v>1</v>
          </cell>
          <cell r="Q914">
            <v>14</v>
          </cell>
          <cell r="R914">
            <v>1</v>
          </cell>
          <cell r="S914">
            <v>13</v>
          </cell>
          <cell r="T914">
            <v>1</v>
          </cell>
          <cell r="AL914">
            <v>2.2036410282984726</v>
          </cell>
          <cell r="CB914" t="str">
            <v>https://poll.qu.edu/ohio/release-detail?ReleaseID=3633</v>
          </cell>
        </row>
        <row r="915">
          <cell r="D915" t="str">
            <v>Morning Consult</v>
          </cell>
          <cell r="F915" t="str">
            <v>US</v>
          </cell>
          <cell r="G915" t="str">
            <v>B+</v>
          </cell>
          <cell r="I915">
            <v>43667</v>
          </cell>
          <cell r="J915">
            <v>17285</v>
          </cell>
          <cell r="K915" t="str">
            <v>lv</v>
          </cell>
          <cell r="L915">
            <v>33</v>
          </cell>
          <cell r="M915">
            <v>0</v>
          </cell>
          <cell r="N915">
            <v>2</v>
          </cell>
          <cell r="O915">
            <v>5</v>
          </cell>
          <cell r="P915">
            <v>1</v>
          </cell>
          <cell r="Q915">
            <v>18</v>
          </cell>
          <cell r="R915">
            <v>1</v>
          </cell>
          <cell r="S915">
            <v>14</v>
          </cell>
          <cell r="T915">
            <v>2</v>
          </cell>
          <cell r="AL915">
            <v>1.0795949636988283E-4</v>
          </cell>
          <cell r="CB915" t="str">
            <v>https://morningconsult.com/2020-democratic-primary/</v>
          </cell>
        </row>
        <row r="916">
          <cell r="D916" t="str">
            <v>Swayable</v>
          </cell>
          <cell r="F916" t="str">
            <v>US</v>
          </cell>
          <cell r="G916">
            <v>0</v>
          </cell>
          <cell r="I916">
            <v>43653</v>
          </cell>
          <cell r="J916">
            <v>1921</v>
          </cell>
          <cell r="K916" t="str">
            <v>lv</v>
          </cell>
          <cell r="L916">
            <v>27.6</v>
          </cell>
          <cell r="M916">
            <v>0</v>
          </cell>
          <cell r="N916">
            <v>3.1</v>
          </cell>
          <cell r="O916">
            <v>6</v>
          </cell>
          <cell r="P916">
            <v>0</v>
          </cell>
          <cell r="Q916">
            <v>18.100000000000001</v>
          </cell>
          <cell r="R916">
            <v>0</v>
          </cell>
          <cell r="S916">
            <v>11.8</v>
          </cell>
          <cell r="T916">
            <v>1.4</v>
          </cell>
          <cell r="AL916">
            <v>2.7128156318861739E-4</v>
          </cell>
          <cell r="CB916" t="str">
            <v>https://swayable.com/insights/primaries2019</v>
          </cell>
        </row>
        <row r="917">
          <cell r="D917" t="str">
            <v>Swayable</v>
          </cell>
          <cell r="F917" t="str">
            <v>US</v>
          </cell>
          <cell r="G917">
            <v>0</v>
          </cell>
          <cell r="I917">
            <v>43653</v>
          </cell>
          <cell r="J917">
            <v>4004</v>
          </cell>
          <cell r="K917" t="str">
            <v>a</v>
          </cell>
          <cell r="L917">
            <v>25</v>
          </cell>
          <cell r="M917">
            <v>0</v>
          </cell>
          <cell r="N917">
            <v>3.1</v>
          </cell>
          <cell r="O917">
            <v>4.5</v>
          </cell>
          <cell r="P917">
            <v>0</v>
          </cell>
          <cell r="Q917">
            <v>20.6</v>
          </cell>
          <cell r="R917">
            <v>0</v>
          </cell>
          <cell r="S917">
            <v>10.199999999999999</v>
          </cell>
          <cell r="T917">
            <v>2.1</v>
          </cell>
          <cell r="AL917">
            <v>0</v>
          </cell>
          <cell r="CB917" t="str">
            <v>https://swayable.com/insights/primaries2019</v>
          </cell>
        </row>
        <row r="918">
          <cell r="D918" t="str">
            <v>YouGov</v>
          </cell>
          <cell r="F918" t="str">
            <v>Texas</v>
          </cell>
          <cell r="G918" t="str">
            <v>B-</v>
          </cell>
          <cell r="I918">
            <v>43664</v>
          </cell>
          <cell r="J918">
            <v>838</v>
          </cell>
          <cell r="K918" t="str">
            <v>lv</v>
          </cell>
          <cell r="L918">
            <v>27</v>
          </cell>
          <cell r="M918">
            <v>0</v>
          </cell>
          <cell r="N918">
            <v>0</v>
          </cell>
          <cell r="O918">
            <v>4</v>
          </cell>
          <cell r="P918">
            <v>1</v>
          </cell>
          <cell r="Q918">
            <v>12</v>
          </cell>
          <cell r="R918">
            <v>0</v>
          </cell>
          <cell r="S918">
            <v>16</v>
          </cell>
          <cell r="T918">
            <v>1</v>
          </cell>
          <cell r="AL918">
            <v>5.6241125047804099E-3</v>
          </cell>
          <cell r="CB918" t="str">
            <v>https://d25d2506sfb94s.cloudfront.net/cumulus_uploads/document/h7ookmkwri/cbsnews_dems_20190721_final.pdf</v>
          </cell>
        </row>
        <row r="919">
          <cell r="D919" t="str">
            <v>YouGov</v>
          </cell>
          <cell r="F919" t="str">
            <v>South Carolina</v>
          </cell>
          <cell r="G919" t="str">
            <v>B-</v>
          </cell>
          <cell r="I919">
            <v>43664</v>
          </cell>
          <cell r="J919">
            <v>915</v>
          </cell>
          <cell r="K919" t="str">
            <v>lv</v>
          </cell>
          <cell r="L919">
            <v>39</v>
          </cell>
          <cell r="M919">
            <v>0</v>
          </cell>
          <cell r="N919">
            <v>3</v>
          </cell>
          <cell r="O919">
            <v>5</v>
          </cell>
          <cell r="P919">
            <v>1</v>
          </cell>
          <cell r="Q919">
            <v>17</v>
          </cell>
          <cell r="R919">
            <v>1</v>
          </cell>
          <cell r="S919">
            <v>12</v>
          </cell>
          <cell r="T919">
            <v>1</v>
          </cell>
          <cell r="AL919">
            <v>3.6771814576713729E-3</v>
          </cell>
          <cell r="CB919" t="str">
            <v>https://d25d2506sfb94s.cloudfront.net/cumulus_uploads/document/h7ookmkwri/cbsnews_dems_20190721_final.pdf</v>
          </cell>
        </row>
        <row r="920">
          <cell r="D920" t="str">
            <v>YouGov</v>
          </cell>
          <cell r="F920" t="str">
            <v>New Hampshire</v>
          </cell>
          <cell r="G920" t="str">
            <v>B-</v>
          </cell>
          <cell r="I920">
            <v>43664</v>
          </cell>
          <cell r="J920">
            <v>504</v>
          </cell>
          <cell r="K920" t="str">
            <v>lv</v>
          </cell>
          <cell r="L920">
            <v>27</v>
          </cell>
          <cell r="M920">
            <v>0</v>
          </cell>
          <cell r="N920">
            <v>1</v>
          </cell>
          <cell r="O920">
            <v>7</v>
          </cell>
          <cell r="P920">
            <v>1</v>
          </cell>
          <cell r="Q920">
            <v>20</v>
          </cell>
          <cell r="R920">
            <v>1</v>
          </cell>
          <cell r="S920">
            <v>18</v>
          </cell>
          <cell r="T920">
            <v>1</v>
          </cell>
          <cell r="AL920">
            <v>2.8505319482084028E-3</v>
          </cell>
          <cell r="CB920" t="str">
            <v>https://d25d2506sfb94s.cloudfront.net/cumulus_uploads/document/h7ookmkwri/cbsnews_dems_20190721_final.pdf</v>
          </cell>
        </row>
        <row r="921">
          <cell r="D921" t="str">
            <v>YouGov</v>
          </cell>
          <cell r="F921" t="str">
            <v>Iowa</v>
          </cell>
          <cell r="G921" t="str">
            <v>B-</v>
          </cell>
          <cell r="I921">
            <v>43664</v>
          </cell>
          <cell r="J921">
            <v>576</v>
          </cell>
          <cell r="K921" t="str">
            <v>lv</v>
          </cell>
          <cell r="L921">
            <v>24</v>
          </cell>
          <cell r="M921">
            <v>0</v>
          </cell>
          <cell r="N921">
            <v>3</v>
          </cell>
          <cell r="O921">
            <v>7</v>
          </cell>
          <cell r="P921">
            <v>4</v>
          </cell>
          <cell r="Q921">
            <v>19</v>
          </cell>
          <cell r="R921">
            <v>2</v>
          </cell>
          <cell r="S921">
            <v>17</v>
          </cell>
          <cell r="T921">
            <v>0</v>
          </cell>
          <cell r="AL921">
            <v>4.7921307896492387E-3</v>
          </cell>
          <cell r="CB921" t="str">
            <v>https://d25d2506sfb94s.cloudfront.net/cumulus_uploads/document/h7ookmkwri/cbsnews_dems_20190721_final.pdf</v>
          </cell>
        </row>
        <row r="922">
          <cell r="D922" t="str">
            <v>YouGov</v>
          </cell>
          <cell r="F922" t="str">
            <v>California</v>
          </cell>
          <cell r="G922" t="str">
            <v>B-</v>
          </cell>
          <cell r="I922">
            <v>43664</v>
          </cell>
          <cell r="J922">
            <v>1404</v>
          </cell>
          <cell r="K922" t="str">
            <v>lv</v>
          </cell>
          <cell r="L922">
            <v>24</v>
          </cell>
          <cell r="M922">
            <v>0</v>
          </cell>
          <cell r="N922">
            <v>1</v>
          </cell>
          <cell r="O922">
            <v>6</v>
          </cell>
          <cell r="P922">
            <v>1</v>
          </cell>
          <cell r="Q922">
            <v>16</v>
          </cell>
          <cell r="R922">
            <v>1</v>
          </cell>
          <cell r="S922">
            <v>19</v>
          </cell>
          <cell r="T922">
            <v>1</v>
          </cell>
          <cell r="AL922">
            <v>2.3660701347951403E-2</v>
          </cell>
          <cell r="CB922" t="str">
            <v>https://d25d2506sfb94s.cloudfront.net/cumulus_uploads/document/h7ookmkwri/cbsnews_dems_20190721_final.pdf</v>
          </cell>
        </row>
        <row r="923">
          <cell r="D923" t="str">
            <v>Climate Nexus</v>
          </cell>
          <cell r="F923" t="str">
            <v>Michigan</v>
          </cell>
          <cell r="G923">
            <v>0</v>
          </cell>
          <cell r="I923">
            <v>43663</v>
          </cell>
          <cell r="J923">
            <v>324</v>
          </cell>
          <cell r="K923" t="str">
            <v>lv</v>
          </cell>
          <cell r="L923">
            <v>35</v>
          </cell>
          <cell r="M923">
            <v>0</v>
          </cell>
          <cell r="N923">
            <v>2</v>
          </cell>
          <cell r="O923">
            <v>4</v>
          </cell>
          <cell r="P923">
            <v>1</v>
          </cell>
          <cell r="Q923">
            <v>16</v>
          </cell>
          <cell r="R923">
            <v>1</v>
          </cell>
          <cell r="S923">
            <v>14</v>
          </cell>
          <cell r="T923">
            <v>1</v>
          </cell>
          <cell r="AL923">
            <v>0.55431173472902773</v>
          </cell>
          <cell r="CB923" t="str">
            <v>https://climatenexus.org/wp-content/uploads/Michigan-Poll-Toplines-PR1916.pdf</v>
          </cell>
        </row>
        <row r="924">
          <cell r="D924" t="str">
            <v>Harris Insights &amp; Analytics</v>
          </cell>
          <cell r="F924" t="str">
            <v>US</v>
          </cell>
          <cell r="G924" t="str">
            <v>C+</v>
          </cell>
          <cell r="I924">
            <v>43663</v>
          </cell>
          <cell r="J924">
            <v>910</v>
          </cell>
          <cell r="K924" t="str">
            <v>rv</v>
          </cell>
          <cell r="L924">
            <v>26</v>
          </cell>
          <cell r="M924">
            <v>0</v>
          </cell>
          <cell r="N924">
            <v>2</v>
          </cell>
          <cell r="O924">
            <v>4</v>
          </cell>
          <cell r="P924">
            <v>1</v>
          </cell>
          <cell r="Q924">
            <v>14</v>
          </cell>
          <cell r="R924">
            <v>1</v>
          </cell>
          <cell r="S924">
            <v>9</v>
          </cell>
          <cell r="T924">
            <v>1</v>
          </cell>
          <cell r="AL924">
            <v>2.281022106988407E-7</v>
          </cell>
          <cell r="CB924" t="str">
            <v>https://scottrasmussen.com/crosstabs-july-15-17/</v>
          </cell>
        </row>
        <row r="925">
          <cell r="D925" t="str">
            <v>SurveyMonkey</v>
          </cell>
          <cell r="F925" t="str">
            <v>Tennessee</v>
          </cell>
          <cell r="G925" t="str">
            <v>D-</v>
          </cell>
          <cell r="I925">
            <v>43662</v>
          </cell>
          <cell r="J925">
            <v>128</v>
          </cell>
          <cell r="K925" t="str">
            <v>rv</v>
          </cell>
          <cell r="L925">
            <v>33</v>
          </cell>
          <cell r="M925">
            <v>0</v>
          </cell>
          <cell r="N925">
            <v>1</v>
          </cell>
          <cell r="O925">
            <v>6</v>
          </cell>
          <cell r="P925">
            <v>1</v>
          </cell>
          <cell r="Q925">
            <v>13</v>
          </cell>
          <cell r="R925">
            <v>0</v>
          </cell>
          <cell r="S925">
            <v>18</v>
          </cell>
          <cell r="T925">
            <v>0</v>
          </cell>
          <cell r="AL925">
            <v>0.17494174464502352</v>
          </cell>
          <cell r="CB925" t="str">
            <v>https://www.documentcloud.org/documents/6206545-NBC-News-SurveyMonkey-Tennessee-Poll-7-19.html</v>
          </cell>
        </row>
        <row r="926">
          <cell r="D926" t="str">
            <v>SurveyMonkey</v>
          </cell>
          <cell r="F926" t="str">
            <v>Mississippi</v>
          </cell>
          <cell r="G926" t="str">
            <v>D-</v>
          </cell>
          <cell r="I926">
            <v>43662</v>
          </cell>
          <cell r="J926">
            <v>282</v>
          </cell>
          <cell r="K926" t="str">
            <v>rv</v>
          </cell>
          <cell r="L926">
            <v>47</v>
          </cell>
          <cell r="M926">
            <v>0</v>
          </cell>
          <cell r="N926">
            <v>3</v>
          </cell>
          <cell r="O926">
            <v>3</v>
          </cell>
          <cell r="P926">
            <v>1</v>
          </cell>
          <cell r="Q926">
            <v>21</v>
          </cell>
          <cell r="R926">
            <v>0</v>
          </cell>
          <cell r="S926">
            <v>7</v>
          </cell>
          <cell r="T926">
            <v>0</v>
          </cell>
          <cell r="AL926">
            <v>0.20929707576995982</v>
          </cell>
          <cell r="CB926" t="str">
            <v>https://www.documentcloud.org/documents/6206542-NBC-News-SurveyMonkey-Mississippi-Poll-7-19.html</v>
          </cell>
        </row>
        <row r="927">
          <cell r="D927" t="str">
            <v>SurveyMonkey</v>
          </cell>
          <cell r="F927" t="str">
            <v>Georgia</v>
          </cell>
          <cell r="G927" t="str">
            <v>D-</v>
          </cell>
          <cell r="I927">
            <v>43662</v>
          </cell>
          <cell r="J927">
            <v>402</v>
          </cell>
          <cell r="K927" t="str">
            <v>rv</v>
          </cell>
          <cell r="L927">
            <v>31</v>
          </cell>
          <cell r="M927">
            <v>0</v>
          </cell>
          <cell r="N927">
            <v>2</v>
          </cell>
          <cell r="O927">
            <v>5</v>
          </cell>
          <cell r="P927">
            <v>2</v>
          </cell>
          <cell r="Q927">
            <v>12</v>
          </cell>
          <cell r="R927">
            <v>0</v>
          </cell>
          <cell r="S927">
            <v>13</v>
          </cell>
          <cell r="T927">
            <v>4</v>
          </cell>
          <cell r="AL927">
            <v>0.22683796880864757</v>
          </cell>
          <cell r="CB927" t="str">
            <v>https://www.documentcloud.org/documents/6206541-NBC-News-SurveyMonkey-Georgia-Poll-7-19.html</v>
          </cell>
        </row>
        <row r="928">
          <cell r="D928" t="str">
            <v>SurveyMonkey</v>
          </cell>
          <cell r="F928" t="str">
            <v>Alabama</v>
          </cell>
          <cell r="G928" t="str">
            <v>D-</v>
          </cell>
          <cell r="I928">
            <v>43662</v>
          </cell>
          <cell r="J928">
            <v>257</v>
          </cell>
          <cell r="K928" t="str">
            <v>rv</v>
          </cell>
          <cell r="L928">
            <v>36</v>
          </cell>
          <cell r="M928">
            <v>0</v>
          </cell>
          <cell r="N928">
            <v>2</v>
          </cell>
          <cell r="O928">
            <v>5</v>
          </cell>
          <cell r="P928">
            <v>0</v>
          </cell>
          <cell r="Q928">
            <v>15</v>
          </cell>
          <cell r="R928">
            <v>0</v>
          </cell>
          <cell r="S928">
            <v>9</v>
          </cell>
          <cell r="T928">
            <v>1</v>
          </cell>
          <cell r="AL928">
            <v>0.20493261297278151</v>
          </cell>
          <cell r="CB928" t="str">
            <v>https://www.documentcloud.org/documents/6206538-NBC-News-SurveyMonkey-Alabama-Poll-7-19.html</v>
          </cell>
        </row>
        <row r="929">
          <cell r="D929" t="str">
            <v>SurveyMonkey</v>
          </cell>
          <cell r="F929" t="str">
            <v>US</v>
          </cell>
          <cell r="G929" t="str">
            <v>D-</v>
          </cell>
          <cell r="I929">
            <v>43662</v>
          </cell>
          <cell r="J929">
            <v>5548</v>
          </cell>
          <cell r="K929" t="str">
            <v>rv</v>
          </cell>
          <cell r="L929">
            <v>25</v>
          </cell>
          <cell r="M929">
            <v>0</v>
          </cell>
          <cell r="N929">
            <v>3</v>
          </cell>
          <cell r="O929">
            <v>8</v>
          </cell>
          <cell r="P929">
            <v>1</v>
          </cell>
          <cell r="Q929">
            <v>16</v>
          </cell>
          <cell r="R929">
            <v>0</v>
          </cell>
          <cell r="S929">
            <v>16</v>
          </cell>
          <cell r="T929">
            <v>2</v>
          </cell>
          <cell r="AL929">
            <v>0.41159953814199624</v>
          </cell>
          <cell r="CB929" t="str">
            <v>https://www.surveymonkey.com/curiosity/nbc-newssurveymonkey-poll-2020-democrat-primary-post-debate-findings/</v>
          </cell>
        </row>
        <row r="930">
          <cell r="D930" t="str">
            <v>YouGov</v>
          </cell>
          <cell r="F930" t="str">
            <v>US</v>
          </cell>
          <cell r="G930" t="str">
            <v>B-</v>
          </cell>
          <cell r="I930">
            <v>43662</v>
          </cell>
          <cell r="J930">
            <v>572</v>
          </cell>
          <cell r="K930" t="str">
            <v>lv</v>
          </cell>
          <cell r="L930">
            <v>23</v>
          </cell>
          <cell r="M930">
            <v>0</v>
          </cell>
          <cell r="N930">
            <v>3</v>
          </cell>
          <cell r="O930">
            <v>7</v>
          </cell>
          <cell r="P930">
            <v>1</v>
          </cell>
          <cell r="Q930">
            <v>13</v>
          </cell>
          <cell r="R930">
            <v>1</v>
          </cell>
          <cell r="S930">
            <v>15</v>
          </cell>
          <cell r="T930">
            <v>1</v>
          </cell>
          <cell r="AL930">
            <v>5.0562142126604556E-6</v>
          </cell>
          <cell r="CB930" t="str">
            <v>https://d25d2506sfb94s.cloudfront.net/cumulus_uploads/document/xj7rpmvws8/econTabReport.pdf</v>
          </cell>
        </row>
        <row r="931">
          <cell r="D931" t="str">
            <v>Quinnipiac University</v>
          </cell>
          <cell r="F931" t="str">
            <v>California</v>
          </cell>
          <cell r="G931" t="str">
            <v>A</v>
          </cell>
          <cell r="I931">
            <v>43661</v>
          </cell>
          <cell r="J931">
            <v>519</v>
          </cell>
          <cell r="K931" t="str">
            <v>rv</v>
          </cell>
          <cell r="L931">
            <v>21</v>
          </cell>
          <cell r="M931">
            <v>0</v>
          </cell>
          <cell r="N931">
            <v>1</v>
          </cell>
          <cell r="O931">
            <v>3</v>
          </cell>
          <cell r="P931">
            <v>0</v>
          </cell>
          <cell r="Q931">
            <v>18</v>
          </cell>
          <cell r="R931">
            <v>0</v>
          </cell>
          <cell r="S931">
            <v>16</v>
          </cell>
          <cell r="T931">
            <v>2</v>
          </cell>
          <cell r="AL931">
            <v>2.058520915895067</v>
          </cell>
          <cell r="CB931" t="str">
            <v>https://poll.qu.edu/california/release-detail?ReleaseID=2632</v>
          </cell>
        </row>
        <row r="932">
          <cell r="D932" t="str">
            <v>University of New Hampshire</v>
          </cell>
          <cell r="F932" t="str">
            <v>New Hampshire</v>
          </cell>
          <cell r="G932" t="str">
            <v>B</v>
          </cell>
          <cell r="I932">
            <v>43661</v>
          </cell>
          <cell r="J932">
            <v>386</v>
          </cell>
          <cell r="K932" t="str">
            <v>lv</v>
          </cell>
          <cell r="L932">
            <v>24</v>
          </cell>
          <cell r="M932">
            <v>0</v>
          </cell>
          <cell r="N932">
            <v>2</v>
          </cell>
          <cell r="O932">
            <v>10</v>
          </cell>
          <cell r="P932">
            <v>0</v>
          </cell>
          <cell r="Q932">
            <v>19</v>
          </cell>
          <cell r="R932">
            <v>0</v>
          </cell>
          <cell r="S932">
            <v>19</v>
          </cell>
          <cell r="T932">
            <v>1</v>
          </cell>
          <cell r="AL932">
            <v>4.8756244648671607E-3</v>
          </cell>
          <cell r="CB932" t="str">
            <v>https://scholars.unh.edu/cgi/viewcontent.cgi?article=1561&amp;context=survey_center_polls</v>
          </cell>
        </row>
        <row r="933">
          <cell r="D933" t="str">
            <v>YouGov</v>
          </cell>
          <cell r="F933" t="str">
            <v>US</v>
          </cell>
          <cell r="G933" t="str">
            <v>B-</v>
          </cell>
          <cell r="I933">
            <v>43660</v>
          </cell>
          <cell r="J933">
            <v>1097</v>
          </cell>
          <cell r="K933" t="str">
            <v>lv</v>
          </cell>
          <cell r="L933">
            <v>25</v>
          </cell>
          <cell r="M933">
            <v>0</v>
          </cell>
          <cell r="N933">
            <v>1</v>
          </cell>
          <cell r="O933">
            <v>6</v>
          </cell>
          <cell r="P933">
            <v>0</v>
          </cell>
          <cell r="Q933">
            <v>16</v>
          </cell>
          <cell r="R933">
            <v>0</v>
          </cell>
          <cell r="S933">
            <v>23</v>
          </cell>
          <cell r="T933">
            <v>2</v>
          </cell>
          <cell r="AL933">
            <v>5.5885328362413451E-6</v>
          </cell>
          <cell r="CB933" t="str">
            <v>https://view.publitas.com/perryundem-research-communication/perryundem-memo-on-democratic-primary-candidates-and-gender/page/9</v>
          </cell>
        </row>
        <row r="934">
          <cell r="D934" t="str">
            <v>Public Policy Polling</v>
          </cell>
          <cell r="F934" t="str">
            <v>Colorado</v>
          </cell>
          <cell r="G934" t="str">
            <v>B</v>
          </cell>
          <cell r="I934">
            <v>43660</v>
          </cell>
          <cell r="J934">
            <v>561</v>
          </cell>
          <cell r="K934" t="str">
            <v>v</v>
          </cell>
          <cell r="L934">
            <v>22</v>
          </cell>
          <cell r="M934">
            <v>0</v>
          </cell>
          <cell r="N934">
            <v>0</v>
          </cell>
          <cell r="O934">
            <v>7</v>
          </cell>
          <cell r="P934">
            <v>0</v>
          </cell>
          <cell r="Q934">
            <v>15</v>
          </cell>
          <cell r="R934">
            <v>0</v>
          </cell>
          <cell r="S934">
            <v>19</v>
          </cell>
          <cell r="T934">
            <v>0</v>
          </cell>
          <cell r="AL934">
            <v>0.91537415854183724</v>
          </cell>
          <cell r="CB934" t="str">
            <v>https://www.documentcloud.org/documents/6207605-Colorado-Prez-Senate-primary-poll.html</v>
          </cell>
        </row>
        <row r="935">
          <cell r="D935" t="str">
            <v>Morning Consult</v>
          </cell>
          <cell r="F935" t="str">
            <v>US</v>
          </cell>
          <cell r="G935" t="str">
            <v>B+</v>
          </cell>
          <cell r="I935">
            <v>43660</v>
          </cell>
          <cell r="J935">
            <v>16504</v>
          </cell>
          <cell r="K935" t="str">
            <v>lv</v>
          </cell>
          <cell r="L935">
            <v>32</v>
          </cell>
          <cell r="M935">
            <v>0</v>
          </cell>
          <cell r="N935">
            <v>2</v>
          </cell>
          <cell r="O935">
            <v>5</v>
          </cell>
          <cell r="P935">
            <v>1</v>
          </cell>
          <cell r="Q935">
            <v>19</v>
          </cell>
          <cell r="R935">
            <v>0</v>
          </cell>
          <cell r="S935">
            <v>14</v>
          </cell>
          <cell r="T935">
            <v>2</v>
          </cell>
          <cell r="AL935">
            <v>9.0864733993550268E-5</v>
          </cell>
          <cell r="CB935" t="str">
            <v>https://morningconsult.com/2020-democratic-primary/</v>
          </cell>
        </row>
        <row r="936">
          <cell r="D936" t="str">
            <v>Harris Insights &amp; Analytics</v>
          </cell>
          <cell r="F936" t="str">
            <v>US</v>
          </cell>
          <cell r="G936" t="str">
            <v>C+</v>
          </cell>
          <cell r="I936">
            <v>43659</v>
          </cell>
          <cell r="J936">
            <v>446</v>
          </cell>
          <cell r="K936" t="str">
            <v>rv</v>
          </cell>
          <cell r="L936">
            <v>29</v>
          </cell>
          <cell r="M936">
            <v>0</v>
          </cell>
          <cell r="N936">
            <v>1</v>
          </cell>
          <cell r="O936">
            <v>1</v>
          </cell>
          <cell r="P936">
            <v>1</v>
          </cell>
          <cell r="Q936">
            <v>16</v>
          </cell>
          <cell r="R936">
            <v>0</v>
          </cell>
          <cell r="S936">
            <v>9</v>
          </cell>
          <cell r="T936">
            <v>0</v>
          </cell>
          <cell r="AL936">
            <v>1.6667857841442531E-7</v>
          </cell>
          <cell r="CB936" t="str">
            <v>https://thehill.com/hilltv/what-americas-thinking/453142-biden-slips-below-30-percent-among-2020-democrats</v>
          </cell>
        </row>
        <row r="937">
          <cell r="D937" t="str">
            <v>St. Anselm</v>
          </cell>
          <cell r="F937" t="str">
            <v>New Hampshire</v>
          </cell>
          <cell r="G937">
            <v>0</v>
          </cell>
          <cell r="I937">
            <v>43658</v>
          </cell>
          <cell r="J937">
            <v>351</v>
          </cell>
          <cell r="K937" t="str">
            <v>lv</v>
          </cell>
          <cell r="L937">
            <v>20.8</v>
          </cell>
          <cell r="M937">
            <v>0</v>
          </cell>
          <cell r="N937">
            <v>1.2</v>
          </cell>
          <cell r="O937">
            <v>11.5</v>
          </cell>
          <cell r="P937">
            <v>2.7</v>
          </cell>
          <cell r="Q937">
            <v>9.9</v>
          </cell>
          <cell r="R937">
            <v>0</v>
          </cell>
          <cell r="S937">
            <v>16.7</v>
          </cell>
          <cell r="T937">
            <v>4.9000000000000004</v>
          </cell>
          <cell r="AL937">
            <v>8.310168195397212E-3</v>
          </cell>
          <cell r="CB937" t="str">
            <v>https://www.anselm.edu/sites/default/files/Documents/NHIOP/Polls/719%20Executive%20Summary.pdf</v>
          </cell>
        </row>
        <row r="938">
          <cell r="D938" t="str">
            <v>Remington Research Group</v>
          </cell>
          <cell r="F938" t="str">
            <v>Missouri</v>
          </cell>
          <cell r="G938" t="str">
            <v>C-</v>
          </cell>
          <cell r="I938">
            <v>43657</v>
          </cell>
          <cell r="J938">
            <v>1122</v>
          </cell>
          <cell r="K938" t="str">
            <v>lv</v>
          </cell>
          <cell r="L938">
            <v>43</v>
          </cell>
          <cell r="M938">
            <v>0</v>
          </cell>
          <cell r="N938">
            <v>0</v>
          </cell>
          <cell r="O938">
            <v>5</v>
          </cell>
          <cell r="P938">
            <v>0</v>
          </cell>
          <cell r="Q938">
            <v>4</v>
          </cell>
          <cell r="R938">
            <v>0</v>
          </cell>
          <cell r="S938">
            <v>15</v>
          </cell>
          <cell r="T938">
            <v>0</v>
          </cell>
          <cell r="AL938">
            <v>6.7330649648669458E-2</v>
          </cell>
          <cell r="CB938" t="str">
            <v>https://moscout.com/s/MOSCOUT-DECK-071219.pptx</v>
          </cell>
        </row>
        <row r="939">
          <cell r="D939" t="str">
            <v>Change Research</v>
          </cell>
          <cell r="F939" t="str">
            <v>California</v>
          </cell>
          <cell r="G939" t="str">
            <v>C</v>
          </cell>
          <cell r="I939">
            <v>43657</v>
          </cell>
          <cell r="J939">
            <v>1609</v>
          </cell>
          <cell r="K939" t="str">
            <v>lv</v>
          </cell>
          <cell r="L939">
            <v>17</v>
          </cell>
          <cell r="M939">
            <v>0</v>
          </cell>
          <cell r="N939">
            <v>1</v>
          </cell>
          <cell r="O939">
            <v>8</v>
          </cell>
          <cell r="P939">
            <v>1</v>
          </cell>
          <cell r="Q939">
            <v>20</v>
          </cell>
          <cell r="R939">
            <v>0</v>
          </cell>
          <cell r="S939">
            <v>22</v>
          </cell>
          <cell r="T939">
            <v>2</v>
          </cell>
          <cell r="AL939">
            <v>4.4655878434171573E-3</v>
          </cell>
          <cell r="CB939" t="str">
            <v>https://www.changeresearch.com/california-poll-july-9-11-2019</v>
          </cell>
        </row>
        <row r="940">
          <cell r="D940" t="str">
            <v>Fox News/Beacon Research/Shaw &amp; Co. Research</v>
          </cell>
          <cell r="F940" t="str">
            <v>South Carolina</v>
          </cell>
          <cell r="G940" t="str">
            <v>A-</v>
          </cell>
          <cell r="I940">
            <v>43656</v>
          </cell>
          <cell r="J940">
            <v>701</v>
          </cell>
          <cell r="K940" t="str">
            <v>lv</v>
          </cell>
          <cell r="L940">
            <v>35</v>
          </cell>
          <cell r="M940">
            <v>0</v>
          </cell>
          <cell r="N940">
            <v>3</v>
          </cell>
          <cell r="O940">
            <v>2</v>
          </cell>
          <cell r="P940">
            <v>0</v>
          </cell>
          <cell r="Q940">
            <v>14</v>
          </cell>
          <cell r="R940">
            <v>0</v>
          </cell>
          <cell r="S940">
            <v>5</v>
          </cell>
          <cell r="T940">
            <v>1</v>
          </cell>
          <cell r="AL940">
            <v>7.8638763049841298E-2</v>
          </cell>
          <cell r="CB940" t="str">
            <v>https://www.foxnews.com/politics/fox-news-poll-results-7-11-19</v>
          </cell>
        </row>
        <row r="941">
          <cell r="D941" t="str">
            <v>Change Research</v>
          </cell>
          <cell r="F941" t="str">
            <v>New Hampshire</v>
          </cell>
          <cell r="G941" t="str">
            <v>C</v>
          </cell>
          <cell r="I941">
            <v>43655</v>
          </cell>
          <cell r="J941">
            <v>1084</v>
          </cell>
          <cell r="K941" t="str">
            <v>lv</v>
          </cell>
          <cell r="L941">
            <v>19</v>
          </cell>
          <cell r="M941">
            <v>0</v>
          </cell>
          <cell r="N941">
            <v>1</v>
          </cell>
          <cell r="O941">
            <v>13</v>
          </cell>
          <cell r="P941">
            <v>1</v>
          </cell>
          <cell r="Q941">
            <v>20</v>
          </cell>
          <cell r="R941">
            <v>0</v>
          </cell>
          <cell r="S941">
            <v>22</v>
          </cell>
          <cell r="T941">
            <v>1</v>
          </cell>
          <cell r="AL941">
            <v>9.8352938642102553E-2</v>
          </cell>
          <cell r="CB941" t="str">
            <v>https://www.changeresearch.com/new-hampshire-poll-july-6-9-2019</v>
          </cell>
        </row>
        <row r="942">
          <cell r="D942" t="str">
            <v>NBC News/Wall Street Journal</v>
          </cell>
          <cell r="F942" t="str">
            <v>US</v>
          </cell>
          <cell r="G942" t="str">
            <v>A/B</v>
          </cell>
          <cell r="I942">
            <v>43655</v>
          </cell>
          <cell r="J942">
            <v>400</v>
          </cell>
          <cell r="K942" t="str">
            <v>lv</v>
          </cell>
          <cell r="L942">
            <v>26</v>
          </cell>
          <cell r="M942">
            <v>0</v>
          </cell>
          <cell r="N942">
            <v>1</v>
          </cell>
          <cell r="O942">
            <v>7</v>
          </cell>
          <cell r="P942">
            <v>1</v>
          </cell>
          <cell r="Q942">
            <v>13</v>
          </cell>
          <cell r="R942">
            <v>0</v>
          </cell>
          <cell r="S942">
            <v>19</v>
          </cell>
          <cell r="T942">
            <v>2</v>
          </cell>
          <cell r="AL942">
            <v>2.6419681239958311E-3</v>
          </cell>
          <cell r="CB942" t="str">
            <v>https://www.nbcnews.com/politics/2020-election/nbc-wsj-poll-biden-warren-top-2020-democratic-field-n1028971</v>
          </cell>
        </row>
        <row r="943">
          <cell r="D943" t="str">
            <v>YouGov</v>
          </cell>
          <cell r="F943" t="str">
            <v>US</v>
          </cell>
          <cell r="G943" t="str">
            <v>B-</v>
          </cell>
          <cell r="I943">
            <v>43655</v>
          </cell>
          <cell r="J943">
            <v>592</v>
          </cell>
          <cell r="K943" t="str">
            <v>lv</v>
          </cell>
          <cell r="L943">
            <v>22</v>
          </cell>
          <cell r="M943">
            <v>0</v>
          </cell>
          <cell r="N943">
            <v>1</v>
          </cell>
          <cell r="O943">
            <v>5</v>
          </cell>
          <cell r="P943">
            <v>1</v>
          </cell>
          <cell r="Q943">
            <v>11</v>
          </cell>
          <cell r="R943">
            <v>0</v>
          </cell>
          <cell r="S943">
            <v>17</v>
          </cell>
          <cell r="T943">
            <v>1</v>
          </cell>
          <cell r="AL943">
            <v>4.5025897537224931E-6</v>
          </cell>
          <cell r="CB943" t="str">
            <v>https://d25d2506sfb94s.cloudfront.net/cumulus_uploads/document/al25duedar/econTabReport.pdf</v>
          </cell>
        </row>
        <row r="944">
          <cell r="D944" t="str">
            <v>Change Research</v>
          </cell>
          <cell r="F944" t="str">
            <v>Wisconsin</v>
          </cell>
          <cell r="G944" t="str">
            <v>C</v>
          </cell>
          <cell r="I944">
            <v>43650</v>
          </cell>
          <cell r="J944">
            <v>1261</v>
          </cell>
          <cell r="K944" t="str">
            <v>lv</v>
          </cell>
          <cell r="L944">
            <v>18</v>
          </cell>
          <cell r="M944">
            <v>0</v>
          </cell>
          <cell r="N944">
            <v>3</v>
          </cell>
          <cell r="O944">
            <v>15</v>
          </cell>
          <cell r="P944">
            <v>1</v>
          </cell>
          <cell r="Q944">
            <v>19</v>
          </cell>
          <cell r="R944">
            <v>0</v>
          </cell>
          <cell r="S944">
            <v>19</v>
          </cell>
          <cell r="T944">
            <v>1</v>
          </cell>
          <cell r="AL944">
            <v>3.0096450461605025E-2</v>
          </cell>
          <cell r="CB944" t="str">
            <v>https://www.changeresearch.com/wisconsin-poll-sept-29-oct-2</v>
          </cell>
        </row>
        <row r="945">
          <cell r="D945" t="str">
            <v>Emerson College</v>
          </cell>
          <cell r="F945" t="str">
            <v>US</v>
          </cell>
          <cell r="G945" t="str">
            <v>B-</v>
          </cell>
          <cell r="I945">
            <v>43654</v>
          </cell>
          <cell r="J945">
            <v>481</v>
          </cell>
          <cell r="K945" t="str">
            <v>lv</v>
          </cell>
          <cell r="L945">
            <v>29.7</v>
          </cell>
          <cell r="M945">
            <v>0</v>
          </cell>
          <cell r="N945">
            <v>1.5</v>
          </cell>
          <cell r="O945">
            <v>5.3</v>
          </cell>
          <cell r="P945">
            <v>0.9</v>
          </cell>
          <cell r="Q945">
            <v>15.4</v>
          </cell>
          <cell r="R945">
            <v>0</v>
          </cell>
          <cell r="S945">
            <v>14.5</v>
          </cell>
          <cell r="T945">
            <v>3.2</v>
          </cell>
          <cell r="AL945">
            <v>1.2159018366794956E-3</v>
          </cell>
          <cell r="CB945" t="str">
            <v>http://emersonpolling.com/2019/07/08/july-national-poll-biden-extends-lead-in-democratic-primary-trump-closes-the-gap-in-the-general-election/</v>
          </cell>
        </row>
        <row r="946">
          <cell r="D946" t="str">
            <v>Morning Consult</v>
          </cell>
          <cell r="F946" t="str">
            <v>US</v>
          </cell>
          <cell r="G946" t="str">
            <v>B+</v>
          </cell>
          <cell r="I946">
            <v>43653</v>
          </cell>
          <cell r="J946">
            <v>16599</v>
          </cell>
          <cell r="K946" t="str">
            <v>lv</v>
          </cell>
          <cell r="L946">
            <v>31</v>
          </cell>
          <cell r="M946">
            <v>0</v>
          </cell>
          <cell r="N946">
            <v>2</v>
          </cell>
          <cell r="O946">
            <v>6</v>
          </cell>
          <cell r="P946">
            <v>1</v>
          </cell>
          <cell r="Q946">
            <v>19</v>
          </cell>
          <cell r="R946">
            <v>0</v>
          </cell>
          <cell r="S946">
            <v>13</v>
          </cell>
          <cell r="T946">
            <v>1</v>
          </cell>
          <cell r="AL946">
            <v>8.2788876079136313E-5</v>
          </cell>
          <cell r="CB946" t="str">
            <v>https://morningconsult.com/2020-democratic-primary/</v>
          </cell>
        </row>
        <row r="947">
          <cell r="D947" t="str">
            <v>Change Research</v>
          </cell>
          <cell r="F947" t="str">
            <v>South Carolina</v>
          </cell>
          <cell r="G947" t="str">
            <v>C</v>
          </cell>
          <cell r="I947">
            <v>43650</v>
          </cell>
          <cell r="J947">
            <v>421</v>
          </cell>
          <cell r="K947" t="str">
            <v>lv</v>
          </cell>
          <cell r="L947">
            <v>27</v>
          </cell>
          <cell r="M947">
            <v>0</v>
          </cell>
          <cell r="N947">
            <v>6</v>
          </cell>
          <cell r="O947">
            <v>6</v>
          </cell>
          <cell r="P947">
            <v>0</v>
          </cell>
          <cell r="Q947">
            <v>16</v>
          </cell>
          <cell r="R947">
            <v>0</v>
          </cell>
          <cell r="S947">
            <v>15</v>
          </cell>
          <cell r="T947">
            <v>1</v>
          </cell>
          <cell r="AL947">
            <v>1.5932025189198617E-3</v>
          </cell>
          <cell r="CB947" t="str">
            <v>https://docs.google.com/spreadsheets/d/1ymbocHDaQhK_kXU8VxIUdADKMZR3ZtDqjWUfuuk2GhA/edit</v>
          </cell>
        </row>
        <row r="948">
          <cell r="D948" t="str">
            <v>Change Research</v>
          </cell>
          <cell r="F948" t="str">
            <v>New Hampshire</v>
          </cell>
          <cell r="G948" t="str">
            <v>C</v>
          </cell>
          <cell r="I948">
            <v>43650</v>
          </cell>
          <cell r="J948">
            <v>420</v>
          </cell>
          <cell r="K948" t="str">
            <v>lv</v>
          </cell>
          <cell r="L948">
            <v>13</v>
          </cell>
          <cell r="M948">
            <v>0</v>
          </cell>
          <cell r="N948">
            <v>2</v>
          </cell>
          <cell r="O948">
            <v>14</v>
          </cell>
          <cell r="P948">
            <v>1</v>
          </cell>
          <cell r="Q948">
            <v>26</v>
          </cell>
          <cell r="R948">
            <v>0</v>
          </cell>
          <cell r="S948">
            <v>24</v>
          </cell>
          <cell r="T948">
            <v>2</v>
          </cell>
          <cell r="AL948">
            <v>2.022224456366449E-2</v>
          </cell>
          <cell r="CB948" t="str">
            <v>https://docs.google.com/spreadsheets/d/1ymbocHDaQhK_kXU8VxIUdADKMZR3ZtDqjWUfuuk2GhA/edit</v>
          </cell>
        </row>
        <row r="949">
          <cell r="D949" t="str">
            <v>Change Research</v>
          </cell>
          <cell r="F949" t="str">
            <v>Iowa</v>
          </cell>
          <cell r="G949" t="str">
            <v>C</v>
          </cell>
          <cell r="I949">
            <v>43650</v>
          </cell>
          <cell r="J949">
            <v>420</v>
          </cell>
          <cell r="K949" t="str">
            <v>lv</v>
          </cell>
          <cell r="L949">
            <v>16</v>
          </cell>
          <cell r="M949">
            <v>0</v>
          </cell>
          <cell r="N949">
            <v>1</v>
          </cell>
          <cell r="O949">
            <v>25</v>
          </cell>
          <cell r="P949">
            <v>1</v>
          </cell>
          <cell r="Q949">
            <v>16</v>
          </cell>
          <cell r="R949">
            <v>0</v>
          </cell>
          <cell r="S949">
            <v>18</v>
          </cell>
          <cell r="T949">
            <v>1</v>
          </cell>
          <cell r="AL949">
            <v>8.5312560475359154E-3</v>
          </cell>
          <cell r="CB949" t="str">
            <v>https://docs.google.com/spreadsheets/d/1ymbocHDaQhK_kXU8VxIUdADKMZR3ZtDqjWUfuuk2GhA/edit</v>
          </cell>
        </row>
        <row r="950">
          <cell r="D950" t="str">
            <v>Ipsos</v>
          </cell>
          <cell r="F950" t="str">
            <v>US</v>
          </cell>
          <cell r="G950" t="str">
            <v>B+</v>
          </cell>
          <cell r="I950">
            <v>43648</v>
          </cell>
          <cell r="J950">
            <v>1173</v>
          </cell>
          <cell r="K950" t="str">
            <v>rv</v>
          </cell>
          <cell r="L950">
            <v>24</v>
          </cell>
          <cell r="M950">
            <v>0</v>
          </cell>
          <cell r="N950">
            <v>1</v>
          </cell>
          <cell r="O950">
            <v>4</v>
          </cell>
          <cell r="P950">
            <v>1</v>
          </cell>
          <cell r="Q950">
            <v>17</v>
          </cell>
          <cell r="R950">
            <v>0</v>
          </cell>
          <cell r="S950">
            <v>11</v>
          </cell>
          <cell r="T950">
            <v>3</v>
          </cell>
          <cell r="AL950">
            <v>1.8780579943318483E-5</v>
          </cell>
          <cell r="CB950" t="str">
            <v>https://projects.fivethirtyeight.com/polls/20190709_National.pdf</v>
          </cell>
        </row>
        <row r="951">
          <cell r="D951" t="str">
            <v>YouGov</v>
          </cell>
          <cell r="F951" t="str">
            <v>US</v>
          </cell>
          <cell r="G951" t="str">
            <v>B-</v>
          </cell>
          <cell r="I951">
            <v>43648</v>
          </cell>
          <cell r="J951">
            <v>631</v>
          </cell>
          <cell r="K951" t="str">
            <v>lv</v>
          </cell>
          <cell r="L951">
            <v>21</v>
          </cell>
          <cell r="M951">
            <v>0</v>
          </cell>
          <cell r="N951">
            <v>2</v>
          </cell>
          <cell r="O951">
            <v>9</v>
          </cell>
          <cell r="P951">
            <v>1</v>
          </cell>
          <cell r="Q951">
            <v>10</v>
          </cell>
          <cell r="R951">
            <v>0</v>
          </cell>
          <cell r="S951">
            <v>18</v>
          </cell>
          <cell r="T951">
            <v>0</v>
          </cell>
          <cell r="AL951">
            <v>4.0770271775843637E-6</v>
          </cell>
          <cell r="CB951" t="str">
            <v>https://d25d2506sfb94s.cloudfront.net/cumulus_uploads/document/4ggh3e3308/econTabReport.pdf</v>
          </cell>
        </row>
        <row r="952">
          <cell r="D952" t="str">
            <v>Ipsos</v>
          </cell>
          <cell r="F952" t="str">
            <v>US</v>
          </cell>
          <cell r="G952" t="str">
            <v>B+</v>
          </cell>
          <cell r="I952">
            <v>43648</v>
          </cell>
          <cell r="J952">
            <v>1367</v>
          </cell>
          <cell r="K952" t="str">
            <v>a</v>
          </cell>
          <cell r="L952">
            <v>22</v>
          </cell>
          <cell r="M952">
            <v>0</v>
          </cell>
          <cell r="N952">
            <v>1</v>
          </cell>
          <cell r="O952">
            <v>3</v>
          </cell>
          <cell r="P952">
            <v>0</v>
          </cell>
          <cell r="Q952">
            <v>16</v>
          </cell>
          <cell r="R952">
            <v>0</v>
          </cell>
          <cell r="S952">
            <v>9</v>
          </cell>
          <cell r="T952">
            <v>2</v>
          </cell>
          <cell r="AL952">
            <v>0</v>
          </cell>
          <cell r="CB952" t="str">
            <v>https://projects.fivethirtyeight.com/polls/20190709_National.pdf</v>
          </cell>
        </row>
        <row r="953">
          <cell r="D953" t="str">
            <v>YouGov Blue/Data for Progress</v>
          </cell>
          <cell r="F953" t="str">
            <v>US</v>
          </cell>
          <cell r="G953">
            <v>0</v>
          </cell>
          <cell r="I953">
            <v>43648</v>
          </cell>
          <cell r="J953">
            <v>1522</v>
          </cell>
          <cell r="K953" t="str">
            <v>lv</v>
          </cell>
          <cell r="L953">
            <v>23</v>
          </cell>
          <cell r="M953">
            <v>0</v>
          </cell>
          <cell r="N953">
            <v>2</v>
          </cell>
          <cell r="O953">
            <v>7</v>
          </cell>
          <cell r="P953">
            <v>1</v>
          </cell>
          <cell r="Q953">
            <v>15</v>
          </cell>
          <cell r="R953">
            <v>0</v>
          </cell>
          <cell r="S953">
            <v>22</v>
          </cell>
          <cell r="T953">
            <v>2</v>
          </cell>
          <cell r="AL953">
            <v>3.9861448360501081E-3</v>
          </cell>
          <cell r="CB953" t="str">
            <v>https://www.washingtonpost.com/politics/paloma/the-trailer/2019/07/02/the-trailer-an-exclusive-poll-on-how-the-debates-changed-the-primary/5d1a1e73a7a0a47d87c56f78</v>
          </cell>
        </row>
        <row r="954">
          <cell r="D954" t="str">
            <v>Change Research</v>
          </cell>
          <cell r="F954" t="str">
            <v>US</v>
          </cell>
          <cell r="G954" t="str">
            <v>C</v>
          </cell>
          <cell r="I954">
            <v>43647</v>
          </cell>
          <cell r="J954">
            <v>1185</v>
          </cell>
          <cell r="K954" t="str">
            <v>lv</v>
          </cell>
          <cell r="L954">
            <v>18</v>
          </cell>
          <cell r="M954">
            <v>0</v>
          </cell>
          <cell r="N954">
            <v>0</v>
          </cell>
          <cell r="O954">
            <v>10</v>
          </cell>
          <cell r="P954">
            <v>1</v>
          </cell>
          <cell r="Q954">
            <v>17</v>
          </cell>
          <cell r="R954">
            <v>0</v>
          </cell>
          <cell r="S954">
            <v>22</v>
          </cell>
          <cell r="T954">
            <v>2</v>
          </cell>
          <cell r="AL954">
            <v>2.2940435251400265E-3</v>
          </cell>
          <cell r="CB954" t="str">
            <v>https://www.changeresearch.com/post-debate-poll-jun-28-jul-1-2019</v>
          </cell>
        </row>
        <row r="955">
          <cell r="D955" t="str">
            <v>David Binder Research</v>
          </cell>
          <cell r="F955" t="str">
            <v>Iowa</v>
          </cell>
          <cell r="G955">
            <v>0</v>
          </cell>
          <cell r="I955">
            <v>43647</v>
          </cell>
          <cell r="J955">
            <v>600</v>
          </cell>
          <cell r="K955" t="str">
            <v>lv</v>
          </cell>
          <cell r="L955">
            <v>17</v>
          </cell>
          <cell r="M955">
            <v>0</v>
          </cell>
          <cell r="N955">
            <v>2</v>
          </cell>
          <cell r="O955">
            <v>10</v>
          </cell>
          <cell r="P955">
            <v>4</v>
          </cell>
          <cell r="Q955">
            <v>12</v>
          </cell>
          <cell r="R955">
            <v>0</v>
          </cell>
          <cell r="S955">
            <v>20</v>
          </cell>
          <cell r="T955">
            <v>1</v>
          </cell>
          <cell r="AL955">
            <v>4.9366357246504655E-3</v>
          </cell>
          <cell r="CB955" t="str">
            <v>http://www.focusonruralamerica.com/2019/07/03/july-2019-poll-results/</v>
          </cell>
        </row>
        <row r="956">
          <cell r="D956" t="str">
            <v>ABC News/Washington Post</v>
          </cell>
          <cell r="F956" t="str">
            <v>US</v>
          </cell>
          <cell r="G956" t="str">
            <v>A+</v>
          </cell>
          <cell r="I956">
            <v>43647</v>
          </cell>
          <cell r="J956">
            <v>460</v>
          </cell>
          <cell r="K956" t="str">
            <v>a</v>
          </cell>
          <cell r="L956">
            <v>29</v>
          </cell>
          <cell r="M956">
            <v>0</v>
          </cell>
          <cell r="N956">
            <v>1</v>
          </cell>
          <cell r="O956">
            <v>4</v>
          </cell>
          <cell r="P956">
            <v>2</v>
          </cell>
          <cell r="Q956">
            <v>23</v>
          </cell>
          <cell r="R956">
            <v>0</v>
          </cell>
          <cell r="S956">
            <v>11</v>
          </cell>
          <cell r="T956">
            <v>1</v>
          </cell>
          <cell r="AL956">
            <v>0</v>
          </cell>
          <cell r="CB956" t="str">
            <v>https://www.washingtonpost.com/context/washington-post-abc-news-poll-june-28-july-1-2019/23419a67-9e70-42e3-a96d-65d92555e29b/</v>
          </cell>
        </row>
        <row r="957">
          <cell r="D957" t="str">
            <v>ABC News/Washington Post</v>
          </cell>
          <cell r="F957" t="str">
            <v>US</v>
          </cell>
          <cell r="G957" t="str">
            <v>A+</v>
          </cell>
          <cell r="I957">
            <v>43647</v>
          </cell>
          <cell r="J957">
            <v>397</v>
          </cell>
          <cell r="K957" t="str">
            <v>rv</v>
          </cell>
          <cell r="L957">
            <v>30</v>
          </cell>
          <cell r="M957">
            <v>0</v>
          </cell>
          <cell r="N957">
            <v>1</v>
          </cell>
          <cell r="O957">
            <v>4</v>
          </cell>
          <cell r="P957">
            <v>2</v>
          </cell>
          <cell r="Q957">
            <v>19</v>
          </cell>
          <cell r="R957">
            <v>0</v>
          </cell>
          <cell r="S957">
            <v>12</v>
          </cell>
          <cell r="T957">
            <v>0</v>
          </cell>
          <cell r="AL957">
            <v>1.4616731291700869E-3</v>
          </cell>
          <cell r="CB957" t="str">
            <v>https://www.washingtonpost.com/context/washington-post-abc-news-poll-june-28-july-1-2019/23419a67-9e70-42e3-a96d-65d92555e29b/</v>
          </cell>
        </row>
        <row r="958">
          <cell r="D958" t="str">
            <v>ABC News/Washington Post</v>
          </cell>
          <cell r="F958" t="str">
            <v>US</v>
          </cell>
          <cell r="G958" t="str">
            <v>A+</v>
          </cell>
          <cell r="I958">
            <v>43647</v>
          </cell>
          <cell r="J958">
            <v>460</v>
          </cell>
          <cell r="K958" t="str">
            <v>a</v>
          </cell>
          <cell r="L958">
            <v>25</v>
          </cell>
          <cell r="M958">
            <v>0</v>
          </cell>
          <cell r="N958">
            <v>0</v>
          </cell>
          <cell r="O958">
            <v>3</v>
          </cell>
          <cell r="P958">
            <v>1</v>
          </cell>
          <cell r="Q958">
            <v>18</v>
          </cell>
          <cell r="R958">
            <v>0</v>
          </cell>
          <cell r="S958">
            <v>9</v>
          </cell>
          <cell r="T958">
            <v>1</v>
          </cell>
          <cell r="AL958">
            <v>0</v>
          </cell>
          <cell r="CB958" t="str">
            <v>https://www.washingtonpost.com/context/washington-post-abc-news-poll-june-28-july-1-2019/23419a67-9e70-42e3-a96d-65d92555e29b/</v>
          </cell>
        </row>
        <row r="959">
          <cell r="D959" t="str">
            <v>ABC News/Washington Post</v>
          </cell>
          <cell r="F959" t="str">
            <v>US</v>
          </cell>
          <cell r="G959" t="str">
            <v>A+</v>
          </cell>
          <cell r="I959">
            <v>43647</v>
          </cell>
          <cell r="J959">
            <v>397</v>
          </cell>
          <cell r="K959" t="str">
            <v>rv</v>
          </cell>
          <cell r="L959">
            <v>28</v>
          </cell>
          <cell r="M959">
            <v>0</v>
          </cell>
          <cell r="N959">
            <v>0</v>
          </cell>
          <cell r="O959">
            <v>3</v>
          </cell>
          <cell r="P959">
            <v>1</v>
          </cell>
          <cell r="Q959">
            <v>16</v>
          </cell>
          <cell r="R959">
            <v>0</v>
          </cell>
          <cell r="S959">
            <v>10</v>
          </cell>
          <cell r="T959">
            <v>1</v>
          </cell>
          <cell r="AL959">
            <v>0</v>
          </cell>
          <cell r="CB959" t="str">
            <v>https://www.washingtonpost.com/context/washington-post-abc-news-poll-june-28-july-1-2019/23419a67-9e70-42e3-a96d-65d92555e29b/</v>
          </cell>
        </row>
        <row r="960">
          <cell r="D960" t="str">
            <v>Quinnipiac University</v>
          </cell>
          <cell r="F960" t="str">
            <v>US</v>
          </cell>
          <cell r="G960" t="str">
            <v>A</v>
          </cell>
          <cell r="I960">
            <v>43647</v>
          </cell>
          <cell r="J960">
            <v>554</v>
          </cell>
          <cell r="K960" t="str">
            <v>rv</v>
          </cell>
          <cell r="L960">
            <v>22</v>
          </cell>
          <cell r="M960">
            <v>0</v>
          </cell>
          <cell r="N960">
            <v>3</v>
          </cell>
          <cell r="O960">
            <v>4</v>
          </cell>
          <cell r="P960">
            <v>1</v>
          </cell>
          <cell r="Q960">
            <v>13</v>
          </cell>
          <cell r="R960">
            <v>0</v>
          </cell>
          <cell r="S960">
            <v>14</v>
          </cell>
          <cell r="T960">
            <v>1</v>
          </cell>
          <cell r="AL960">
            <v>7.013309196522915E-4</v>
          </cell>
          <cell r="CB960" t="str">
            <v>https://poll.qu.edu/national/release-detail?ReleaseID=2631</v>
          </cell>
        </row>
        <row r="961">
          <cell r="D961" t="str">
            <v>Suffolk University</v>
          </cell>
          <cell r="F961" t="str">
            <v>Iowa</v>
          </cell>
          <cell r="G961" t="str">
            <v>A-</v>
          </cell>
          <cell r="I961">
            <v>43647</v>
          </cell>
          <cell r="J961">
            <v>500</v>
          </cell>
          <cell r="K961" t="str">
            <v>lv</v>
          </cell>
          <cell r="L961">
            <v>24</v>
          </cell>
          <cell r="M961">
            <v>0</v>
          </cell>
          <cell r="N961">
            <v>1.8</v>
          </cell>
          <cell r="O961">
            <v>6.2</v>
          </cell>
          <cell r="P961">
            <v>2</v>
          </cell>
          <cell r="Q961">
            <v>9</v>
          </cell>
          <cell r="R961">
            <v>0</v>
          </cell>
          <cell r="S961">
            <v>13</v>
          </cell>
          <cell r="T961">
            <v>0.6</v>
          </cell>
          <cell r="AL961">
            <v>6.0301400262146136E-2</v>
          </cell>
          <cell r="CB961" t="str">
            <v>https://www.suffolk.edu/-/media/suffolk/documents/academics/research-at-suffolk/suprc/polls/other-states/2019/7_2_2019_marginals_pdftxt.pdf</v>
          </cell>
        </row>
        <row r="962">
          <cell r="D962" t="str">
            <v>Harris Insights &amp; Analytics</v>
          </cell>
          <cell r="F962" t="str">
            <v>US</v>
          </cell>
          <cell r="G962" t="str">
            <v>C+</v>
          </cell>
          <cell r="I962">
            <v>43647</v>
          </cell>
          <cell r="J962">
            <v>882</v>
          </cell>
          <cell r="K962" t="str">
            <v>rv</v>
          </cell>
          <cell r="L962">
            <v>28</v>
          </cell>
          <cell r="M962">
            <v>0</v>
          </cell>
          <cell r="N962">
            <v>2</v>
          </cell>
          <cell r="O962">
            <v>4</v>
          </cell>
          <cell r="P962">
            <v>1</v>
          </cell>
          <cell r="Q962">
            <v>14</v>
          </cell>
          <cell r="R962">
            <v>0</v>
          </cell>
          <cell r="S962">
            <v>9</v>
          </cell>
          <cell r="T962">
            <v>1</v>
          </cell>
          <cell r="AL962">
            <v>1.9313616910224431E-7</v>
          </cell>
          <cell r="CB962" t="str">
            <v>https://scottrasmussen.com/crosstabs-june-29-july-1/</v>
          </cell>
        </row>
        <row r="963">
          <cell r="D963" t="str">
            <v>Capitol Weekly</v>
          </cell>
          <cell r="F963" t="str">
            <v>California</v>
          </cell>
          <cell r="G963">
            <v>0</v>
          </cell>
          <cell r="I963">
            <v>43646</v>
          </cell>
          <cell r="J963">
            <v>703</v>
          </cell>
          <cell r="K963" t="str">
            <v>lv</v>
          </cell>
          <cell r="L963">
            <v>23.1</v>
          </cell>
          <cell r="M963">
            <v>0</v>
          </cell>
          <cell r="N963">
            <v>1.9</v>
          </cell>
          <cell r="O963">
            <v>7.8</v>
          </cell>
          <cell r="P963">
            <v>1</v>
          </cell>
          <cell r="Q963">
            <v>18.7</v>
          </cell>
          <cell r="R963">
            <v>0</v>
          </cell>
          <cell r="S963">
            <v>23.4</v>
          </cell>
          <cell r="T963">
            <v>2.4</v>
          </cell>
          <cell r="AL963">
            <v>6.1813048765123606E-4</v>
          </cell>
          <cell r="CB963" t="str">
            <v>https://public.tableau.com/profile/capitol.weekly#!/vizhome/2020PrimaryTrackingSurvey_15626518585990/CA120POLLSTORY</v>
          </cell>
        </row>
        <row r="964">
          <cell r="D964" t="str">
            <v>Harris Insights &amp; Analytics</v>
          </cell>
          <cell r="F964" t="str">
            <v>US</v>
          </cell>
          <cell r="G964" t="str">
            <v>C+</v>
          </cell>
          <cell r="I964">
            <v>43646</v>
          </cell>
          <cell r="J964">
            <v>909</v>
          </cell>
          <cell r="K964" t="str">
            <v>rv</v>
          </cell>
          <cell r="L964">
            <v>41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40</v>
          </cell>
          <cell r="T964">
            <v>0</v>
          </cell>
          <cell r="AL964">
            <v>0</v>
          </cell>
          <cell r="CB964" t="str">
            <v>https://scottrasmussen.com/crosstabs-june-28-30-4/</v>
          </cell>
        </row>
        <row r="965">
          <cell r="D965" t="str">
            <v>Harris Insights &amp; Analytics</v>
          </cell>
          <cell r="F965" t="str">
            <v>US</v>
          </cell>
          <cell r="G965" t="str">
            <v>C+</v>
          </cell>
          <cell r="I965">
            <v>43646</v>
          </cell>
          <cell r="J965">
            <v>449</v>
          </cell>
          <cell r="K965" t="str">
            <v>rv</v>
          </cell>
          <cell r="L965">
            <v>33</v>
          </cell>
          <cell r="M965">
            <v>0</v>
          </cell>
          <cell r="N965">
            <v>2</v>
          </cell>
          <cell r="O965">
            <v>6</v>
          </cell>
          <cell r="P965">
            <v>0</v>
          </cell>
          <cell r="Q965">
            <v>15</v>
          </cell>
          <cell r="R965">
            <v>0</v>
          </cell>
          <cell r="S965">
            <v>9</v>
          </cell>
          <cell r="T965">
            <v>1</v>
          </cell>
          <cell r="AL965">
            <v>1.478320143346413E-7</v>
          </cell>
          <cell r="CB965" t="str">
            <v>https://thehill.com/hilltv/what-americas-thinking/451215-harris-surges-past-warren-to-claim-third-place-in-post-debate-poll</v>
          </cell>
        </row>
        <row r="966">
          <cell r="D966" t="str">
            <v>SSRS</v>
          </cell>
          <cell r="F966" t="str">
            <v>US</v>
          </cell>
          <cell r="G966" t="str">
            <v>A/B</v>
          </cell>
          <cell r="I966">
            <v>43646</v>
          </cell>
          <cell r="J966">
            <v>656</v>
          </cell>
          <cell r="K966" t="str">
            <v>rv</v>
          </cell>
          <cell r="L966">
            <v>22</v>
          </cell>
          <cell r="M966">
            <v>0</v>
          </cell>
          <cell r="N966">
            <v>3</v>
          </cell>
          <cell r="O966">
            <v>4</v>
          </cell>
          <cell r="P966">
            <v>2</v>
          </cell>
          <cell r="Q966">
            <v>14</v>
          </cell>
          <cell r="R966">
            <v>0</v>
          </cell>
          <cell r="S966">
            <v>15</v>
          </cell>
          <cell r="T966">
            <v>1</v>
          </cell>
          <cell r="AL966">
            <v>2.9813445022830094E-3</v>
          </cell>
          <cell r="CB966" t="str">
            <v>https://cdn.cnn.com/cnn/2019/images/07/01/rel8a.-.democrats.and.healthcare.pdf</v>
          </cell>
        </row>
        <row r="967">
          <cell r="D967" t="str">
            <v>Harris Insights &amp; Analytics</v>
          </cell>
          <cell r="F967" t="str">
            <v>US</v>
          </cell>
          <cell r="G967" t="str">
            <v>C+</v>
          </cell>
          <cell r="I967">
            <v>43646</v>
          </cell>
          <cell r="J967">
            <v>909</v>
          </cell>
          <cell r="K967" t="str">
            <v>rv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41</v>
          </cell>
          <cell r="R967">
            <v>0</v>
          </cell>
          <cell r="S967">
            <v>36</v>
          </cell>
          <cell r="T967">
            <v>0</v>
          </cell>
          <cell r="AL967">
            <v>0</v>
          </cell>
          <cell r="CB967" t="str">
            <v>https://scottrasmussen.com/crosstabs-june-28-30-4/</v>
          </cell>
        </row>
        <row r="968">
          <cell r="D968" t="str">
            <v>Harris Insights &amp; Analytics</v>
          </cell>
          <cell r="F968" t="str">
            <v>US</v>
          </cell>
          <cell r="G968" t="str">
            <v>C+</v>
          </cell>
          <cell r="I968">
            <v>43646</v>
          </cell>
          <cell r="J968">
            <v>909</v>
          </cell>
          <cell r="K968" t="str">
            <v>rv</v>
          </cell>
          <cell r="L968">
            <v>41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40</v>
          </cell>
          <cell r="R968">
            <v>0</v>
          </cell>
          <cell r="S968">
            <v>0</v>
          </cell>
          <cell r="T968">
            <v>0</v>
          </cell>
          <cell r="AL968">
            <v>0</v>
          </cell>
          <cell r="CB968" t="str">
            <v>https://scottrasmussen.com/crosstabs-june-28-30-4/</v>
          </cell>
        </row>
        <row r="969">
          <cell r="D969" t="str">
            <v>Harris Insights &amp; Analytics</v>
          </cell>
          <cell r="F969" t="str">
            <v>US</v>
          </cell>
          <cell r="G969" t="str">
            <v>C+</v>
          </cell>
          <cell r="I969">
            <v>43646</v>
          </cell>
          <cell r="J969">
            <v>909</v>
          </cell>
          <cell r="K969" t="str">
            <v>rv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35</v>
          </cell>
          <cell r="T969">
            <v>0</v>
          </cell>
          <cell r="AL969">
            <v>0</v>
          </cell>
          <cell r="CB969" t="str">
            <v>https://scottrasmussen.com/crosstabs-june-28-30-4/</v>
          </cell>
        </row>
        <row r="970">
          <cell r="D970" t="str">
            <v>Harris Insights &amp; Analytics</v>
          </cell>
          <cell r="F970" t="str">
            <v>US</v>
          </cell>
          <cell r="G970" t="str">
            <v>C+</v>
          </cell>
          <cell r="I970">
            <v>43646</v>
          </cell>
          <cell r="J970">
            <v>909</v>
          </cell>
          <cell r="K970" t="str">
            <v>rv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41</v>
          </cell>
          <cell r="R970">
            <v>0</v>
          </cell>
          <cell r="S970">
            <v>0</v>
          </cell>
          <cell r="T970">
            <v>0</v>
          </cell>
          <cell r="AL970">
            <v>0</v>
          </cell>
          <cell r="CB970" t="str">
            <v>https://scottrasmussen.com/crosstabs-june-28-30-4/</v>
          </cell>
        </row>
        <row r="971">
          <cell r="D971" t="str">
            <v>Harris Insights &amp; Analytics</v>
          </cell>
          <cell r="F971" t="str">
            <v>US</v>
          </cell>
          <cell r="G971" t="str">
            <v>C+</v>
          </cell>
          <cell r="I971">
            <v>43646</v>
          </cell>
          <cell r="J971">
            <v>909</v>
          </cell>
          <cell r="K971" t="str">
            <v>rv</v>
          </cell>
          <cell r="L971">
            <v>40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AL971">
            <v>0</v>
          </cell>
          <cell r="CB971" t="str">
            <v>https://scottrasmussen.com/crosstabs-june-28-30-4/</v>
          </cell>
        </row>
        <row r="972">
          <cell r="D972" t="str">
            <v>Harris Insights &amp; Analytics</v>
          </cell>
          <cell r="F972" t="str">
            <v>US</v>
          </cell>
          <cell r="G972" t="str">
            <v>C+</v>
          </cell>
          <cell r="I972">
            <v>43646</v>
          </cell>
          <cell r="J972">
            <v>909</v>
          </cell>
          <cell r="K972" t="str">
            <v>rv</v>
          </cell>
          <cell r="L972">
            <v>28</v>
          </cell>
          <cell r="M972">
            <v>0</v>
          </cell>
          <cell r="N972">
            <v>2</v>
          </cell>
          <cell r="O972">
            <v>4</v>
          </cell>
          <cell r="P972">
            <v>1</v>
          </cell>
          <cell r="Q972">
            <v>14</v>
          </cell>
          <cell r="R972">
            <v>0</v>
          </cell>
          <cell r="S972">
            <v>8</v>
          </cell>
          <cell r="T972">
            <v>1</v>
          </cell>
          <cell r="AL972">
            <v>0</v>
          </cell>
          <cell r="CB972" t="str">
            <v>https://scottrasmussen.com/crosstabs-june-28-30/</v>
          </cell>
        </row>
        <row r="973">
          <cell r="D973" t="str">
            <v>Morning Consult</v>
          </cell>
          <cell r="F973" t="str">
            <v>US</v>
          </cell>
          <cell r="G973" t="str">
            <v>B+</v>
          </cell>
          <cell r="I973">
            <v>43646</v>
          </cell>
          <cell r="J973">
            <v>2485</v>
          </cell>
          <cell r="K973" t="str">
            <v>lv</v>
          </cell>
          <cell r="L973">
            <v>31</v>
          </cell>
          <cell r="M973">
            <v>0</v>
          </cell>
          <cell r="N973">
            <v>2.5</v>
          </cell>
          <cell r="O973">
            <v>5.9</v>
          </cell>
          <cell r="P973">
            <v>0.6</v>
          </cell>
          <cell r="Q973">
            <v>16.8</v>
          </cell>
          <cell r="R973">
            <v>0</v>
          </cell>
          <cell r="S973">
            <v>14.4</v>
          </cell>
          <cell r="T973">
            <v>0.8</v>
          </cell>
          <cell r="AL973">
            <v>2.9730462615643819E-5</v>
          </cell>
          <cell r="CB973" t="str">
            <v>https://projects.fivethirtyeight.com/democratic-debate-poll/</v>
          </cell>
        </row>
        <row r="974">
          <cell r="D974" t="str">
            <v>Harris Insights &amp; Analytics</v>
          </cell>
          <cell r="F974" t="str">
            <v>US</v>
          </cell>
          <cell r="G974" t="str">
            <v>C+</v>
          </cell>
          <cell r="I974">
            <v>43645</v>
          </cell>
          <cell r="J974">
            <v>845</v>
          </cell>
          <cell r="K974" t="str">
            <v>rv</v>
          </cell>
          <cell r="L974">
            <v>34</v>
          </cell>
          <cell r="M974">
            <v>1</v>
          </cell>
          <cell r="N974">
            <v>3</v>
          </cell>
          <cell r="O974">
            <v>3</v>
          </cell>
          <cell r="P974">
            <v>1</v>
          </cell>
          <cell r="Q974">
            <v>15</v>
          </cell>
          <cell r="R974">
            <v>0</v>
          </cell>
          <cell r="S974">
            <v>11</v>
          </cell>
          <cell r="T974">
            <v>1</v>
          </cell>
          <cell r="AL974">
            <v>1.6522911491632733E-7</v>
          </cell>
          <cell r="CB974" t="str">
            <v>https://harvardharrispoll.com/wp-content/uploads/2019/07/HHP_June2019_RVs_Topline.pdf</v>
          </cell>
        </row>
        <row r="975">
          <cell r="D975" t="str">
            <v>Harris Insights &amp; Analytics</v>
          </cell>
          <cell r="F975" t="str">
            <v>US</v>
          </cell>
          <cell r="G975" t="str">
            <v>C+</v>
          </cell>
          <cell r="I975">
            <v>43645</v>
          </cell>
          <cell r="J975">
            <v>903</v>
          </cell>
          <cell r="K975" t="str">
            <v>rv</v>
          </cell>
          <cell r="L975">
            <v>27</v>
          </cell>
          <cell r="M975">
            <v>0</v>
          </cell>
          <cell r="N975">
            <v>3</v>
          </cell>
          <cell r="O975">
            <v>3</v>
          </cell>
          <cell r="P975">
            <v>1</v>
          </cell>
          <cell r="Q975">
            <v>18</v>
          </cell>
          <cell r="R975">
            <v>0</v>
          </cell>
          <cell r="S975">
            <v>8</v>
          </cell>
          <cell r="T975">
            <v>1</v>
          </cell>
          <cell r="AL975">
            <v>0</v>
          </cell>
          <cell r="CB975" t="str">
            <v>https://scottrasmussen.com/crosstabs-june-27-29/</v>
          </cell>
        </row>
        <row r="976">
          <cell r="D976" t="str">
            <v>Harris Insights &amp; Analytics</v>
          </cell>
          <cell r="F976" t="str">
            <v>US</v>
          </cell>
          <cell r="G976" t="str">
            <v>C+</v>
          </cell>
          <cell r="I976">
            <v>43644</v>
          </cell>
          <cell r="J976">
            <v>888</v>
          </cell>
          <cell r="K976" t="str">
            <v>rv</v>
          </cell>
          <cell r="L976">
            <v>30</v>
          </cell>
          <cell r="M976">
            <v>0</v>
          </cell>
          <cell r="N976">
            <v>3</v>
          </cell>
          <cell r="O976">
            <v>4</v>
          </cell>
          <cell r="P976">
            <v>1</v>
          </cell>
          <cell r="Q976">
            <v>20</v>
          </cell>
          <cell r="R976">
            <v>0</v>
          </cell>
          <cell r="S976">
            <v>10</v>
          </cell>
          <cell r="T976">
            <v>1</v>
          </cell>
          <cell r="AL976">
            <v>1.5973990516418918E-7</v>
          </cell>
          <cell r="CB976" t="str">
            <v>https://scottrasmussen.com/crosstabs-june-26-28/</v>
          </cell>
        </row>
        <row r="977">
          <cell r="D977" t="str">
            <v>Morning Consult</v>
          </cell>
          <cell r="F977" t="str">
            <v>US</v>
          </cell>
          <cell r="G977" t="str">
            <v>B+</v>
          </cell>
          <cell r="I977">
            <v>43644</v>
          </cell>
          <cell r="J977">
            <v>2407</v>
          </cell>
          <cell r="K977" t="str">
            <v>lv</v>
          </cell>
          <cell r="L977">
            <v>33</v>
          </cell>
          <cell r="M977">
            <v>0</v>
          </cell>
          <cell r="N977">
            <v>3</v>
          </cell>
          <cell r="O977">
            <v>6</v>
          </cell>
          <cell r="P977">
            <v>1</v>
          </cell>
          <cell r="Q977">
            <v>19</v>
          </cell>
          <cell r="R977">
            <v>0</v>
          </cell>
          <cell r="S977">
            <v>12</v>
          </cell>
          <cell r="T977">
            <v>2</v>
          </cell>
          <cell r="AL977">
            <v>2.9153562714329608E-5</v>
          </cell>
          <cell r="CB977" t="str">
            <v>https://morningconsult.com/2020-democratic-primary/</v>
          </cell>
        </row>
        <row r="978">
          <cell r="D978" t="str">
            <v>Harris Insights &amp; Analytics</v>
          </cell>
          <cell r="F978" t="str">
            <v>US</v>
          </cell>
          <cell r="G978" t="str">
            <v>C+</v>
          </cell>
          <cell r="I978">
            <v>43643</v>
          </cell>
          <cell r="J978">
            <v>889</v>
          </cell>
          <cell r="K978" t="str">
            <v>rv</v>
          </cell>
          <cell r="L978">
            <v>31</v>
          </cell>
          <cell r="M978">
            <v>0</v>
          </cell>
          <cell r="N978">
            <v>2</v>
          </cell>
          <cell r="O978">
            <v>4</v>
          </cell>
          <cell r="P978">
            <v>1</v>
          </cell>
          <cell r="Q978">
            <v>17</v>
          </cell>
          <cell r="R978">
            <v>0</v>
          </cell>
          <cell r="S978">
            <v>10</v>
          </cell>
          <cell r="T978">
            <v>1</v>
          </cell>
          <cell r="AL978">
            <v>1.5373388028661759E-7</v>
          </cell>
          <cell r="CB978" t="str">
            <v>https://scottrasmussen.com/crosstabs-june-25-27/</v>
          </cell>
        </row>
        <row r="979">
          <cell r="D979" t="str">
            <v>Morning Consult</v>
          </cell>
          <cell r="F979" t="str">
            <v>US</v>
          </cell>
          <cell r="G979" t="str">
            <v>B+</v>
          </cell>
          <cell r="I979">
            <v>43643</v>
          </cell>
          <cell r="J979">
            <v>2041</v>
          </cell>
          <cell r="K979" t="str">
            <v>lv</v>
          </cell>
          <cell r="L979">
            <v>32.5</v>
          </cell>
          <cell r="M979">
            <v>0</v>
          </cell>
          <cell r="N979">
            <v>4.0999999999999996</v>
          </cell>
          <cell r="O979">
            <v>4.5</v>
          </cell>
          <cell r="P979">
            <v>1.1000000000000001</v>
          </cell>
          <cell r="Q979">
            <v>17.100000000000001</v>
          </cell>
          <cell r="R979">
            <v>0</v>
          </cell>
          <cell r="S979">
            <v>17</v>
          </cell>
          <cell r="T979">
            <v>1.2</v>
          </cell>
          <cell r="AL979">
            <v>2.3562431990937009E-5</v>
          </cell>
          <cell r="CB979" t="str">
            <v>https://projects.fivethirtyeight.com/democratic-debate-poll/</v>
          </cell>
        </row>
        <row r="980">
          <cell r="D980" t="str">
            <v>YouGov Blue/Data for Progress</v>
          </cell>
          <cell r="F980" t="str">
            <v>US</v>
          </cell>
          <cell r="G980">
            <v>0</v>
          </cell>
          <cell r="I980">
            <v>43642</v>
          </cell>
          <cell r="J980">
            <v>1402</v>
          </cell>
          <cell r="K980" t="str">
            <v>lv</v>
          </cell>
          <cell r="L980">
            <v>30</v>
          </cell>
          <cell r="M980">
            <v>0</v>
          </cell>
          <cell r="N980">
            <v>2</v>
          </cell>
          <cell r="O980">
            <v>7</v>
          </cell>
          <cell r="P980">
            <v>1</v>
          </cell>
          <cell r="Q980">
            <v>16</v>
          </cell>
          <cell r="R980">
            <v>0</v>
          </cell>
          <cell r="S980">
            <v>24</v>
          </cell>
          <cell r="T980">
            <v>2</v>
          </cell>
          <cell r="AL980">
            <v>2.3993997323569312E-3</v>
          </cell>
          <cell r="CB980" t="str">
            <v>https://www.dataforprogress.org/blog/2019/6/28/here-are-the-final-pre-debate-numbers</v>
          </cell>
        </row>
        <row r="981">
          <cell r="D981" t="str">
            <v>Harris Insights &amp; Analytics</v>
          </cell>
          <cell r="F981" t="str">
            <v>US</v>
          </cell>
          <cell r="G981" t="str">
            <v>C+</v>
          </cell>
          <cell r="I981">
            <v>43642</v>
          </cell>
          <cell r="J981">
            <v>892</v>
          </cell>
          <cell r="K981" t="str">
            <v>rv</v>
          </cell>
          <cell r="L981">
            <v>29</v>
          </cell>
          <cell r="M981">
            <v>0</v>
          </cell>
          <cell r="N981">
            <v>1</v>
          </cell>
          <cell r="O981">
            <v>3</v>
          </cell>
          <cell r="P981">
            <v>1</v>
          </cell>
          <cell r="Q981">
            <v>17</v>
          </cell>
          <cell r="R981">
            <v>0</v>
          </cell>
          <cell r="S981">
            <v>9</v>
          </cell>
          <cell r="T981">
            <v>1</v>
          </cell>
          <cell r="AL981">
            <v>1.5070246457598795E-7</v>
          </cell>
          <cell r="CB981" t="str">
            <v>https://scottrasmussen.com/pre-debate-poll-july-24-26/</v>
          </cell>
        </row>
        <row r="982">
          <cell r="D982" t="str">
            <v>Morning Consult</v>
          </cell>
          <cell r="F982" t="str">
            <v>US</v>
          </cell>
          <cell r="G982" t="str">
            <v>B+</v>
          </cell>
          <cell r="I982">
            <v>43642</v>
          </cell>
          <cell r="J982">
            <v>7150</v>
          </cell>
          <cell r="K982" t="str">
            <v>lv</v>
          </cell>
          <cell r="L982">
            <v>35.200000000000003</v>
          </cell>
          <cell r="M982">
            <v>0</v>
          </cell>
          <cell r="N982">
            <v>2.7</v>
          </cell>
          <cell r="O982">
            <v>6</v>
          </cell>
          <cell r="P982">
            <v>0.9</v>
          </cell>
          <cell r="Q982">
            <v>18.2</v>
          </cell>
          <cell r="R982">
            <v>0</v>
          </cell>
          <cell r="S982">
            <v>12.4</v>
          </cell>
          <cell r="T982">
            <v>1.2</v>
          </cell>
          <cell r="AL982">
            <v>4.04648797661337E-5</v>
          </cell>
          <cell r="CB982" t="str">
            <v>https://projects.fivethirtyeight.com/democratic-debate-poll/</v>
          </cell>
        </row>
        <row r="983">
          <cell r="D983" t="str">
            <v>Echelon Insights</v>
          </cell>
          <cell r="F983" t="str">
            <v>US</v>
          </cell>
          <cell r="G983">
            <v>0</v>
          </cell>
          <cell r="I983">
            <v>43641</v>
          </cell>
          <cell r="J983">
            <v>484</v>
          </cell>
          <cell r="K983" t="str">
            <v>rv</v>
          </cell>
          <cell r="L983">
            <v>56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26</v>
          </cell>
          <cell r="T983">
            <v>0</v>
          </cell>
          <cell r="AL983">
            <v>0</v>
          </cell>
          <cell r="CB983" t="str">
            <v>http://echeloninsights.com/wp-content/uploads/Omnibus-June-2019_Dem-Primary-1.pdf</v>
          </cell>
        </row>
        <row r="984">
          <cell r="D984" t="str">
            <v>Echelon Insights</v>
          </cell>
          <cell r="F984" t="str">
            <v>US</v>
          </cell>
          <cell r="G984">
            <v>0</v>
          </cell>
          <cell r="I984">
            <v>43641</v>
          </cell>
          <cell r="J984">
            <v>484</v>
          </cell>
          <cell r="K984" t="str">
            <v>rv</v>
          </cell>
          <cell r="L984">
            <v>57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27</v>
          </cell>
          <cell r="R984">
            <v>0</v>
          </cell>
          <cell r="S984">
            <v>0</v>
          </cell>
          <cell r="T984">
            <v>0</v>
          </cell>
          <cell r="AL984">
            <v>0</v>
          </cell>
          <cell r="CB984" t="str">
            <v>http://echeloninsights.com/wp-content/uploads/Omnibus-June-2019_Dem-Primary-1.pdf</v>
          </cell>
        </row>
        <row r="985">
          <cell r="D985" t="str">
            <v>Echelon Insights</v>
          </cell>
          <cell r="F985" t="str">
            <v>US</v>
          </cell>
          <cell r="G985">
            <v>0</v>
          </cell>
          <cell r="I985">
            <v>43641</v>
          </cell>
          <cell r="J985">
            <v>484</v>
          </cell>
          <cell r="K985" t="str">
            <v>rv</v>
          </cell>
          <cell r="L985">
            <v>32</v>
          </cell>
          <cell r="M985">
            <v>0</v>
          </cell>
          <cell r="N985">
            <v>2</v>
          </cell>
          <cell r="O985">
            <v>9</v>
          </cell>
          <cell r="P985">
            <v>1</v>
          </cell>
          <cell r="Q985">
            <v>15</v>
          </cell>
          <cell r="R985">
            <v>0</v>
          </cell>
          <cell r="S985">
            <v>11</v>
          </cell>
          <cell r="T985">
            <v>1</v>
          </cell>
          <cell r="AL985">
            <v>5.465814788698308E-5</v>
          </cell>
          <cell r="CB985" t="str">
            <v>http://echeloninsights.com/wp-content/uploads/Omnibus-June-2019_Dem-Primary-1.pdf</v>
          </cell>
        </row>
        <row r="986">
          <cell r="D986" t="str">
            <v>YouGov</v>
          </cell>
          <cell r="F986" t="str">
            <v>US</v>
          </cell>
          <cell r="G986" t="str">
            <v>B-</v>
          </cell>
          <cell r="I986">
            <v>43641</v>
          </cell>
          <cell r="J986">
            <v>522</v>
          </cell>
          <cell r="K986" t="str">
            <v>lv</v>
          </cell>
          <cell r="L986">
            <v>24</v>
          </cell>
          <cell r="M986">
            <v>0</v>
          </cell>
          <cell r="N986">
            <v>2</v>
          </cell>
          <cell r="O986">
            <v>5</v>
          </cell>
          <cell r="P986">
            <v>1</v>
          </cell>
          <cell r="Q986">
            <v>15</v>
          </cell>
          <cell r="R986">
            <v>0</v>
          </cell>
          <cell r="S986">
            <v>18</v>
          </cell>
          <cell r="T986">
            <v>1</v>
          </cell>
          <cell r="AL986">
            <v>3.4799030537810036E-6</v>
          </cell>
          <cell r="CB986" t="str">
            <v>https://d25d2506sfb94s.cloudfront.net/cumulus_uploads/document/obzwo5cjei/econTabReport.pdf</v>
          </cell>
        </row>
        <row r="987">
          <cell r="D987" t="str">
            <v>Gravis Marketing</v>
          </cell>
          <cell r="F987" t="str">
            <v>Maine</v>
          </cell>
          <cell r="G987" t="str">
            <v>C+</v>
          </cell>
          <cell r="I987">
            <v>43640</v>
          </cell>
          <cell r="J987">
            <v>243</v>
          </cell>
          <cell r="K987" t="str">
            <v>rv</v>
          </cell>
          <cell r="L987">
            <v>25</v>
          </cell>
          <cell r="M987">
            <v>0</v>
          </cell>
          <cell r="N987">
            <v>3</v>
          </cell>
          <cell r="O987">
            <v>8</v>
          </cell>
          <cell r="P987">
            <v>0</v>
          </cell>
          <cell r="Q987">
            <v>15</v>
          </cell>
          <cell r="R987">
            <v>0</v>
          </cell>
          <cell r="S987">
            <v>17</v>
          </cell>
          <cell r="T987">
            <v>5</v>
          </cell>
          <cell r="AL987">
            <v>0.47440634959521277</v>
          </cell>
          <cell r="CB987" t="str">
            <v>http://orlando-politics.com/wp-content/uploads/2019/06/Maine-Jun-26-2019.pdf</v>
          </cell>
        </row>
        <row r="988">
          <cell r="D988" t="str">
            <v>McLaughlin &amp; Associates</v>
          </cell>
          <cell r="F988" t="str">
            <v>US</v>
          </cell>
          <cell r="G988" t="str">
            <v>C/D</v>
          </cell>
          <cell r="I988">
            <v>43640</v>
          </cell>
          <cell r="J988">
            <v>459</v>
          </cell>
          <cell r="K988" t="str">
            <v>lv</v>
          </cell>
          <cell r="L988">
            <v>34</v>
          </cell>
          <cell r="M988">
            <v>0</v>
          </cell>
          <cell r="N988">
            <v>2</v>
          </cell>
          <cell r="O988">
            <v>6</v>
          </cell>
          <cell r="P988">
            <v>1</v>
          </cell>
          <cell r="Q988">
            <v>17</v>
          </cell>
          <cell r="R988">
            <v>0</v>
          </cell>
          <cell r="S988">
            <v>11</v>
          </cell>
          <cell r="T988">
            <v>1</v>
          </cell>
          <cell r="AL988">
            <v>7.7786973451928604E-4</v>
          </cell>
          <cell r="CB988" t="str">
            <v>https://mclaughlinonline.com/pols/wp-content/uploads/2019/06/National-Monthly-Omnibus-June-Release.pdf</v>
          </cell>
        </row>
        <row r="989">
          <cell r="D989" t="str">
            <v>Emerson College</v>
          </cell>
          <cell r="F989" t="str">
            <v>US</v>
          </cell>
          <cell r="G989" t="str">
            <v>B-</v>
          </cell>
          <cell r="I989">
            <v>43640</v>
          </cell>
          <cell r="J989">
            <v>457</v>
          </cell>
          <cell r="K989" t="str">
            <v>lv</v>
          </cell>
          <cell r="L989">
            <v>33.9</v>
          </cell>
          <cell r="M989">
            <v>0</v>
          </cell>
          <cell r="N989">
            <v>2.7</v>
          </cell>
          <cell r="O989">
            <v>6.3</v>
          </cell>
          <cell r="P989">
            <v>0.7</v>
          </cell>
          <cell r="Q989">
            <v>27.1</v>
          </cell>
          <cell r="R989">
            <v>0</v>
          </cell>
          <cell r="S989">
            <v>14.2</v>
          </cell>
          <cell r="T989">
            <v>0.7</v>
          </cell>
          <cell r="AL989">
            <v>8.1891062281424793E-4</v>
          </cell>
          <cell r="CB989" t="str">
            <v>http://emersonpolling.com/2019/06/24/june-national-poll-all-eyes-on-the-democratic-debates-biden-sanders-and-warren-separate-from-the-field/</v>
          </cell>
        </row>
        <row r="990">
          <cell r="D990" t="str">
            <v>St. Pete Polls</v>
          </cell>
          <cell r="F990" t="str">
            <v>Florida</v>
          </cell>
          <cell r="G990" t="str">
            <v>C+</v>
          </cell>
          <cell r="I990">
            <v>43639</v>
          </cell>
          <cell r="J990">
            <v>2022</v>
          </cell>
          <cell r="K990" t="str">
            <v>lv</v>
          </cell>
          <cell r="L990">
            <v>47.4</v>
          </cell>
          <cell r="M990">
            <v>0</v>
          </cell>
          <cell r="N990">
            <v>3.2</v>
          </cell>
          <cell r="O990">
            <v>8.4</v>
          </cell>
          <cell r="P990">
            <v>0</v>
          </cell>
          <cell r="Q990">
            <v>8</v>
          </cell>
          <cell r="R990">
            <v>0</v>
          </cell>
          <cell r="S990">
            <v>11.8</v>
          </cell>
          <cell r="T990">
            <v>0</v>
          </cell>
          <cell r="AL990">
            <v>4.941582098266277E-3</v>
          </cell>
          <cell r="CB990" t="str">
            <v>http://stpetepolls.org/files/StPetePolls_2019_State_DEM_Pres_June23_I63R.pdf</v>
          </cell>
        </row>
        <row r="991">
          <cell r="D991" t="str">
            <v>Morning Consult</v>
          </cell>
          <cell r="F991" t="str">
            <v>US</v>
          </cell>
          <cell r="G991" t="str">
            <v>B+</v>
          </cell>
          <cell r="I991">
            <v>43639</v>
          </cell>
          <cell r="J991">
            <v>16188</v>
          </cell>
          <cell r="K991" t="str">
            <v>lv</v>
          </cell>
          <cell r="L991">
            <v>38</v>
          </cell>
          <cell r="M991">
            <v>0</v>
          </cell>
          <cell r="N991">
            <v>3</v>
          </cell>
          <cell r="O991">
            <v>7</v>
          </cell>
          <cell r="P991">
            <v>1</v>
          </cell>
          <cell r="Q991">
            <v>19</v>
          </cell>
          <cell r="R991">
            <v>0</v>
          </cell>
          <cell r="S991">
            <v>13</v>
          </cell>
          <cell r="T991">
            <v>2</v>
          </cell>
          <cell r="AL991">
            <v>5.6433896671197443E-5</v>
          </cell>
          <cell r="CB991" t="str">
            <v>https://morningconsult.com/2020-democratic-primary/</v>
          </cell>
        </row>
        <row r="992">
          <cell r="D992" t="str">
            <v>Change Research</v>
          </cell>
          <cell r="F992" t="str">
            <v>US</v>
          </cell>
          <cell r="G992" t="str">
            <v>C</v>
          </cell>
          <cell r="I992">
            <v>43637</v>
          </cell>
          <cell r="J992">
            <v>1071</v>
          </cell>
          <cell r="K992" t="str">
            <v>lv</v>
          </cell>
          <cell r="L992">
            <v>24</v>
          </cell>
          <cell r="M992">
            <v>0</v>
          </cell>
          <cell r="N992">
            <v>2</v>
          </cell>
          <cell r="O992">
            <v>13</v>
          </cell>
          <cell r="P992">
            <v>1</v>
          </cell>
          <cell r="Q992">
            <v>22</v>
          </cell>
          <cell r="R992">
            <v>0</v>
          </cell>
          <cell r="S992">
            <v>22</v>
          </cell>
          <cell r="T992">
            <v>1</v>
          </cell>
          <cell r="AL992">
            <v>1.4285692252586628E-3</v>
          </cell>
          <cell r="CB992" t="str">
            <v>https://www.changeresearch.com/post-debate-poll-jun-28-jul-1-2019</v>
          </cell>
        </row>
        <row r="993">
          <cell r="D993" t="str">
            <v>Chism Strategies</v>
          </cell>
          <cell r="F993" t="str">
            <v>Mississippi</v>
          </cell>
          <cell r="G993">
            <v>0</v>
          </cell>
          <cell r="I993">
            <v>43637</v>
          </cell>
          <cell r="J993">
            <v>523</v>
          </cell>
          <cell r="K993" t="str">
            <v>lv</v>
          </cell>
          <cell r="L993">
            <v>50.01</v>
          </cell>
          <cell r="M993">
            <v>0</v>
          </cell>
          <cell r="N993">
            <v>1.56</v>
          </cell>
          <cell r="O993">
            <v>2.42</v>
          </cell>
          <cell r="P993">
            <v>0.78</v>
          </cell>
          <cell r="Q993">
            <v>6.61</v>
          </cell>
          <cell r="R993">
            <v>0</v>
          </cell>
          <cell r="S993">
            <v>7.04</v>
          </cell>
          <cell r="T993">
            <v>0.46</v>
          </cell>
          <cell r="AL993">
            <v>0.5660204805305743</v>
          </cell>
          <cell r="CB993" t="str">
            <v>http://www.millsaps.edu/_resources/documents/2019-june-millsaps-chism-pre-debate-survey.pdf</v>
          </cell>
        </row>
        <row r="994">
          <cell r="D994" t="str">
            <v>Change Research</v>
          </cell>
          <cell r="F994" t="str">
            <v>South Carolina</v>
          </cell>
          <cell r="G994" t="str">
            <v>C</v>
          </cell>
          <cell r="I994">
            <v>43636</v>
          </cell>
          <cell r="J994">
            <v>308</v>
          </cell>
          <cell r="K994" t="str">
            <v>lv</v>
          </cell>
          <cell r="L994">
            <v>39</v>
          </cell>
          <cell r="M994">
            <v>0</v>
          </cell>
          <cell r="N994">
            <v>5</v>
          </cell>
          <cell r="O994">
            <v>11</v>
          </cell>
          <cell r="P994">
            <v>0</v>
          </cell>
          <cell r="Q994">
            <v>13</v>
          </cell>
          <cell r="R994">
            <v>0</v>
          </cell>
          <cell r="S994">
            <v>15</v>
          </cell>
          <cell r="T994">
            <v>2</v>
          </cell>
          <cell r="AL994">
            <v>9.0672130660186877E-4</v>
          </cell>
          <cell r="CB994" t="str">
            <v>https://docs.google.com/spreadsheets/d/1LqfkQsESsQYMT7dpYqsRX4RRcJoX_uTjq-WgUOJPVh8/edit</v>
          </cell>
        </row>
        <row r="995">
          <cell r="D995" t="str">
            <v>Change Research</v>
          </cell>
          <cell r="F995" t="str">
            <v>New Hampshire</v>
          </cell>
          <cell r="G995" t="str">
            <v>C</v>
          </cell>
          <cell r="I995">
            <v>43636</v>
          </cell>
          <cell r="J995">
            <v>308</v>
          </cell>
          <cell r="K995" t="str">
            <v>lv</v>
          </cell>
          <cell r="L995">
            <v>24</v>
          </cell>
          <cell r="M995">
            <v>0</v>
          </cell>
          <cell r="N995">
            <v>0</v>
          </cell>
          <cell r="O995">
            <v>14</v>
          </cell>
          <cell r="P995">
            <v>1</v>
          </cell>
          <cell r="Q995">
            <v>28</v>
          </cell>
          <cell r="R995">
            <v>0</v>
          </cell>
          <cell r="S995">
            <v>21</v>
          </cell>
          <cell r="T995">
            <v>1</v>
          </cell>
          <cell r="AL995">
            <v>7.2537677224440919E-3</v>
          </cell>
          <cell r="CB995" t="str">
            <v>https://docs.google.com/spreadsheets/d/1LqfkQsESsQYMT7dpYqsRX4RRcJoX_uTjq-WgUOJPVh8/edit</v>
          </cell>
        </row>
        <row r="996">
          <cell r="D996" t="str">
            <v>Change Research</v>
          </cell>
          <cell r="F996" t="str">
            <v>Iowa</v>
          </cell>
          <cell r="G996" t="str">
            <v>C</v>
          </cell>
          <cell r="I996">
            <v>43636</v>
          </cell>
          <cell r="J996">
            <v>308</v>
          </cell>
          <cell r="K996" t="str">
            <v>lv</v>
          </cell>
          <cell r="L996">
            <v>27</v>
          </cell>
          <cell r="M996">
            <v>0</v>
          </cell>
          <cell r="N996">
            <v>5</v>
          </cell>
          <cell r="O996">
            <v>17</v>
          </cell>
          <cell r="P996">
            <v>2</v>
          </cell>
          <cell r="Q996">
            <v>18</v>
          </cell>
          <cell r="R996">
            <v>0</v>
          </cell>
          <cell r="S996">
            <v>20</v>
          </cell>
          <cell r="T996">
            <v>1</v>
          </cell>
          <cell r="AL996">
            <v>3.7139276759426505E-3</v>
          </cell>
          <cell r="CB996" t="str">
            <v>https://docs.google.com/spreadsheets/d/1LqfkQsESsQYMT7dpYqsRX4RRcJoX_uTjq-WgUOJPVh8/edit</v>
          </cell>
        </row>
        <row r="997">
          <cell r="D997" t="str">
            <v>Park Street Strategies</v>
          </cell>
          <cell r="F997" t="str">
            <v>US</v>
          </cell>
          <cell r="G997">
            <v>0</v>
          </cell>
          <cell r="I997">
            <v>43620</v>
          </cell>
          <cell r="J997">
            <v>600</v>
          </cell>
          <cell r="K997" t="str">
            <v>lv</v>
          </cell>
          <cell r="L997">
            <v>32</v>
          </cell>
          <cell r="M997">
            <v>0</v>
          </cell>
          <cell r="N997">
            <v>1</v>
          </cell>
          <cell r="O997">
            <v>7</v>
          </cell>
          <cell r="P997">
            <v>2</v>
          </cell>
          <cell r="Q997">
            <v>15</v>
          </cell>
          <cell r="R997">
            <v>0</v>
          </cell>
          <cell r="S997">
            <v>13</v>
          </cell>
          <cell r="T997">
            <v>1</v>
          </cell>
          <cell r="AL997">
            <v>0.55164172867201022</v>
          </cell>
          <cell r="CB997" t="str">
            <v>https://www.scribd.com/document/413642865/Read-Park-Strategies-survey</v>
          </cell>
        </row>
        <row r="998">
          <cell r="D998" t="str">
            <v>Swayable</v>
          </cell>
          <cell r="F998" t="str">
            <v>US</v>
          </cell>
          <cell r="G998">
            <v>0</v>
          </cell>
          <cell r="I998">
            <v>43619</v>
          </cell>
          <cell r="J998">
            <v>977</v>
          </cell>
          <cell r="K998" t="str">
            <v>lv</v>
          </cell>
          <cell r="L998">
            <v>40.299999999999997</v>
          </cell>
          <cell r="M998">
            <v>0</v>
          </cell>
          <cell r="N998">
            <v>3.5</v>
          </cell>
          <cell r="O998">
            <v>6.3</v>
          </cell>
          <cell r="P998">
            <v>1.3</v>
          </cell>
          <cell r="Q998">
            <v>19.8</v>
          </cell>
          <cell r="R998">
            <v>0</v>
          </cell>
          <cell r="S998">
            <v>6.9</v>
          </cell>
          <cell r="T998">
            <v>0</v>
          </cell>
          <cell r="AL998">
            <v>1.2839791221575181E-4</v>
          </cell>
          <cell r="CB998" t="str">
            <v>https://swayable.com/insights/primaries2019</v>
          </cell>
        </row>
        <row r="999">
          <cell r="D999" t="str">
            <v>Swayable</v>
          </cell>
          <cell r="F999" t="str">
            <v>US</v>
          </cell>
          <cell r="G999">
            <v>0</v>
          </cell>
          <cell r="I999">
            <v>43619</v>
          </cell>
          <cell r="J999">
            <v>1961</v>
          </cell>
          <cell r="K999" t="str">
            <v>a</v>
          </cell>
          <cell r="L999">
            <v>35.799999999999997</v>
          </cell>
          <cell r="M999">
            <v>0</v>
          </cell>
          <cell r="N999">
            <v>2.5</v>
          </cell>
          <cell r="O999">
            <v>5.2</v>
          </cell>
          <cell r="P999">
            <v>1.5</v>
          </cell>
          <cell r="Q999">
            <v>21.7</v>
          </cell>
          <cell r="R999">
            <v>0</v>
          </cell>
          <cell r="S999">
            <v>5.6</v>
          </cell>
          <cell r="T999">
            <v>1.3</v>
          </cell>
          <cell r="AL999">
            <v>0</v>
          </cell>
          <cell r="CB999" t="str">
            <v>https://swayable.com/insights/primaries2019</v>
          </cell>
        </row>
        <row r="1000">
          <cell r="D1000" t="str">
            <v>YouGov</v>
          </cell>
          <cell r="F1000" t="str">
            <v>US</v>
          </cell>
          <cell r="G1000" t="str">
            <v>B-</v>
          </cell>
          <cell r="I1000">
            <v>43634</v>
          </cell>
          <cell r="J1000">
            <v>576</v>
          </cell>
          <cell r="K1000" t="str">
            <v>lv</v>
          </cell>
          <cell r="L1000">
            <v>26</v>
          </cell>
          <cell r="M1000">
            <v>0</v>
          </cell>
          <cell r="N1000">
            <v>2</v>
          </cell>
          <cell r="O1000">
            <v>9</v>
          </cell>
          <cell r="P1000">
            <v>1</v>
          </cell>
          <cell r="Q1000">
            <v>13</v>
          </cell>
          <cell r="R1000">
            <v>0</v>
          </cell>
          <cell r="S1000">
            <v>14</v>
          </cell>
          <cell r="T1000">
            <v>1</v>
          </cell>
          <cell r="AL1000">
            <v>3.3771227991211884E-6</v>
          </cell>
          <cell r="CB1000" t="str">
            <v>https://d25d2506sfb94s.cloudfront.net/cumulus_uploads/document/f0cbavpadc/econTabReport.pdf</v>
          </cell>
        </row>
        <row r="1001">
          <cell r="D1001" t="str">
            <v>Change Research</v>
          </cell>
          <cell r="F1001" t="str">
            <v>Florida</v>
          </cell>
          <cell r="G1001" t="str">
            <v>C</v>
          </cell>
          <cell r="I1001">
            <v>43633</v>
          </cell>
          <cell r="J1001">
            <v>1130</v>
          </cell>
          <cell r="K1001" t="str">
            <v>lv</v>
          </cell>
          <cell r="L1001">
            <v>33</v>
          </cell>
          <cell r="M1001">
            <v>0</v>
          </cell>
          <cell r="N1001">
            <v>2</v>
          </cell>
          <cell r="O1001">
            <v>15</v>
          </cell>
          <cell r="P1001">
            <v>2</v>
          </cell>
          <cell r="Q1001">
            <v>20</v>
          </cell>
          <cell r="R1001">
            <v>0</v>
          </cell>
          <cell r="S1001">
            <v>15</v>
          </cell>
          <cell r="T1001">
            <v>3</v>
          </cell>
          <cell r="AL1001">
            <v>0.7356940940229113</v>
          </cell>
          <cell r="CB1001" t="str">
            <v>https://www.changeresearch.com/florida-poll-june-16-17-2019</v>
          </cell>
        </row>
        <row r="1002">
          <cell r="D1002" t="str">
            <v>Monmouth University</v>
          </cell>
          <cell r="F1002" t="str">
            <v>US</v>
          </cell>
          <cell r="G1002" t="str">
            <v>A+</v>
          </cell>
          <cell r="I1002">
            <v>43633</v>
          </cell>
          <cell r="J1002">
            <v>306</v>
          </cell>
          <cell r="K1002" t="str">
            <v>rv</v>
          </cell>
          <cell r="L1002">
            <v>32</v>
          </cell>
          <cell r="M1002">
            <v>0</v>
          </cell>
          <cell r="N1002">
            <v>2</v>
          </cell>
          <cell r="O1002">
            <v>5</v>
          </cell>
          <cell r="P1002">
            <v>1</v>
          </cell>
          <cell r="Q1002">
            <v>14</v>
          </cell>
          <cell r="R1002">
            <v>0</v>
          </cell>
          <cell r="S1002">
            <v>15</v>
          </cell>
          <cell r="T1002">
            <v>2</v>
          </cell>
          <cell r="AL1002">
            <v>4.5888174873831506E-3</v>
          </cell>
          <cell r="CB1002" t="str">
            <v>https://www.monmouth.edu/polling-institute/documents/monmouthpoll_us_061919.pdf/</v>
          </cell>
        </row>
        <row r="1003">
          <cell r="D1003" t="str">
            <v>Quinnipiac University</v>
          </cell>
          <cell r="F1003" t="str">
            <v>Florida</v>
          </cell>
          <cell r="G1003" t="str">
            <v>A</v>
          </cell>
          <cell r="I1003">
            <v>43633</v>
          </cell>
          <cell r="J1003">
            <v>417</v>
          </cell>
          <cell r="K1003" t="str">
            <v>rv</v>
          </cell>
          <cell r="L1003">
            <v>41</v>
          </cell>
          <cell r="M1003">
            <v>0</v>
          </cell>
          <cell r="N1003">
            <v>1</v>
          </cell>
          <cell r="O1003">
            <v>8</v>
          </cell>
          <cell r="P1003">
            <v>1</v>
          </cell>
          <cell r="Q1003">
            <v>14</v>
          </cell>
          <cell r="R1003">
            <v>0</v>
          </cell>
          <cell r="S1003">
            <v>12</v>
          </cell>
          <cell r="T1003">
            <v>0</v>
          </cell>
          <cell r="AL1003">
            <v>1.5496040283457893</v>
          </cell>
          <cell r="CB1003" t="str">
            <v>https://poll.qu.edu/national/release-detail?ReleaseID=2629</v>
          </cell>
        </row>
        <row r="1004">
          <cell r="D1004" t="str">
            <v>Morning Consult</v>
          </cell>
          <cell r="F1004" t="str">
            <v>US</v>
          </cell>
          <cell r="G1004" t="str">
            <v>B+</v>
          </cell>
          <cell r="I1004">
            <v>43632</v>
          </cell>
          <cell r="J1004">
            <v>17226</v>
          </cell>
          <cell r="K1004" t="str">
            <v>lv</v>
          </cell>
          <cell r="L1004">
            <v>38</v>
          </cell>
          <cell r="M1004">
            <v>0</v>
          </cell>
          <cell r="N1004">
            <v>3</v>
          </cell>
          <cell r="O1004">
            <v>7</v>
          </cell>
          <cell r="P1004">
            <v>1</v>
          </cell>
          <cell r="Q1004">
            <v>19</v>
          </cell>
          <cell r="R1004">
            <v>0</v>
          </cell>
          <cell r="S1004">
            <v>11</v>
          </cell>
          <cell r="T1004">
            <v>1</v>
          </cell>
          <cell r="AL1004">
            <v>5.3413819288954718E-5</v>
          </cell>
          <cell r="CB1004" t="str">
            <v>https://morningconsult.com/2020-democratic-primary/</v>
          </cell>
        </row>
        <row r="1005">
          <cell r="D1005" t="str">
            <v>Suffolk University</v>
          </cell>
          <cell r="F1005" t="str">
            <v>US</v>
          </cell>
          <cell r="G1005" t="str">
            <v>A-</v>
          </cell>
          <cell r="I1005">
            <v>43631</v>
          </cell>
          <cell r="J1005">
            <v>385</v>
          </cell>
          <cell r="K1005" t="str">
            <v>lv</v>
          </cell>
          <cell r="L1005">
            <v>30.13</v>
          </cell>
          <cell r="M1005">
            <v>0</v>
          </cell>
          <cell r="N1005">
            <v>2.08</v>
          </cell>
          <cell r="O1005">
            <v>9.35</v>
          </cell>
          <cell r="P1005">
            <v>0.26</v>
          </cell>
          <cell r="Q1005">
            <v>15.32</v>
          </cell>
          <cell r="R1005">
            <v>0</v>
          </cell>
          <cell r="S1005">
            <v>9.61</v>
          </cell>
          <cell r="T1005">
            <v>0.52</v>
          </cell>
          <cell r="AL1005">
            <v>2.0810886846675647E-2</v>
          </cell>
          <cell r="CB1005" t="str">
            <v>https://www.suffolk.edu/-/media/suffolk/documents/academics/research-at-suffolk/suprc/polls/national/2019/6_19_2019_marginals_pdftxt.pdf</v>
          </cell>
        </row>
        <row r="1006">
          <cell r="D1006" t="str">
            <v>Harris Insights &amp; Analytics</v>
          </cell>
          <cell r="F1006" t="str">
            <v>US</v>
          </cell>
          <cell r="G1006" t="str">
            <v>C+</v>
          </cell>
          <cell r="I1006">
            <v>43631</v>
          </cell>
          <cell r="J1006">
            <v>424</v>
          </cell>
          <cell r="K1006" t="str">
            <v>rv</v>
          </cell>
          <cell r="L1006">
            <v>35</v>
          </cell>
          <cell r="M1006">
            <v>0</v>
          </cell>
          <cell r="N1006">
            <v>3</v>
          </cell>
          <cell r="O1006">
            <v>4</v>
          </cell>
          <cell r="P1006">
            <v>1</v>
          </cell>
          <cell r="Q1006">
            <v>13</v>
          </cell>
          <cell r="R1006">
            <v>0</v>
          </cell>
          <cell r="S1006">
            <v>7</v>
          </cell>
          <cell r="T1006">
            <v>0</v>
          </cell>
          <cell r="AL1006">
            <v>1.0626257863016019E-7</v>
          </cell>
          <cell r="CB1006" t="str">
            <v>https://thehill.com/hilltv/what-americas-thinking/448910-poll-leads-Sanders-by-22-points</v>
          </cell>
        </row>
        <row r="1007">
          <cell r="D1007" t="str">
            <v>Change Research</v>
          </cell>
          <cell r="F1007" t="str">
            <v>South Carolina</v>
          </cell>
          <cell r="G1007" t="str">
            <v>C</v>
          </cell>
          <cell r="I1007">
            <v>43630</v>
          </cell>
          <cell r="J1007">
            <v>933</v>
          </cell>
          <cell r="K1007" t="str">
            <v>lv</v>
          </cell>
          <cell r="L1007">
            <v>37</v>
          </cell>
          <cell r="M1007">
            <v>0</v>
          </cell>
          <cell r="N1007">
            <v>5</v>
          </cell>
          <cell r="O1007">
            <v>11</v>
          </cell>
          <cell r="P1007">
            <v>1</v>
          </cell>
          <cell r="Q1007">
            <v>9</v>
          </cell>
          <cell r="R1007">
            <v>0</v>
          </cell>
          <cell r="S1007">
            <v>17</v>
          </cell>
          <cell r="T1007">
            <v>3</v>
          </cell>
          <cell r="AL1007">
            <v>9.2797327016322666E-4</v>
          </cell>
          <cell r="CB1007" t="str">
            <v>https://www.changeresearch.com/south-carolina-poll-june-11-14-2019</v>
          </cell>
        </row>
        <row r="1008">
          <cell r="D1008" t="str">
            <v>WPA Intelligence (WPAi)</v>
          </cell>
          <cell r="F1008" t="str">
            <v>US</v>
          </cell>
          <cell r="G1008" t="str">
            <v>B/C</v>
          </cell>
          <cell r="I1008">
            <v>43629</v>
          </cell>
          <cell r="J1008">
            <v>1000</v>
          </cell>
          <cell r="K1008" t="str">
            <v>lv</v>
          </cell>
          <cell r="L1008">
            <v>35</v>
          </cell>
          <cell r="M1008">
            <v>0</v>
          </cell>
          <cell r="N1008">
            <v>3</v>
          </cell>
          <cell r="O1008">
            <v>8</v>
          </cell>
          <cell r="P1008">
            <v>1</v>
          </cell>
          <cell r="Q1008">
            <v>14</v>
          </cell>
          <cell r="R1008">
            <v>0</v>
          </cell>
          <cell r="S1008">
            <v>10</v>
          </cell>
          <cell r="T1008">
            <v>1</v>
          </cell>
          <cell r="AL1008">
            <v>0.97624155560487236</v>
          </cell>
          <cell r="CB1008" t="str">
            <v>https://cdn.clubforgrowth.org/wp-content/uploads/2019/06/CFGp-WPAi-DEM-Primary-Poll-June-2019.pdf</v>
          </cell>
        </row>
        <row r="1009">
          <cell r="D1009" t="str">
            <v>YouGov</v>
          </cell>
          <cell r="F1009" t="str">
            <v>South Carolina</v>
          </cell>
          <cell r="G1009" t="str">
            <v>B-</v>
          </cell>
          <cell r="I1009">
            <v>43628</v>
          </cell>
          <cell r="J1009">
            <v>559</v>
          </cell>
          <cell r="K1009" t="str">
            <v>lv</v>
          </cell>
          <cell r="L1009">
            <v>45</v>
          </cell>
          <cell r="M1009">
            <v>0</v>
          </cell>
          <cell r="N1009">
            <v>4</v>
          </cell>
          <cell r="O1009">
            <v>6</v>
          </cell>
          <cell r="P1009">
            <v>1</v>
          </cell>
          <cell r="Q1009">
            <v>18</v>
          </cell>
          <cell r="R1009">
            <v>0</v>
          </cell>
          <cell r="S1009">
            <v>8</v>
          </cell>
          <cell r="T1009">
            <v>1</v>
          </cell>
          <cell r="AL1009">
            <v>1.6395642004789126E-3</v>
          </cell>
          <cell r="CB1009" t="str">
            <v>https://drive.google.com/file/d/0ByVu4fDHYJgVNFB2S3h5MUQzUzVDNjBQaExTdkZDQ0RGcTU4/view</v>
          </cell>
        </row>
        <row r="1010">
          <cell r="D1010" t="str">
            <v>YouGov</v>
          </cell>
          <cell r="F1010" t="str">
            <v>New Hampshire</v>
          </cell>
          <cell r="G1010" t="str">
            <v>B-</v>
          </cell>
          <cell r="I1010">
            <v>43628</v>
          </cell>
          <cell r="J1010">
            <v>448</v>
          </cell>
          <cell r="K1010" t="str">
            <v>lv</v>
          </cell>
          <cell r="L1010">
            <v>33</v>
          </cell>
          <cell r="M1010">
            <v>0</v>
          </cell>
          <cell r="N1010">
            <v>3</v>
          </cell>
          <cell r="O1010">
            <v>10</v>
          </cell>
          <cell r="P1010">
            <v>1</v>
          </cell>
          <cell r="Q1010">
            <v>20</v>
          </cell>
          <cell r="R1010">
            <v>0</v>
          </cell>
          <cell r="S1010">
            <v>17</v>
          </cell>
          <cell r="T1010">
            <v>1</v>
          </cell>
          <cell r="AL1010">
            <v>1.4916919324279153E-3</v>
          </cell>
          <cell r="CB1010" t="str">
            <v>https://drive.google.com/file/d/0ByVu4fDHYJgVSm5SVnVXZHBkOVpPQXpXX0pPWF9YSHhVb1g0/view</v>
          </cell>
        </row>
        <row r="1011">
          <cell r="D1011" t="str">
            <v>YouGov</v>
          </cell>
          <cell r="F1011" t="str">
            <v>Iowa</v>
          </cell>
          <cell r="G1011" t="str">
            <v>B-</v>
          </cell>
          <cell r="I1011">
            <v>43628</v>
          </cell>
          <cell r="J1011">
            <v>441</v>
          </cell>
          <cell r="K1011" t="str">
            <v>lv</v>
          </cell>
          <cell r="L1011">
            <v>30</v>
          </cell>
          <cell r="M1011">
            <v>0</v>
          </cell>
          <cell r="N1011">
            <v>3</v>
          </cell>
          <cell r="O1011">
            <v>11</v>
          </cell>
          <cell r="P1011">
            <v>4</v>
          </cell>
          <cell r="Q1011">
            <v>22</v>
          </cell>
          <cell r="R1011">
            <v>0</v>
          </cell>
          <cell r="S1011">
            <v>12</v>
          </cell>
          <cell r="T1011">
            <v>0</v>
          </cell>
          <cell r="AL1011">
            <v>2.2117416251505378E-3</v>
          </cell>
          <cell r="CB1011" t="str">
            <v>https://drive.google.com/file/d/0ByVu4fDHYJgVSm5SVnVXZHBkOVpPQXpXX0pPWF9YSHhVb1g0/view</v>
          </cell>
        </row>
        <row r="1012">
          <cell r="D1012" t="str">
            <v>Fox News/Beacon Research/Shaw &amp; Co. Research</v>
          </cell>
          <cell r="F1012" t="str">
            <v>US</v>
          </cell>
          <cell r="G1012" t="str">
            <v>A-</v>
          </cell>
          <cell r="I1012">
            <v>43628</v>
          </cell>
          <cell r="J1012">
            <v>449</v>
          </cell>
          <cell r="K1012" t="str">
            <v>lv</v>
          </cell>
          <cell r="L1012">
            <v>32</v>
          </cell>
          <cell r="M1012">
            <v>0</v>
          </cell>
          <cell r="N1012">
            <v>3</v>
          </cell>
          <cell r="O1012">
            <v>8</v>
          </cell>
          <cell r="P1012">
            <v>2</v>
          </cell>
          <cell r="Q1012">
            <v>13</v>
          </cell>
          <cell r="R1012">
            <v>0</v>
          </cell>
          <cell r="S1012">
            <v>9</v>
          </cell>
          <cell r="T1012">
            <v>2</v>
          </cell>
          <cell r="AL1012">
            <v>1.4310950446099987E-3</v>
          </cell>
          <cell r="CB1012" t="str">
            <v>https://www.foxnews.com/politics/fox-news-poll-6-16</v>
          </cell>
        </row>
        <row r="1013">
          <cell r="D1013" t="str">
            <v>Change Research</v>
          </cell>
          <cell r="F1013" t="str">
            <v>Minnesota</v>
          </cell>
          <cell r="G1013" t="str">
            <v>C</v>
          </cell>
          <cell r="I1013">
            <v>43628</v>
          </cell>
          <cell r="J1013">
            <v>772</v>
          </cell>
          <cell r="K1013" t="str">
            <v>lv</v>
          </cell>
          <cell r="L1013">
            <v>20</v>
          </cell>
          <cell r="M1013">
            <v>0</v>
          </cell>
          <cell r="N1013">
            <v>1</v>
          </cell>
          <cell r="O1013">
            <v>11</v>
          </cell>
          <cell r="P1013">
            <v>16</v>
          </cell>
          <cell r="Q1013">
            <v>19</v>
          </cell>
          <cell r="R1013">
            <v>0</v>
          </cell>
          <cell r="S1013">
            <v>21</v>
          </cell>
          <cell r="T1013">
            <v>2</v>
          </cell>
          <cell r="AL1013">
            <v>0.62613787246034991</v>
          </cell>
          <cell r="CB1013" t="str">
            <v>https://www.changeresearch.com/minnesota-poll-june-8-12-2019</v>
          </cell>
        </row>
        <row r="1014">
          <cell r="D1014" t="str">
            <v>Climate Nexus</v>
          </cell>
          <cell r="F1014" t="str">
            <v>Florida</v>
          </cell>
          <cell r="G1014">
            <v>0</v>
          </cell>
          <cell r="I1014">
            <v>43627</v>
          </cell>
          <cell r="J1014">
            <v>676</v>
          </cell>
          <cell r="K1014" t="str">
            <v>rv</v>
          </cell>
          <cell r="L1014">
            <v>32</v>
          </cell>
          <cell r="M1014">
            <v>0</v>
          </cell>
          <cell r="N1014">
            <v>2</v>
          </cell>
          <cell r="O1014">
            <v>6</v>
          </cell>
          <cell r="P1014">
            <v>1</v>
          </cell>
          <cell r="Q1014">
            <v>16</v>
          </cell>
          <cell r="R1014">
            <v>0</v>
          </cell>
          <cell r="S1014">
            <v>10</v>
          </cell>
          <cell r="T1014">
            <v>2</v>
          </cell>
          <cell r="AL1014">
            <v>0.54074739161125851</v>
          </cell>
          <cell r="CB1014" t="str">
            <v>https://climatenexus.org/wp-content/uploads/Florida-Poll-Toplines-6_17_19.pdf</v>
          </cell>
        </row>
        <row r="1015">
          <cell r="D1015" t="str">
            <v>Monmouth University</v>
          </cell>
          <cell r="F1015" t="str">
            <v>Nevada</v>
          </cell>
          <cell r="G1015" t="str">
            <v>A+</v>
          </cell>
          <cell r="I1015">
            <v>43627</v>
          </cell>
          <cell r="J1015">
            <v>370</v>
          </cell>
          <cell r="K1015" t="str">
            <v>lv</v>
          </cell>
          <cell r="L1015">
            <v>36</v>
          </cell>
          <cell r="M1015">
            <v>0</v>
          </cell>
          <cell r="N1015">
            <v>2</v>
          </cell>
          <cell r="O1015">
            <v>7</v>
          </cell>
          <cell r="P1015">
            <v>1</v>
          </cell>
          <cell r="Q1015">
            <v>13</v>
          </cell>
          <cell r="R1015">
            <v>0</v>
          </cell>
          <cell r="S1015">
            <v>19</v>
          </cell>
          <cell r="T1015">
            <v>2</v>
          </cell>
          <cell r="AL1015">
            <v>1.895340803929179</v>
          </cell>
          <cell r="CB1015" t="str">
            <v>https://www.monmouth.edu/polling-institute/documents/monmouthpoll_nv_061219.pdf/</v>
          </cell>
        </row>
        <row r="1016">
          <cell r="D1016" t="str">
            <v>YouGov</v>
          </cell>
          <cell r="F1016" t="str">
            <v>US</v>
          </cell>
          <cell r="G1016" t="str">
            <v>B-</v>
          </cell>
          <cell r="I1016">
            <v>43627</v>
          </cell>
          <cell r="J1016">
            <v>513</v>
          </cell>
          <cell r="K1016" t="str">
            <v>lv</v>
          </cell>
          <cell r="L1016">
            <v>26</v>
          </cell>
          <cell r="M1016">
            <v>0</v>
          </cell>
          <cell r="N1016">
            <v>2</v>
          </cell>
          <cell r="O1016">
            <v>8</v>
          </cell>
          <cell r="P1016">
            <v>1</v>
          </cell>
          <cell r="Q1016">
            <v>12</v>
          </cell>
          <cell r="R1016">
            <v>0</v>
          </cell>
          <cell r="S1016">
            <v>16</v>
          </cell>
          <cell r="T1016">
            <v>1</v>
          </cell>
          <cell r="AL1016">
            <v>2.9893771302250774E-6</v>
          </cell>
          <cell r="CB1016" t="str">
            <v>https://d25d2506sfb94s.cloudfront.net/cumulus_uploads/document/b0wzlf9avh/econTabReport.pdf</v>
          </cell>
        </row>
        <row r="1017">
          <cell r="D1017" t="str">
            <v>University of California, Berkeley</v>
          </cell>
          <cell r="F1017" t="str">
            <v>California</v>
          </cell>
          <cell r="G1017" t="str">
            <v>B/C</v>
          </cell>
          <cell r="I1017">
            <v>43626</v>
          </cell>
          <cell r="J1017">
            <v>2131</v>
          </cell>
          <cell r="K1017" t="str">
            <v>lv</v>
          </cell>
          <cell r="L1017">
            <v>22.4</v>
          </cell>
          <cell r="M1017">
            <v>0</v>
          </cell>
          <cell r="N1017">
            <v>1.1000000000000001</v>
          </cell>
          <cell r="O1017">
            <v>10</v>
          </cell>
          <cell r="P1017">
            <v>0.6</v>
          </cell>
          <cell r="Q1017">
            <v>16.899999999999999</v>
          </cell>
          <cell r="R1017">
            <v>0</v>
          </cell>
          <cell r="S1017">
            <v>18</v>
          </cell>
          <cell r="T1017">
            <v>0.9</v>
          </cell>
          <cell r="AL1017">
            <v>1.0476222767088733E-2</v>
          </cell>
          <cell r="CB1017" t="str">
            <v>https://escholarship.org/uc/item/1g43j6tj</v>
          </cell>
        </row>
        <row r="1018">
          <cell r="D1018" t="str">
            <v>Change Research</v>
          </cell>
          <cell r="F1018" t="str">
            <v>US</v>
          </cell>
          <cell r="G1018" t="str">
            <v>C</v>
          </cell>
          <cell r="I1018">
            <v>43626</v>
          </cell>
          <cell r="J1018">
            <v>1621</v>
          </cell>
          <cell r="K1018" t="str">
            <v>lv</v>
          </cell>
          <cell r="L1018">
            <v>26</v>
          </cell>
          <cell r="M1018">
            <v>0</v>
          </cell>
          <cell r="N1018">
            <v>1</v>
          </cell>
          <cell r="O1018">
            <v>14</v>
          </cell>
          <cell r="P1018">
            <v>1</v>
          </cell>
          <cell r="Q1018">
            <v>21</v>
          </cell>
          <cell r="R1018">
            <v>0</v>
          </cell>
          <cell r="S1018">
            <v>19</v>
          </cell>
          <cell r="T1018">
            <v>1</v>
          </cell>
          <cell r="AL1018">
            <v>1.1116569160489823E-3</v>
          </cell>
          <cell r="CB1018" t="str">
            <v>https://www.changeresearch.com/climate-change-poll-june-5-10-2019</v>
          </cell>
        </row>
        <row r="1019">
          <cell r="D1019" t="str">
            <v>Quinnipiac University</v>
          </cell>
          <cell r="F1019" t="str">
            <v>US</v>
          </cell>
          <cell r="G1019" t="str">
            <v>A</v>
          </cell>
          <cell r="I1019">
            <v>43626</v>
          </cell>
          <cell r="J1019">
            <v>503</v>
          </cell>
          <cell r="K1019" t="str">
            <v>rv</v>
          </cell>
          <cell r="L1019">
            <v>30</v>
          </cell>
          <cell r="M1019">
            <v>0</v>
          </cell>
          <cell r="N1019">
            <v>1</v>
          </cell>
          <cell r="O1019">
            <v>8</v>
          </cell>
          <cell r="P1019">
            <v>1</v>
          </cell>
          <cell r="Q1019">
            <v>19</v>
          </cell>
          <cell r="R1019">
            <v>0</v>
          </cell>
          <cell r="S1019">
            <v>15</v>
          </cell>
          <cell r="T1019">
            <v>1</v>
          </cell>
          <cell r="AL1019">
            <v>4.9791124140853647E-4</v>
          </cell>
          <cell r="CB1019" t="str">
            <v>https://poll.qu.edu/national/release-detail?ReleaseID=2627</v>
          </cell>
        </row>
        <row r="1020">
          <cell r="D1020" t="str">
            <v>YouGov</v>
          </cell>
          <cell r="F1020" t="str">
            <v>Texas</v>
          </cell>
          <cell r="G1020" t="str">
            <v>B-</v>
          </cell>
          <cell r="I1020">
            <v>43625</v>
          </cell>
          <cell r="J1020">
            <v>483</v>
          </cell>
          <cell r="K1020" t="str">
            <v>lv</v>
          </cell>
          <cell r="L1020">
            <v>23</v>
          </cell>
          <cell r="M1020">
            <v>0</v>
          </cell>
          <cell r="N1020">
            <v>1</v>
          </cell>
          <cell r="O1020">
            <v>8</v>
          </cell>
          <cell r="P1020">
            <v>1</v>
          </cell>
          <cell r="Q1020">
            <v>12</v>
          </cell>
          <cell r="R1020">
            <v>0</v>
          </cell>
          <cell r="S1020">
            <v>14</v>
          </cell>
          <cell r="T1020">
            <v>0</v>
          </cell>
          <cell r="AL1020">
            <v>2.2870199823524675E-3</v>
          </cell>
          <cell r="CB1020" t="str">
            <v>https://www.texastribune.org/2019/06/17/trump-reelection-50-50-biden-orourke-lead-democrats-ut-tt-poll/</v>
          </cell>
        </row>
        <row r="1021">
          <cell r="D1021" t="str">
            <v>Suffolk University</v>
          </cell>
          <cell r="F1021" t="str">
            <v>Massachusetts</v>
          </cell>
          <cell r="G1021" t="str">
            <v>A-</v>
          </cell>
          <cell r="I1021">
            <v>43625</v>
          </cell>
          <cell r="J1021">
            <v>370</v>
          </cell>
          <cell r="K1021" t="str">
            <v>lv</v>
          </cell>
          <cell r="L1021">
            <v>21.62</v>
          </cell>
          <cell r="M1021">
            <v>0</v>
          </cell>
          <cell r="N1021">
            <v>1.08</v>
          </cell>
          <cell r="O1021">
            <v>8.3800000000000008</v>
          </cell>
          <cell r="P1021">
            <v>0.27</v>
          </cell>
          <cell r="Q1021">
            <v>6.22</v>
          </cell>
          <cell r="R1021">
            <v>0</v>
          </cell>
          <cell r="S1021">
            <v>10.27</v>
          </cell>
          <cell r="T1021">
            <v>0.81</v>
          </cell>
          <cell r="AL1021">
            <v>4.7254571834633587E-2</v>
          </cell>
          <cell r="CB1021" t="str">
            <v>https://www.suffolk.edu/-/media/suffolk/documents/academics/research-at-suffolk/suprc/polls/massachusetts2/2019/6_11_2019_marginals_pdftxt.pdf</v>
          </cell>
        </row>
        <row r="1022">
          <cell r="D1022" t="str">
            <v>Morning Consult</v>
          </cell>
          <cell r="F1022" t="str">
            <v>US</v>
          </cell>
          <cell r="G1022" t="str">
            <v>B+</v>
          </cell>
          <cell r="I1022">
            <v>43625</v>
          </cell>
          <cell r="J1022">
            <v>17012</v>
          </cell>
          <cell r="K1022" t="str">
            <v>lv</v>
          </cell>
          <cell r="L1022">
            <v>37</v>
          </cell>
          <cell r="M1022">
            <v>0</v>
          </cell>
          <cell r="N1022">
            <v>3</v>
          </cell>
          <cell r="O1022">
            <v>7</v>
          </cell>
          <cell r="P1022">
            <v>2</v>
          </cell>
          <cell r="Q1022">
            <v>19</v>
          </cell>
          <cell r="R1022">
            <v>0</v>
          </cell>
          <cell r="S1022">
            <v>11</v>
          </cell>
          <cell r="T1022">
            <v>1</v>
          </cell>
          <cell r="AL1022">
            <v>4.8815054325919102E-5</v>
          </cell>
          <cell r="CB1022" t="str">
            <v>https://morningconsult.com/2020-democratic-primary/</v>
          </cell>
        </row>
        <row r="1023">
          <cell r="D1023" t="str">
            <v>Hampton University</v>
          </cell>
          <cell r="F1023" t="str">
            <v>Virginia</v>
          </cell>
          <cell r="G1023" t="str">
            <v>B/C</v>
          </cell>
          <cell r="I1023">
            <v>43622</v>
          </cell>
          <cell r="J1023">
            <v>1126</v>
          </cell>
          <cell r="K1023" t="str">
            <v>rv</v>
          </cell>
          <cell r="L1023">
            <v>36</v>
          </cell>
          <cell r="M1023">
            <v>0</v>
          </cell>
          <cell r="N1023">
            <v>2</v>
          </cell>
          <cell r="O1023">
            <v>11</v>
          </cell>
          <cell r="P1023">
            <v>0</v>
          </cell>
          <cell r="Q1023">
            <v>17</v>
          </cell>
          <cell r="R1023">
            <v>0</v>
          </cell>
          <cell r="S1023">
            <v>13</v>
          </cell>
          <cell r="T1023">
            <v>1</v>
          </cell>
          <cell r="AL1023">
            <v>0.90036085520399189</v>
          </cell>
          <cell r="CB1023" t="str">
            <v>http://news.hamptonu.edu/release/Nationally-Recognized-Hampton-University-Center-for-Public-Policy%27s-Latest-Poll-Shows-Biden-Leads-Crowded-Democratic-Presidential-Nominee-Pack</v>
          </cell>
        </row>
        <row r="1024">
          <cell r="D1024" t="str">
            <v>Siena College</v>
          </cell>
          <cell r="F1024" t="str">
            <v>New York</v>
          </cell>
          <cell r="G1024" t="str">
            <v>A-</v>
          </cell>
          <cell r="I1024">
            <v>43622</v>
          </cell>
          <cell r="J1024">
            <v>385</v>
          </cell>
          <cell r="K1024" t="str">
            <v>rv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AL1024">
            <v>0</v>
          </cell>
          <cell r="CB1024" t="str">
            <v>https://scri.siena.edu/wp-content/uploads/2019/06/SNY0619-Crosstabs061019.pdf</v>
          </cell>
        </row>
        <row r="1025">
          <cell r="D1025" t="str">
            <v>Selzer &amp; Co.</v>
          </cell>
          <cell r="F1025" t="str">
            <v>Iowa</v>
          </cell>
          <cell r="G1025" t="str">
            <v>A+</v>
          </cell>
          <cell r="I1025">
            <v>43621</v>
          </cell>
          <cell r="J1025">
            <v>600</v>
          </cell>
          <cell r="K1025" t="str">
            <v>lv</v>
          </cell>
          <cell r="L1025">
            <v>24</v>
          </cell>
          <cell r="M1025">
            <v>0</v>
          </cell>
          <cell r="N1025">
            <v>1</v>
          </cell>
          <cell r="O1025">
            <v>14</v>
          </cell>
          <cell r="P1025">
            <v>2</v>
          </cell>
          <cell r="Q1025">
            <v>16</v>
          </cell>
          <cell r="R1025">
            <v>0</v>
          </cell>
          <cell r="S1025">
            <v>15</v>
          </cell>
          <cell r="T1025">
            <v>1</v>
          </cell>
          <cell r="AL1025">
            <v>3.8740890683240284E-2</v>
          </cell>
          <cell r="CB1025" t="str">
            <v>https://cdn.cnn.com/cnn/2019/images/06/07/top2_ia_saturday.pdf</v>
          </cell>
        </row>
        <row r="1026">
          <cell r="D1026" t="str">
            <v>Ipsos</v>
          </cell>
          <cell r="F1026" t="str">
            <v>US</v>
          </cell>
          <cell r="G1026" t="str">
            <v>B+</v>
          </cell>
          <cell r="I1026">
            <v>43621</v>
          </cell>
          <cell r="J1026">
            <v>2271</v>
          </cell>
          <cell r="K1026" t="str">
            <v>rv</v>
          </cell>
          <cell r="L1026">
            <v>31</v>
          </cell>
          <cell r="M1026">
            <v>0</v>
          </cell>
          <cell r="N1026">
            <v>2</v>
          </cell>
          <cell r="O1026">
            <v>5</v>
          </cell>
          <cell r="P1026">
            <v>2</v>
          </cell>
          <cell r="Q1026">
            <v>14</v>
          </cell>
          <cell r="R1026">
            <v>0</v>
          </cell>
          <cell r="S1026">
            <v>9</v>
          </cell>
          <cell r="T1026">
            <v>1</v>
          </cell>
          <cell r="AL1026">
            <v>2.0573929916291103E-5</v>
          </cell>
          <cell r="CB1026" t="str">
            <v>https://fingfx.thomsonreuters.com/gfx/mkt/12/1525/1504/2019%20Reuters%20Tracking%20-%20Democratic%20Primary%20Poll%2006%2005%202019.pdf</v>
          </cell>
        </row>
        <row r="1027">
          <cell r="D1027" t="str">
            <v>Ipsos</v>
          </cell>
          <cell r="F1027" t="str">
            <v>US</v>
          </cell>
          <cell r="G1027" t="str">
            <v>B+</v>
          </cell>
          <cell r="I1027">
            <v>43621</v>
          </cell>
          <cell r="J1027">
            <v>2525</v>
          </cell>
          <cell r="K1027" t="str">
            <v>a</v>
          </cell>
          <cell r="L1027">
            <v>30</v>
          </cell>
          <cell r="M1027">
            <v>0</v>
          </cell>
          <cell r="N1027">
            <v>2</v>
          </cell>
          <cell r="O1027">
            <v>5</v>
          </cell>
          <cell r="P1027">
            <v>1</v>
          </cell>
          <cell r="Q1027">
            <v>15</v>
          </cell>
          <cell r="R1027">
            <v>0</v>
          </cell>
          <cell r="S1027">
            <v>8</v>
          </cell>
          <cell r="T1027">
            <v>1</v>
          </cell>
          <cell r="AL1027">
            <v>0</v>
          </cell>
          <cell r="CB1027" t="str">
            <v>https://fingfx.thomsonreuters.com/gfx/mkt/12/1525/1504/2019%20Reuters%20Tracking%20-%20Democratic%20Primary%20Poll%2006%2005%202019.pdf</v>
          </cell>
        </row>
        <row r="1028">
          <cell r="D1028" t="str">
            <v>Avalanche Strategy</v>
          </cell>
          <cell r="F1028" t="str">
            <v>US</v>
          </cell>
          <cell r="G1028">
            <v>0</v>
          </cell>
          <cell r="I1028">
            <v>43619</v>
          </cell>
          <cell r="J1028">
            <v>1109</v>
          </cell>
          <cell r="K1028" t="str">
            <v>lv</v>
          </cell>
          <cell r="L1028">
            <v>29</v>
          </cell>
          <cell r="M1028">
            <v>0</v>
          </cell>
          <cell r="N1028">
            <v>0</v>
          </cell>
          <cell r="O1028">
            <v>13</v>
          </cell>
          <cell r="P1028">
            <v>0</v>
          </cell>
          <cell r="Q1028">
            <v>17</v>
          </cell>
          <cell r="R1028">
            <v>0</v>
          </cell>
          <cell r="S1028">
            <v>16</v>
          </cell>
          <cell r="T1028">
            <v>0</v>
          </cell>
          <cell r="AL1028">
            <v>7.2838422414070181E-2</v>
          </cell>
          <cell r="CB1028" t="str">
            <v>https://www.avalanchestrategy.com/electability</v>
          </cell>
        </row>
        <row r="1029">
          <cell r="D1029" t="str">
            <v>Change Research</v>
          </cell>
          <cell r="F1029" t="str">
            <v>Texas</v>
          </cell>
          <cell r="G1029" t="str">
            <v>C</v>
          </cell>
          <cell r="I1029">
            <v>43619</v>
          </cell>
          <cell r="J1029">
            <v>1218</v>
          </cell>
          <cell r="K1029" t="str">
            <v>lv</v>
          </cell>
          <cell r="L1029">
            <v>24</v>
          </cell>
          <cell r="M1029">
            <v>0</v>
          </cell>
          <cell r="N1029">
            <v>1</v>
          </cell>
          <cell r="O1029">
            <v>8</v>
          </cell>
          <cell r="P1029">
            <v>1</v>
          </cell>
          <cell r="Q1029">
            <v>13</v>
          </cell>
          <cell r="R1029">
            <v>0</v>
          </cell>
          <cell r="S1029">
            <v>12</v>
          </cell>
          <cell r="T1029">
            <v>1</v>
          </cell>
          <cell r="AL1029">
            <v>0.71431155287702885</v>
          </cell>
          <cell r="CB1029" t="str">
            <v>https://www.changeresearch.com/texas-poll-may-30-june-3-2019</v>
          </cell>
        </row>
        <row r="1030">
          <cell r="D1030" t="str">
            <v>Capitol Weekly</v>
          </cell>
          <cell r="F1030" t="str">
            <v>California</v>
          </cell>
          <cell r="G1030">
            <v>0</v>
          </cell>
          <cell r="I1030">
            <v>43616</v>
          </cell>
          <cell r="J1030">
            <v>951</v>
          </cell>
          <cell r="K1030" t="str">
            <v>lv</v>
          </cell>
          <cell r="L1030">
            <v>29.4</v>
          </cell>
          <cell r="M1030">
            <v>0</v>
          </cell>
          <cell r="N1030">
            <v>1.7</v>
          </cell>
          <cell r="O1030">
            <v>9.3000000000000007</v>
          </cell>
          <cell r="P1030">
            <v>0.9</v>
          </cell>
          <cell r="Q1030">
            <v>22.4</v>
          </cell>
          <cell r="R1030">
            <v>0</v>
          </cell>
          <cell r="S1030">
            <v>10.7</v>
          </cell>
          <cell r="T1030">
            <v>0.1</v>
          </cell>
          <cell r="AL1030">
            <v>4.6497008207858117E-4</v>
          </cell>
          <cell r="CB1030" t="str">
            <v>https://public.tableau.com/profile/capitol.weekly#!/vizhome/2020PrimaryTrackingSurvey_15626518585990/CA120POLLSTORY</v>
          </cell>
        </row>
        <row r="1031">
          <cell r="D1031" t="str">
            <v>Quinnipiac University</v>
          </cell>
          <cell r="F1031" t="str">
            <v>Texas</v>
          </cell>
          <cell r="G1031" t="str">
            <v>A</v>
          </cell>
          <cell r="I1031">
            <v>43620</v>
          </cell>
          <cell r="J1031">
            <v>407</v>
          </cell>
          <cell r="K1031" t="str">
            <v>rv</v>
          </cell>
          <cell r="L1031">
            <v>30</v>
          </cell>
          <cell r="M1031">
            <v>0</v>
          </cell>
          <cell r="N1031">
            <v>1</v>
          </cell>
          <cell r="O1031">
            <v>3</v>
          </cell>
          <cell r="P1031">
            <v>0</v>
          </cell>
          <cell r="Q1031">
            <v>15</v>
          </cell>
          <cell r="R1031">
            <v>0</v>
          </cell>
          <cell r="S1031">
            <v>11</v>
          </cell>
          <cell r="T1031">
            <v>1</v>
          </cell>
          <cell r="AL1031">
            <v>0.18176504571670055</v>
          </cell>
          <cell r="CB1031" t="str">
            <v>https://poll.qu.edu/texas/release-detail?ReleaseID=2625</v>
          </cell>
        </row>
        <row r="1032">
          <cell r="D1032" t="str">
            <v>YouGov</v>
          </cell>
          <cell r="F1032" t="str">
            <v>US</v>
          </cell>
          <cell r="G1032" t="str">
            <v>B-</v>
          </cell>
          <cell r="I1032">
            <v>43620</v>
          </cell>
          <cell r="J1032">
            <v>550</v>
          </cell>
          <cell r="K1032" t="str">
            <v>lv</v>
          </cell>
          <cell r="L1032">
            <v>27</v>
          </cell>
          <cell r="M1032">
            <v>0</v>
          </cell>
          <cell r="N1032">
            <v>2</v>
          </cell>
          <cell r="O1032">
            <v>9</v>
          </cell>
          <cell r="P1032">
            <v>1</v>
          </cell>
          <cell r="Q1032">
            <v>16</v>
          </cell>
          <cell r="R1032">
            <v>0</v>
          </cell>
          <cell r="S1032">
            <v>11</v>
          </cell>
          <cell r="T1032">
            <v>1</v>
          </cell>
          <cell r="AL1032">
            <v>2.8654665366349233E-6</v>
          </cell>
          <cell r="CB1032" t="str">
            <v>https://d25d2506sfb94s.cloudfront.net/cumulus_uploads/document/c4ndc02jx7/econTabReport.pdf</v>
          </cell>
        </row>
        <row r="1033">
          <cell r="D1033" t="str">
            <v>Emerson College</v>
          </cell>
          <cell r="F1033" t="str">
            <v>North Carolina</v>
          </cell>
          <cell r="G1033" t="str">
            <v>B-</v>
          </cell>
          <cell r="I1033">
            <v>43619</v>
          </cell>
          <cell r="J1033">
            <v>397</v>
          </cell>
          <cell r="K1033" t="str">
            <v>lv</v>
          </cell>
          <cell r="L1033">
            <v>38.5</v>
          </cell>
          <cell r="M1033">
            <v>0</v>
          </cell>
          <cell r="N1033">
            <v>0.7</v>
          </cell>
          <cell r="O1033">
            <v>8.3000000000000007</v>
          </cell>
          <cell r="P1033">
            <v>1.2</v>
          </cell>
          <cell r="Q1033">
            <v>22.1</v>
          </cell>
          <cell r="R1033">
            <v>0</v>
          </cell>
          <cell r="S1033">
            <v>14.9</v>
          </cell>
          <cell r="T1033">
            <v>1.1000000000000001</v>
          </cell>
          <cell r="AL1033">
            <v>0.71295833166436051</v>
          </cell>
          <cell r="CB1033" t="str">
            <v>http://emersonpolling.com/2019/06/04/north-carolina-2020-biden-with-early-lead-on-trump-and-democratic-primary-field/</v>
          </cell>
        </row>
        <row r="1034">
          <cell r="D1034" t="str">
            <v>Morning Consult</v>
          </cell>
          <cell r="F1034" t="str">
            <v>US</v>
          </cell>
          <cell r="G1034" t="str">
            <v>B+</v>
          </cell>
          <cell r="I1034">
            <v>43618</v>
          </cell>
          <cell r="J1034">
            <v>16587</v>
          </cell>
          <cell r="K1034" t="str">
            <v>lv</v>
          </cell>
          <cell r="L1034">
            <v>38</v>
          </cell>
          <cell r="M1034">
            <v>0</v>
          </cell>
          <cell r="N1034">
            <v>3</v>
          </cell>
          <cell r="O1034">
            <v>7</v>
          </cell>
          <cell r="P1034">
            <v>1</v>
          </cell>
          <cell r="Q1034">
            <v>19</v>
          </cell>
          <cell r="R1034">
            <v>0</v>
          </cell>
          <cell r="S1034">
            <v>10</v>
          </cell>
          <cell r="T1034">
            <v>1</v>
          </cell>
          <cell r="AL1034">
            <v>4.4368910256481755E-5</v>
          </cell>
          <cell r="CB1034" t="str">
            <v>https://morningconsult.com/2020-democratic-primary/</v>
          </cell>
        </row>
        <row r="1035">
          <cell r="D1035" t="str">
            <v>Harris Insights &amp; Analytics</v>
          </cell>
          <cell r="F1035" t="str">
            <v>US</v>
          </cell>
          <cell r="G1035" t="str">
            <v>C+</v>
          </cell>
          <cell r="I1035">
            <v>43618</v>
          </cell>
          <cell r="J1035">
            <v>431</v>
          </cell>
          <cell r="K1035" t="str">
            <v>rv</v>
          </cell>
          <cell r="L1035">
            <v>35</v>
          </cell>
          <cell r="M1035">
            <v>0</v>
          </cell>
          <cell r="N1035">
            <v>3</v>
          </cell>
          <cell r="O1035">
            <v>8</v>
          </cell>
          <cell r="P1035">
            <v>1</v>
          </cell>
          <cell r="Q1035">
            <v>16</v>
          </cell>
          <cell r="R1035">
            <v>0</v>
          </cell>
          <cell r="S1035">
            <v>5</v>
          </cell>
          <cell r="T1035">
            <v>0</v>
          </cell>
          <cell r="AL1035">
            <v>1.0018397361121638E-7</v>
          </cell>
          <cell r="CB1035" t="str">
            <v>https://thehill.com/hilltv/what-americas-thinking/446652-biden-remains-well-in-front-of-democratic-pack-with-35-percent</v>
          </cell>
        </row>
        <row r="1036">
          <cell r="D1036" t="str">
            <v>Zogby Interactive/JZ Analytics</v>
          </cell>
          <cell r="F1036" t="str">
            <v>Wisconsin</v>
          </cell>
          <cell r="G1036" t="str">
            <v>C</v>
          </cell>
          <cell r="I1036">
            <v>43614</v>
          </cell>
          <cell r="J1036">
            <v>238</v>
          </cell>
          <cell r="K1036" t="str">
            <v>lv</v>
          </cell>
          <cell r="L1036">
            <v>28.3</v>
          </cell>
          <cell r="M1036">
            <v>0</v>
          </cell>
          <cell r="N1036">
            <v>2.2999999999999998</v>
          </cell>
          <cell r="O1036">
            <v>6.7</v>
          </cell>
          <cell r="P1036">
            <v>2.5</v>
          </cell>
          <cell r="Q1036">
            <v>13.1</v>
          </cell>
          <cell r="R1036">
            <v>0</v>
          </cell>
          <cell r="S1036">
            <v>13.5</v>
          </cell>
          <cell r="T1036">
            <v>0</v>
          </cell>
          <cell r="AL1036">
            <v>0.38865521673322906</v>
          </cell>
          <cell r="CB1036" t="str">
            <v>https://projects.fivethirtyeight.com/polls/20190615_National.xlsx</v>
          </cell>
        </row>
        <row r="1037">
          <cell r="D1037" t="str">
            <v>Zogby Interactive/JZ Analytics</v>
          </cell>
          <cell r="F1037" t="str">
            <v>South Carolina</v>
          </cell>
          <cell r="G1037" t="str">
            <v>C</v>
          </cell>
          <cell r="I1037">
            <v>43614</v>
          </cell>
          <cell r="J1037">
            <v>183</v>
          </cell>
          <cell r="K1037" t="str">
            <v>lv</v>
          </cell>
          <cell r="L1037">
            <v>36.200000000000003</v>
          </cell>
          <cell r="M1037">
            <v>0</v>
          </cell>
          <cell r="N1037">
            <v>4.3</v>
          </cell>
          <cell r="O1037">
            <v>6.9</v>
          </cell>
          <cell r="P1037">
            <v>0.3</v>
          </cell>
          <cell r="Q1037">
            <v>13.2</v>
          </cell>
          <cell r="R1037">
            <v>0</v>
          </cell>
          <cell r="S1037">
            <v>12.2</v>
          </cell>
          <cell r="T1037">
            <v>0.3</v>
          </cell>
          <cell r="AL1037">
            <v>4.4196619459335985E-2</v>
          </cell>
          <cell r="CB1037" t="str">
            <v>https://projects.fivethirtyeight.com/polls/20190615_National.xlsx</v>
          </cell>
        </row>
        <row r="1038">
          <cell r="D1038" t="str">
            <v>Zogby Interactive/JZ Analytics</v>
          </cell>
          <cell r="F1038" t="str">
            <v>Pennsylvania</v>
          </cell>
          <cell r="G1038" t="str">
            <v>C</v>
          </cell>
          <cell r="I1038">
            <v>43614</v>
          </cell>
          <cell r="J1038">
            <v>246</v>
          </cell>
          <cell r="K1038" t="str">
            <v>lv</v>
          </cell>
          <cell r="L1038">
            <v>46</v>
          </cell>
          <cell r="M1038">
            <v>0</v>
          </cell>
          <cell r="N1038">
            <v>2.4</v>
          </cell>
          <cell r="O1038">
            <v>8.5</v>
          </cell>
          <cell r="P1038">
            <v>0</v>
          </cell>
          <cell r="Q1038">
            <v>14.9</v>
          </cell>
          <cell r="R1038">
            <v>0</v>
          </cell>
          <cell r="S1038">
            <v>7.7</v>
          </cell>
          <cell r="T1038">
            <v>0.8</v>
          </cell>
          <cell r="AL1038">
            <v>0.39330832141997391</v>
          </cell>
          <cell r="CB1038" t="str">
            <v>https://projects.fivethirtyeight.com/polls/20190615_National.xlsx</v>
          </cell>
        </row>
        <row r="1039">
          <cell r="D1039" t="str">
            <v>Zogby Interactive/JZ Analytics</v>
          </cell>
          <cell r="F1039" t="str">
            <v>Ohio</v>
          </cell>
          <cell r="G1039" t="str">
            <v>C</v>
          </cell>
          <cell r="I1039">
            <v>43614</v>
          </cell>
          <cell r="J1039">
            <v>222</v>
          </cell>
          <cell r="K1039" t="str">
            <v>lv</v>
          </cell>
          <cell r="L1039">
            <v>28.5</v>
          </cell>
          <cell r="M1039">
            <v>0</v>
          </cell>
          <cell r="N1039">
            <v>2.7</v>
          </cell>
          <cell r="O1039">
            <v>6</v>
          </cell>
          <cell r="P1039">
            <v>0.5</v>
          </cell>
          <cell r="Q1039">
            <v>18.7</v>
          </cell>
          <cell r="R1039">
            <v>0</v>
          </cell>
          <cell r="S1039">
            <v>12.3</v>
          </cell>
          <cell r="T1039">
            <v>2.9</v>
          </cell>
          <cell r="AL1039">
            <v>0.37903858069348728</v>
          </cell>
          <cell r="CB1039" t="str">
            <v>https://projects.fivethirtyeight.com/polls/20190615_National.xlsx</v>
          </cell>
        </row>
        <row r="1040">
          <cell r="D1040" t="str">
            <v>Zogby Interactive/JZ Analytics</v>
          </cell>
          <cell r="F1040" t="str">
            <v>Michigan</v>
          </cell>
          <cell r="G1040" t="str">
            <v>C</v>
          </cell>
          <cell r="I1040">
            <v>43614</v>
          </cell>
          <cell r="J1040">
            <v>268</v>
          </cell>
          <cell r="K1040" t="str">
            <v>lv</v>
          </cell>
          <cell r="L1040">
            <v>27.3</v>
          </cell>
          <cell r="M1040">
            <v>0</v>
          </cell>
          <cell r="N1040">
            <v>0.8</v>
          </cell>
          <cell r="O1040">
            <v>9.1999999999999993</v>
          </cell>
          <cell r="P1040">
            <v>1</v>
          </cell>
          <cell r="Q1040">
            <v>18.3</v>
          </cell>
          <cell r="R1040">
            <v>0</v>
          </cell>
          <cell r="S1040">
            <v>8.1</v>
          </cell>
          <cell r="T1040">
            <v>1.8</v>
          </cell>
          <cell r="AL1040">
            <v>0.40562500738520962</v>
          </cell>
          <cell r="CB1040" t="str">
            <v>https://projects.fivethirtyeight.com/polls/20190615_National.xlsx</v>
          </cell>
        </row>
        <row r="1041">
          <cell r="D1041" t="str">
            <v>Zogby Interactive/JZ Analytics</v>
          </cell>
          <cell r="F1041" t="str">
            <v>Florida</v>
          </cell>
          <cell r="G1041" t="str">
            <v>C</v>
          </cell>
          <cell r="I1041">
            <v>43614</v>
          </cell>
          <cell r="J1041">
            <v>228</v>
          </cell>
          <cell r="K1041" t="str">
            <v>lv</v>
          </cell>
          <cell r="L1041">
            <v>34.4</v>
          </cell>
          <cell r="M1041">
            <v>0</v>
          </cell>
          <cell r="N1041">
            <v>1.5</v>
          </cell>
          <cell r="O1041">
            <v>5.7</v>
          </cell>
          <cell r="P1041">
            <v>0.5</v>
          </cell>
          <cell r="Q1041">
            <v>18.3</v>
          </cell>
          <cell r="R1041">
            <v>0</v>
          </cell>
          <cell r="S1041">
            <v>6.5</v>
          </cell>
          <cell r="T1041">
            <v>1.2</v>
          </cell>
          <cell r="AL1041">
            <v>0.38269482627631318</v>
          </cell>
          <cell r="CB1041" t="str">
            <v>https://projects.fivethirtyeight.com/polls/20190615_National.xlsx</v>
          </cell>
        </row>
        <row r="1042">
          <cell r="D1042" t="str">
            <v>Zogby Interactive/JZ Analytics</v>
          </cell>
          <cell r="F1042" t="str">
            <v>Arizona</v>
          </cell>
          <cell r="G1042" t="str">
            <v>C</v>
          </cell>
          <cell r="I1042">
            <v>43614</v>
          </cell>
          <cell r="J1042">
            <v>197</v>
          </cell>
          <cell r="K1042" t="str">
            <v>lv</v>
          </cell>
          <cell r="L1042">
            <v>34.6</v>
          </cell>
          <cell r="M1042">
            <v>0</v>
          </cell>
          <cell r="N1042">
            <v>1.5</v>
          </cell>
          <cell r="O1042">
            <v>5.6</v>
          </cell>
          <cell r="P1042">
            <v>0.3</v>
          </cell>
          <cell r="Q1042">
            <v>15.7</v>
          </cell>
          <cell r="R1042">
            <v>0</v>
          </cell>
          <cell r="S1042">
            <v>9.8000000000000007</v>
          </cell>
          <cell r="T1042">
            <v>0.4</v>
          </cell>
          <cell r="AL1042">
            <v>0.36308117922287358</v>
          </cell>
          <cell r="CB1042" t="str">
            <v>https://projects.fivethirtyeight.com/polls/20190615_National.xlsx</v>
          </cell>
        </row>
        <row r="1043">
          <cell r="D1043" t="str">
            <v>SSRS</v>
          </cell>
          <cell r="F1043" t="str">
            <v>US</v>
          </cell>
          <cell r="G1043" t="str">
            <v>A/B</v>
          </cell>
          <cell r="I1043">
            <v>43616</v>
          </cell>
          <cell r="J1043">
            <v>412</v>
          </cell>
          <cell r="K1043" t="str">
            <v>rv</v>
          </cell>
          <cell r="L1043">
            <v>32</v>
          </cell>
          <cell r="M1043">
            <v>0</v>
          </cell>
          <cell r="N1043">
            <v>3</v>
          </cell>
          <cell r="O1043">
            <v>5</v>
          </cell>
          <cell r="P1043">
            <v>2</v>
          </cell>
          <cell r="Q1043">
            <v>18</v>
          </cell>
          <cell r="R1043">
            <v>0</v>
          </cell>
          <cell r="S1043">
            <v>7</v>
          </cell>
          <cell r="T1043">
            <v>1</v>
          </cell>
          <cell r="AL1043">
            <v>1.4732584748752451E-3</v>
          </cell>
          <cell r="CB1043" t="str">
            <v>https://cdn.cnn.com/cnn/2019/images/06/03/rel7b.-.democrats.2020.pdf</v>
          </cell>
        </row>
        <row r="1044">
          <cell r="D1044" t="str">
            <v>Harris Insights &amp; Analytics</v>
          </cell>
          <cell r="F1044" t="str">
            <v>US</v>
          </cell>
          <cell r="G1044" t="str">
            <v>C+</v>
          </cell>
          <cell r="I1044">
            <v>43615</v>
          </cell>
          <cell r="J1044">
            <v>471</v>
          </cell>
          <cell r="K1044" t="str">
            <v>rv</v>
          </cell>
          <cell r="L1044">
            <v>36</v>
          </cell>
          <cell r="M1044">
            <v>1</v>
          </cell>
          <cell r="N1044">
            <v>3</v>
          </cell>
          <cell r="O1044">
            <v>5</v>
          </cell>
          <cell r="P1044">
            <v>0</v>
          </cell>
          <cell r="Q1044">
            <v>17</v>
          </cell>
          <cell r="R1044">
            <v>0</v>
          </cell>
          <cell r="S1044">
            <v>5</v>
          </cell>
          <cell r="T1044">
            <v>1</v>
          </cell>
          <cell r="AL1044">
            <v>1.0623190381593573E-7</v>
          </cell>
          <cell r="CB1044" t="str">
            <v>https://harvardharrispoll.com/wp-content/uploads/2019/05/HHP_May2019_RegisteredVoters_Topline.pdf</v>
          </cell>
        </row>
        <row r="1045">
          <cell r="D1045" t="str">
            <v>Harris Insights &amp; Analytics</v>
          </cell>
          <cell r="F1045" t="str">
            <v>US</v>
          </cell>
          <cell r="G1045" t="str">
            <v>C+</v>
          </cell>
          <cell r="I1045">
            <v>43615</v>
          </cell>
          <cell r="J1045">
            <v>881</v>
          </cell>
          <cell r="K1045" t="str">
            <v>rv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42</v>
          </cell>
          <cell r="R1045">
            <v>0</v>
          </cell>
          <cell r="S1045">
            <v>0</v>
          </cell>
          <cell r="T1045">
            <v>0</v>
          </cell>
          <cell r="AL1045">
            <v>0</v>
          </cell>
          <cell r="CB1045" t="str">
            <v>https://scottrasmussen.com/crosstabs-may-28-30/</v>
          </cell>
        </row>
        <row r="1046">
          <cell r="D1046" t="str">
            <v>Harris Insights &amp; Analytics</v>
          </cell>
          <cell r="F1046" t="str">
            <v>US</v>
          </cell>
          <cell r="G1046" t="str">
            <v>C+</v>
          </cell>
          <cell r="I1046">
            <v>43615</v>
          </cell>
          <cell r="J1046">
            <v>881</v>
          </cell>
          <cell r="K1046" t="str">
            <v>rv</v>
          </cell>
          <cell r="L1046">
            <v>41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AL1046">
            <v>0</v>
          </cell>
          <cell r="CB1046" t="str">
            <v>https://scottrasmussen.com/crosstabs-may-28-30/</v>
          </cell>
        </row>
        <row r="1047">
          <cell r="D1047" t="str">
            <v>Harris Insights &amp; Analytics</v>
          </cell>
          <cell r="F1047" t="str">
            <v>US</v>
          </cell>
          <cell r="G1047" t="str">
            <v>C+</v>
          </cell>
          <cell r="I1047">
            <v>43615</v>
          </cell>
          <cell r="J1047">
            <v>881</v>
          </cell>
          <cell r="K1047" t="str">
            <v>rv</v>
          </cell>
          <cell r="L1047">
            <v>43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41</v>
          </cell>
          <cell r="R1047">
            <v>0</v>
          </cell>
          <cell r="S1047">
            <v>0</v>
          </cell>
          <cell r="T1047">
            <v>0</v>
          </cell>
          <cell r="AL1047">
            <v>0</v>
          </cell>
          <cell r="CB1047" t="str">
            <v>https://scottrasmussen.com/crosstabs-may-28-30/</v>
          </cell>
        </row>
        <row r="1048">
          <cell r="D1048" t="str">
            <v>Harris Insights &amp; Analytics</v>
          </cell>
          <cell r="F1048" t="str">
            <v>US</v>
          </cell>
          <cell r="G1048" t="str">
            <v>C+</v>
          </cell>
          <cell r="I1048">
            <v>43615</v>
          </cell>
          <cell r="J1048">
            <v>881</v>
          </cell>
          <cell r="K1048" t="str">
            <v>rv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37</v>
          </cell>
          <cell r="R1048">
            <v>0</v>
          </cell>
          <cell r="S1048">
            <v>40</v>
          </cell>
          <cell r="T1048">
            <v>0</v>
          </cell>
          <cell r="AL1048">
            <v>0</v>
          </cell>
          <cell r="CB1048" t="str">
            <v>https://scottrasmussen.com/crosstabs-may-28-30/</v>
          </cell>
        </row>
        <row r="1049">
          <cell r="D1049" t="str">
            <v>Harris Insights &amp; Analytics</v>
          </cell>
          <cell r="F1049" t="str">
            <v>US</v>
          </cell>
          <cell r="G1049" t="str">
            <v>C+</v>
          </cell>
          <cell r="I1049">
            <v>43615</v>
          </cell>
          <cell r="J1049">
            <v>881</v>
          </cell>
          <cell r="K1049" t="str">
            <v>rv</v>
          </cell>
          <cell r="L1049">
            <v>39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41</v>
          </cell>
          <cell r="T1049">
            <v>0</v>
          </cell>
          <cell r="AL1049">
            <v>0</v>
          </cell>
          <cell r="CB1049" t="str">
            <v>https://scottrasmussen.com/crosstabs-may-28-30/</v>
          </cell>
        </row>
        <row r="1050">
          <cell r="D1050" t="str">
            <v>Change Research</v>
          </cell>
          <cell r="F1050" t="str">
            <v>California</v>
          </cell>
          <cell r="G1050" t="str">
            <v>C</v>
          </cell>
          <cell r="I1050">
            <v>43613</v>
          </cell>
          <cell r="J1050">
            <v>1649</v>
          </cell>
          <cell r="K1050" t="str">
            <v>lv</v>
          </cell>
          <cell r="L1050">
            <v>30</v>
          </cell>
          <cell r="M1050">
            <v>0</v>
          </cell>
          <cell r="N1050">
            <v>1</v>
          </cell>
          <cell r="O1050">
            <v>12</v>
          </cell>
          <cell r="P1050">
            <v>0</v>
          </cell>
          <cell r="Q1050">
            <v>23</v>
          </cell>
          <cell r="R1050">
            <v>0</v>
          </cell>
          <cell r="S1050">
            <v>12</v>
          </cell>
          <cell r="T1050">
            <v>1</v>
          </cell>
          <cell r="AL1050">
            <v>2.2759736930775408E-3</v>
          </cell>
          <cell r="CB1050" t="str">
            <v>https://www.changeresearch.com/california-poll-may-25-28-2019</v>
          </cell>
        </row>
        <row r="1051">
          <cell r="D1051" t="str">
            <v>Morning Consult</v>
          </cell>
          <cell r="F1051" t="str">
            <v>US</v>
          </cell>
          <cell r="G1051" t="str">
            <v>B+</v>
          </cell>
          <cell r="I1051">
            <v>43611</v>
          </cell>
          <cell r="J1051">
            <v>16368</v>
          </cell>
          <cell r="K1051" t="str">
            <v>lv</v>
          </cell>
          <cell r="L1051">
            <v>38</v>
          </cell>
          <cell r="M1051">
            <v>0</v>
          </cell>
          <cell r="N1051">
            <v>3</v>
          </cell>
          <cell r="O1051">
            <v>7</v>
          </cell>
          <cell r="P1051">
            <v>1</v>
          </cell>
          <cell r="Q1051">
            <v>20</v>
          </cell>
          <cell r="R1051">
            <v>0</v>
          </cell>
          <cell r="S1051">
            <v>9</v>
          </cell>
          <cell r="T1051">
            <v>1</v>
          </cell>
          <cell r="AL1051">
            <v>4.0676703605428954E-5</v>
          </cell>
          <cell r="CB1051" t="str">
            <v>https://morningconsult.com/2020-democratic-primary/</v>
          </cell>
        </row>
        <row r="1052">
          <cell r="D1052" t="str">
            <v>Harris Insights &amp; Analytics</v>
          </cell>
          <cell r="F1052" t="str">
            <v>US</v>
          </cell>
          <cell r="G1052" t="str">
            <v>C+</v>
          </cell>
          <cell r="I1052">
            <v>43610</v>
          </cell>
          <cell r="J1052">
            <v>881</v>
          </cell>
          <cell r="K1052" t="str">
            <v>rv</v>
          </cell>
          <cell r="L1052">
            <v>33</v>
          </cell>
          <cell r="M1052">
            <v>0</v>
          </cell>
          <cell r="N1052">
            <v>3</v>
          </cell>
          <cell r="O1052">
            <v>5</v>
          </cell>
          <cell r="P1052">
            <v>1</v>
          </cell>
          <cell r="Q1052">
            <v>15</v>
          </cell>
          <cell r="R1052">
            <v>0</v>
          </cell>
          <cell r="S1052">
            <v>7</v>
          </cell>
          <cell r="T1052">
            <v>1</v>
          </cell>
          <cell r="AL1052">
            <v>1.1459007981731918E-7</v>
          </cell>
          <cell r="CB1052" t="str">
            <v>https://scottrasmussen.com/crosstabs-may-23-25/</v>
          </cell>
        </row>
        <row r="1053">
          <cell r="D1053" t="str">
            <v>Tel Opinion Research</v>
          </cell>
          <cell r="F1053" t="str">
            <v>South Carolina</v>
          </cell>
          <cell r="G1053" t="str">
            <v>B/C</v>
          </cell>
          <cell r="I1053">
            <v>43609</v>
          </cell>
          <cell r="J1053">
            <v>600</v>
          </cell>
          <cell r="K1053" t="str">
            <v>lv</v>
          </cell>
          <cell r="L1053">
            <v>37</v>
          </cell>
          <cell r="M1053">
            <v>0</v>
          </cell>
          <cell r="N1053">
            <v>2</v>
          </cell>
          <cell r="O1053">
            <v>3</v>
          </cell>
          <cell r="P1053">
            <v>0</v>
          </cell>
          <cell r="Q1053">
            <v>10</v>
          </cell>
          <cell r="R1053">
            <v>0</v>
          </cell>
          <cell r="S1053">
            <v>8</v>
          </cell>
          <cell r="T1053">
            <v>0</v>
          </cell>
          <cell r="AL1053">
            <v>1.0317728727341869E-2</v>
          </cell>
          <cell r="CB1053" t="str">
            <v>https://docs.wixstatic.com/ugd/2e96a7_f06831243ccb412695c7e2a6bf887f1d.pdf</v>
          </cell>
        </row>
        <row r="1054">
          <cell r="D1054" t="str">
            <v>Tel Opinion Research</v>
          </cell>
          <cell r="F1054" t="str">
            <v>South Carolina</v>
          </cell>
          <cell r="G1054" t="str">
            <v>B/C</v>
          </cell>
          <cell r="I1054">
            <v>43609</v>
          </cell>
          <cell r="J1054">
            <v>600</v>
          </cell>
          <cell r="K1054" t="str">
            <v>lv</v>
          </cell>
          <cell r="L1054">
            <v>70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15</v>
          </cell>
          <cell r="R1054">
            <v>0</v>
          </cell>
          <cell r="S1054">
            <v>0</v>
          </cell>
          <cell r="T1054">
            <v>0</v>
          </cell>
          <cell r="AL1054">
            <v>0</v>
          </cell>
          <cell r="CB1054" t="str">
            <v>https://docs.wixstatic.com/ugd/2e96a7_f06831243ccb412695c7e2a6bf887f1d.pdf</v>
          </cell>
        </row>
        <row r="1055">
          <cell r="D1055" t="str">
            <v>Tel Opinion Research</v>
          </cell>
          <cell r="F1055" t="str">
            <v>South Carolina</v>
          </cell>
          <cell r="G1055" t="str">
            <v>B/C</v>
          </cell>
          <cell r="I1055">
            <v>43609</v>
          </cell>
          <cell r="J1055">
            <v>600</v>
          </cell>
          <cell r="K1055" t="str">
            <v>lv</v>
          </cell>
          <cell r="L1055">
            <v>71</v>
          </cell>
          <cell r="M1055">
            <v>0</v>
          </cell>
          <cell r="N1055">
            <v>0</v>
          </cell>
          <cell r="O1055">
            <v>10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AL1055">
            <v>0</v>
          </cell>
          <cell r="CB1055" t="str">
            <v>https://docs.wixstatic.com/ugd/2e96a7_f06831243ccb412695c7e2a6bf887f1d.pdf</v>
          </cell>
        </row>
        <row r="1056">
          <cell r="D1056" t="str">
            <v>Tel Opinion Research</v>
          </cell>
          <cell r="F1056" t="str">
            <v>South Carolina</v>
          </cell>
          <cell r="G1056" t="str">
            <v>B/C</v>
          </cell>
          <cell r="I1056">
            <v>43609</v>
          </cell>
          <cell r="J1056">
            <v>600</v>
          </cell>
          <cell r="K1056" t="str">
            <v>lv</v>
          </cell>
          <cell r="L1056">
            <v>67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15</v>
          </cell>
          <cell r="T1056">
            <v>0</v>
          </cell>
          <cell r="AL1056">
            <v>0</v>
          </cell>
          <cell r="CB1056" t="str">
            <v>https://docs.wixstatic.com/ugd/2e96a7_f06831243ccb412695c7e2a6bf887f1d.pdf</v>
          </cell>
        </row>
        <row r="1057">
          <cell r="D1057" t="str">
            <v>Tel Opinion Research</v>
          </cell>
          <cell r="F1057" t="str">
            <v>New Hampshire</v>
          </cell>
          <cell r="G1057" t="str">
            <v>B/C</v>
          </cell>
          <cell r="I1057">
            <v>43607</v>
          </cell>
          <cell r="J1057">
            <v>600</v>
          </cell>
          <cell r="K1057" t="str">
            <v>lv</v>
          </cell>
          <cell r="L1057">
            <v>33</v>
          </cell>
          <cell r="M1057">
            <v>0</v>
          </cell>
          <cell r="N1057">
            <v>0</v>
          </cell>
          <cell r="O1057">
            <v>7</v>
          </cell>
          <cell r="P1057">
            <v>0</v>
          </cell>
          <cell r="Q1057">
            <v>12</v>
          </cell>
          <cell r="R1057">
            <v>0</v>
          </cell>
          <cell r="S1057">
            <v>11</v>
          </cell>
          <cell r="T1057">
            <v>0</v>
          </cell>
          <cell r="AL1057">
            <v>9.6447265300917545E-3</v>
          </cell>
          <cell r="CB1057" t="str">
            <v>https://docs.wixstatic.com/ugd/2e96a7_51128be1fd0d499cb97d72e306ff9a04.pdf</v>
          </cell>
        </row>
        <row r="1058">
          <cell r="D1058" t="str">
            <v>Tel Opinion Research</v>
          </cell>
          <cell r="F1058" t="str">
            <v>New Hampshire</v>
          </cell>
          <cell r="G1058" t="str">
            <v>B/C</v>
          </cell>
          <cell r="I1058">
            <v>43607</v>
          </cell>
          <cell r="J1058">
            <v>600</v>
          </cell>
          <cell r="K1058" t="str">
            <v>lv</v>
          </cell>
          <cell r="L1058">
            <v>63</v>
          </cell>
          <cell r="M1058">
            <v>0</v>
          </cell>
          <cell r="N1058">
            <v>0</v>
          </cell>
          <cell r="O1058">
            <v>21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AL1058">
            <v>0</v>
          </cell>
          <cell r="CB1058" t="str">
            <v>https://docs.wixstatic.com/ugd/2e96a7_51128be1fd0d499cb97d72e306ff9a04.pdf</v>
          </cell>
        </row>
        <row r="1059">
          <cell r="D1059" t="str">
            <v>Tel Opinion Research</v>
          </cell>
          <cell r="F1059" t="str">
            <v>New Hampshire</v>
          </cell>
          <cell r="G1059" t="str">
            <v>B/C</v>
          </cell>
          <cell r="I1059">
            <v>43607</v>
          </cell>
          <cell r="J1059">
            <v>600</v>
          </cell>
          <cell r="K1059" t="str">
            <v>lv</v>
          </cell>
          <cell r="L1059">
            <v>58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29</v>
          </cell>
          <cell r="T1059">
            <v>0</v>
          </cell>
          <cell r="AL1059">
            <v>0</v>
          </cell>
          <cell r="CB1059" t="str">
            <v>https://docs.wixstatic.com/ugd/2e96a7_51128be1fd0d499cb97d72e306ff9a04.pdf</v>
          </cell>
        </row>
        <row r="1060">
          <cell r="D1060" t="str">
            <v>Tel Opinion Research</v>
          </cell>
          <cell r="F1060" t="str">
            <v>New Hampshire</v>
          </cell>
          <cell r="G1060" t="str">
            <v>B/C</v>
          </cell>
          <cell r="I1060">
            <v>43607</v>
          </cell>
          <cell r="J1060">
            <v>600</v>
          </cell>
          <cell r="K1060" t="str">
            <v>lv</v>
          </cell>
          <cell r="L1060">
            <v>66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22</v>
          </cell>
          <cell r="R1060">
            <v>0</v>
          </cell>
          <cell r="S1060">
            <v>0</v>
          </cell>
          <cell r="T1060">
            <v>0</v>
          </cell>
          <cell r="AL1060">
            <v>0</v>
          </cell>
          <cell r="CB1060" t="str">
            <v>https://docs.wixstatic.com/ugd/2e96a7_51128be1fd0d499cb97d72e306ff9a04.pdf</v>
          </cell>
        </row>
        <row r="1061">
          <cell r="D1061" t="str">
            <v>Change Research</v>
          </cell>
          <cell r="F1061" t="str">
            <v>US</v>
          </cell>
          <cell r="G1061" t="str">
            <v>C</v>
          </cell>
          <cell r="I1061">
            <v>43606</v>
          </cell>
          <cell r="J1061">
            <v>1420</v>
          </cell>
          <cell r="K1061" t="str">
            <v>lv</v>
          </cell>
          <cell r="L1061">
            <v>31</v>
          </cell>
          <cell r="M1061">
            <v>0</v>
          </cell>
          <cell r="N1061">
            <v>2</v>
          </cell>
          <cell r="O1061">
            <v>9</v>
          </cell>
          <cell r="P1061">
            <v>1</v>
          </cell>
          <cell r="Q1061">
            <v>22</v>
          </cell>
          <cell r="R1061">
            <v>0</v>
          </cell>
          <cell r="S1061">
            <v>15</v>
          </cell>
          <cell r="T1061">
            <v>2</v>
          </cell>
          <cell r="AL1061">
            <v>7.2223952429071984E-4</v>
          </cell>
          <cell r="CB1061" t="str">
            <v>https://www.changeresearch.com/nationalpoll-may18-21-2019</v>
          </cell>
        </row>
        <row r="1062">
          <cell r="D1062" t="str">
            <v>Echelon Insights</v>
          </cell>
          <cell r="F1062" t="str">
            <v>US</v>
          </cell>
          <cell r="G1062">
            <v>0</v>
          </cell>
          <cell r="I1062">
            <v>43606</v>
          </cell>
          <cell r="J1062">
            <v>447</v>
          </cell>
          <cell r="K1062" t="str">
            <v>rv</v>
          </cell>
          <cell r="L1062">
            <v>66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19</v>
          </cell>
          <cell r="T1062">
            <v>0</v>
          </cell>
          <cell r="AL1062">
            <v>0</v>
          </cell>
          <cell r="CB1062" t="str">
            <v>http://echeloninsights.com/wp-content/uploads/Omnibus-May-2019_Dem-Primary.pdf</v>
          </cell>
        </row>
        <row r="1063">
          <cell r="D1063" t="str">
            <v>Echelon Insights</v>
          </cell>
          <cell r="F1063" t="str">
            <v>US</v>
          </cell>
          <cell r="G1063">
            <v>0</v>
          </cell>
          <cell r="I1063">
            <v>43606</v>
          </cell>
          <cell r="J1063">
            <v>447</v>
          </cell>
          <cell r="K1063" t="str">
            <v>rv</v>
          </cell>
          <cell r="L1063">
            <v>65</v>
          </cell>
          <cell r="M1063">
            <v>0</v>
          </cell>
          <cell r="N1063">
            <v>0</v>
          </cell>
          <cell r="O1063">
            <v>17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AL1063">
            <v>0</v>
          </cell>
          <cell r="CB1063" t="str">
            <v>http://echeloninsights.com/wp-content/uploads/Omnibus-May-2019_Dem-Primary.pdf</v>
          </cell>
        </row>
        <row r="1064">
          <cell r="D1064" t="str">
            <v>Echelon Insights</v>
          </cell>
          <cell r="F1064" t="str">
            <v>US</v>
          </cell>
          <cell r="G1064">
            <v>0</v>
          </cell>
          <cell r="I1064">
            <v>43606</v>
          </cell>
          <cell r="J1064">
            <v>447</v>
          </cell>
          <cell r="K1064" t="str">
            <v>rv</v>
          </cell>
          <cell r="L1064">
            <v>63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AL1064">
            <v>0</v>
          </cell>
          <cell r="CB1064" t="str">
            <v>http://echeloninsights.com/wp-content/uploads/Omnibus-May-2019_Dem-Primary.pdf</v>
          </cell>
        </row>
        <row r="1065">
          <cell r="D1065" t="str">
            <v>Echelon Insights</v>
          </cell>
          <cell r="F1065" t="str">
            <v>US</v>
          </cell>
          <cell r="G1065">
            <v>0</v>
          </cell>
          <cell r="I1065">
            <v>43606</v>
          </cell>
          <cell r="J1065">
            <v>447</v>
          </cell>
          <cell r="K1065" t="str">
            <v>rv</v>
          </cell>
          <cell r="L1065">
            <v>61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25</v>
          </cell>
          <cell r="R1065">
            <v>0</v>
          </cell>
          <cell r="S1065">
            <v>0</v>
          </cell>
          <cell r="T1065">
            <v>0</v>
          </cell>
          <cell r="AL1065">
            <v>0</v>
          </cell>
          <cell r="CB1065" t="str">
            <v>http://echeloninsights.com/wp-content/uploads/Omnibus-May-2019_Dem-Primary.pdf</v>
          </cell>
        </row>
        <row r="1066">
          <cell r="D1066" t="str">
            <v>Echelon Insights</v>
          </cell>
          <cell r="F1066" t="str">
            <v>US</v>
          </cell>
          <cell r="G1066">
            <v>0</v>
          </cell>
          <cell r="I1066">
            <v>43606</v>
          </cell>
          <cell r="J1066">
            <v>447</v>
          </cell>
          <cell r="K1066" t="str">
            <v>rv</v>
          </cell>
          <cell r="L1066">
            <v>38</v>
          </cell>
          <cell r="M1066">
            <v>0</v>
          </cell>
          <cell r="N1066">
            <v>2</v>
          </cell>
          <cell r="O1066">
            <v>5</v>
          </cell>
          <cell r="P1066">
            <v>2</v>
          </cell>
          <cell r="Q1066">
            <v>16</v>
          </cell>
          <cell r="R1066">
            <v>0</v>
          </cell>
          <cell r="S1066">
            <v>5</v>
          </cell>
          <cell r="T1066">
            <v>1</v>
          </cell>
          <cell r="AL1066">
            <v>3.1434753923766886E-5</v>
          </cell>
          <cell r="CB1066" t="str">
            <v>http://echeloninsights.com/wp-content/uploads/Omnibus-May-2019_Dem-Primary.pdf</v>
          </cell>
        </row>
        <row r="1067">
          <cell r="D1067" t="str">
            <v>Monmouth University</v>
          </cell>
          <cell r="F1067" t="str">
            <v>US</v>
          </cell>
          <cell r="G1067" t="str">
            <v>A+</v>
          </cell>
          <cell r="I1067">
            <v>43605</v>
          </cell>
          <cell r="J1067">
            <v>334</v>
          </cell>
          <cell r="K1067" t="str">
            <v>rv</v>
          </cell>
          <cell r="L1067">
            <v>33</v>
          </cell>
          <cell r="M1067">
            <v>0</v>
          </cell>
          <cell r="N1067">
            <v>1</v>
          </cell>
          <cell r="O1067">
            <v>6</v>
          </cell>
          <cell r="P1067">
            <v>3</v>
          </cell>
          <cell r="Q1067">
            <v>15</v>
          </cell>
          <cell r="R1067">
            <v>0</v>
          </cell>
          <cell r="S1067">
            <v>10</v>
          </cell>
          <cell r="T1067">
            <v>1</v>
          </cell>
          <cell r="AL1067">
            <v>2.9347915405588637E-3</v>
          </cell>
          <cell r="CB1067" t="str">
            <v>https://www.monmouth.edu/polling-institute/documents/monmouthpoll_us_052319.pdf/</v>
          </cell>
        </row>
        <row r="1068">
          <cell r="D1068" t="str">
            <v>Quinnipiac University</v>
          </cell>
          <cell r="F1068" t="str">
            <v>US</v>
          </cell>
          <cell r="G1068" t="str">
            <v>A</v>
          </cell>
          <cell r="I1068">
            <v>43605</v>
          </cell>
          <cell r="J1068">
            <v>454</v>
          </cell>
          <cell r="K1068" t="str">
            <v>rv</v>
          </cell>
          <cell r="L1068">
            <v>35</v>
          </cell>
          <cell r="M1068">
            <v>0</v>
          </cell>
          <cell r="N1068">
            <v>3</v>
          </cell>
          <cell r="O1068">
            <v>5</v>
          </cell>
          <cell r="P1068">
            <v>2</v>
          </cell>
          <cell r="Q1068">
            <v>16</v>
          </cell>
          <cell r="R1068">
            <v>0</v>
          </cell>
          <cell r="S1068">
            <v>13</v>
          </cell>
          <cell r="T1068">
            <v>1</v>
          </cell>
          <cell r="AL1068">
            <v>3.5962718665514171E-4</v>
          </cell>
          <cell r="CB1068" t="str">
            <v>https://poll.qu.edu/national/release-detail?ReleaseID=2622</v>
          </cell>
        </row>
        <row r="1069">
          <cell r="D1069" t="str">
            <v>Florida Atlantic University</v>
          </cell>
          <cell r="F1069" t="str">
            <v>Florida</v>
          </cell>
          <cell r="G1069" t="str">
            <v>B/C</v>
          </cell>
          <cell r="I1069">
            <v>43604</v>
          </cell>
          <cell r="J1069">
            <v>403</v>
          </cell>
          <cell r="K1069" t="str">
            <v>lv</v>
          </cell>
          <cell r="L1069">
            <v>39.200000000000003</v>
          </cell>
          <cell r="M1069">
            <v>0</v>
          </cell>
          <cell r="N1069">
            <v>0.9</v>
          </cell>
          <cell r="O1069">
            <v>8.8000000000000007</v>
          </cell>
          <cell r="P1069">
            <v>0.8</v>
          </cell>
          <cell r="Q1069">
            <v>11.6</v>
          </cell>
          <cell r="R1069">
            <v>0</v>
          </cell>
          <cell r="S1069">
            <v>11.9</v>
          </cell>
          <cell r="T1069">
            <v>0.5</v>
          </cell>
          <cell r="AL1069">
            <v>2.2789677500602987E-2</v>
          </cell>
          <cell r="CB1069" t="str">
            <v>https://business.fau.edu/departments/economics/business-economics-polling/bepi-polls/bepi-polls-2019/florida-poll-finds-trump-popular-in-the-sunshine-state-while-biden-dominates-democratic-field.php</v>
          </cell>
        </row>
        <row r="1070">
          <cell r="D1070" t="str">
            <v>Morning Consult</v>
          </cell>
          <cell r="F1070" t="str">
            <v>US</v>
          </cell>
          <cell r="G1070" t="str">
            <v>B+</v>
          </cell>
          <cell r="I1070">
            <v>43604</v>
          </cell>
          <cell r="J1070">
            <v>14830</v>
          </cell>
          <cell r="K1070" t="str">
            <v>lv</v>
          </cell>
          <cell r="L1070">
            <v>39</v>
          </cell>
          <cell r="M1070">
            <v>0</v>
          </cell>
          <cell r="N1070">
            <v>3</v>
          </cell>
          <cell r="O1070">
            <v>6</v>
          </cell>
          <cell r="P1070">
            <v>1</v>
          </cell>
          <cell r="Q1070">
            <v>19</v>
          </cell>
          <cell r="R1070">
            <v>0</v>
          </cell>
          <cell r="S1070">
            <v>9</v>
          </cell>
          <cell r="T1070">
            <v>1</v>
          </cell>
          <cell r="AL1070">
            <v>3.5811937589239137E-5</v>
          </cell>
          <cell r="CB1070" t="str">
            <v>https://morningconsult.com/2020-democratic-primary/</v>
          </cell>
        </row>
        <row r="1071">
          <cell r="D1071" t="str">
            <v>Change Research</v>
          </cell>
          <cell r="F1071" t="str">
            <v>Iowa</v>
          </cell>
          <cell r="G1071" t="str">
            <v>C</v>
          </cell>
          <cell r="I1071">
            <v>43604</v>
          </cell>
          <cell r="J1071">
            <v>615</v>
          </cell>
          <cell r="K1071" t="str">
            <v>lv</v>
          </cell>
          <cell r="L1071">
            <v>24</v>
          </cell>
          <cell r="M1071">
            <v>0</v>
          </cell>
          <cell r="N1071">
            <v>1</v>
          </cell>
          <cell r="O1071">
            <v>14</v>
          </cell>
          <cell r="P1071">
            <v>2</v>
          </cell>
          <cell r="Q1071">
            <v>24</v>
          </cell>
          <cell r="R1071">
            <v>0</v>
          </cell>
          <cell r="S1071">
            <v>12</v>
          </cell>
          <cell r="T1071">
            <v>2</v>
          </cell>
          <cell r="AL1071">
            <v>2.4532170991765838E-3</v>
          </cell>
          <cell r="CB1071" t="str">
            <v>https://docsend.com/view/2w7jm89</v>
          </cell>
        </row>
        <row r="1072">
          <cell r="D1072" t="str">
            <v>Harris Insights &amp; Analytics</v>
          </cell>
          <cell r="F1072" t="str">
            <v>US</v>
          </cell>
          <cell r="G1072" t="str">
            <v>C+</v>
          </cell>
          <cell r="I1072">
            <v>43603</v>
          </cell>
          <cell r="J1072">
            <v>448</v>
          </cell>
          <cell r="K1072" t="str">
            <v>rv</v>
          </cell>
          <cell r="L1072">
            <v>33</v>
          </cell>
          <cell r="M1072">
            <v>0</v>
          </cell>
          <cell r="N1072">
            <v>1</v>
          </cell>
          <cell r="O1072">
            <v>6</v>
          </cell>
          <cell r="P1072">
            <v>1</v>
          </cell>
          <cell r="Q1072">
            <v>14</v>
          </cell>
          <cell r="R1072">
            <v>0</v>
          </cell>
          <cell r="S1072">
            <v>8</v>
          </cell>
          <cell r="T1072">
            <v>1</v>
          </cell>
          <cell r="AL1072">
            <v>8.4534502291301462E-8</v>
          </cell>
          <cell r="CB1072" t="str">
            <v>https://thehill.com/hilltv/what-americas-thinking/445053-biden-retains-large-lead-over-sanders-other-2020-dems-in-new</v>
          </cell>
        </row>
        <row r="1073">
          <cell r="D1073" t="str">
            <v>Crantford Research</v>
          </cell>
          <cell r="F1073" t="str">
            <v>South Carolina</v>
          </cell>
          <cell r="G1073">
            <v>0</v>
          </cell>
          <cell r="I1073">
            <v>43601</v>
          </cell>
          <cell r="J1073">
            <v>381</v>
          </cell>
          <cell r="K1073" t="str">
            <v>lv</v>
          </cell>
          <cell r="L1073">
            <v>42</v>
          </cell>
          <cell r="M1073">
            <v>0</v>
          </cell>
          <cell r="N1073">
            <v>4</v>
          </cell>
          <cell r="O1073">
            <v>8</v>
          </cell>
          <cell r="P1073">
            <v>0</v>
          </cell>
          <cell r="Q1073">
            <v>7</v>
          </cell>
          <cell r="R1073">
            <v>0</v>
          </cell>
          <cell r="S1073">
            <v>8</v>
          </cell>
          <cell r="T1073">
            <v>0</v>
          </cell>
          <cell r="AL1073">
            <v>0.39639083849807172</v>
          </cell>
          <cell r="CB1073" t="str">
            <v>https://www.thestate.com/news/politics-government/article230531019.html</v>
          </cell>
        </row>
        <row r="1074">
          <cell r="D1074" t="str">
            <v>Fox News/Beacon Research/Shaw &amp; Co. Research</v>
          </cell>
          <cell r="F1074" t="str">
            <v>US</v>
          </cell>
          <cell r="G1074" t="str">
            <v>A-</v>
          </cell>
          <cell r="I1074">
            <v>43599</v>
          </cell>
          <cell r="J1074">
            <v>469</v>
          </cell>
          <cell r="K1074" t="str">
            <v>lv</v>
          </cell>
          <cell r="L1074">
            <v>35</v>
          </cell>
          <cell r="M1074">
            <v>0</v>
          </cell>
          <cell r="N1074">
            <v>3</v>
          </cell>
          <cell r="O1074">
            <v>6</v>
          </cell>
          <cell r="P1074">
            <v>2</v>
          </cell>
          <cell r="Q1074">
            <v>17</v>
          </cell>
          <cell r="R1074">
            <v>0</v>
          </cell>
          <cell r="S1074">
            <v>9</v>
          </cell>
          <cell r="T1074">
            <v>1</v>
          </cell>
          <cell r="AL1074">
            <v>9.9362908839899689E-4</v>
          </cell>
          <cell r="CB1074" t="str">
            <v>https://www.foxnews.com/politics/fox-news-poll-5-16</v>
          </cell>
        </row>
        <row r="1075">
          <cell r="D1075" t="str">
            <v>Quinnipiac University</v>
          </cell>
          <cell r="F1075" t="str">
            <v>Pennsylvania</v>
          </cell>
          <cell r="G1075" t="str">
            <v>A</v>
          </cell>
          <cell r="I1075">
            <v>43599</v>
          </cell>
          <cell r="J1075">
            <v>431</v>
          </cell>
          <cell r="K1075" t="str">
            <v>rv</v>
          </cell>
          <cell r="L1075">
            <v>39</v>
          </cell>
          <cell r="M1075">
            <v>0</v>
          </cell>
          <cell r="N1075">
            <v>5</v>
          </cell>
          <cell r="O1075">
            <v>6</v>
          </cell>
          <cell r="P1075">
            <v>1</v>
          </cell>
          <cell r="Q1075">
            <v>13</v>
          </cell>
          <cell r="R1075">
            <v>0</v>
          </cell>
          <cell r="S1075">
            <v>8</v>
          </cell>
          <cell r="T1075">
            <v>0</v>
          </cell>
          <cell r="AL1075">
            <v>1.4001536585131946</v>
          </cell>
          <cell r="CB1075" t="str">
            <v>https://poll.qu.edu/pennsylvania/release-detail?ReleaseID=2620</v>
          </cell>
        </row>
        <row r="1076">
          <cell r="D1076" t="str">
            <v>Ipsos</v>
          </cell>
          <cell r="F1076" t="str">
            <v>US</v>
          </cell>
          <cell r="G1076" t="str">
            <v>B+</v>
          </cell>
          <cell r="I1076">
            <v>43599</v>
          </cell>
          <cell r="J1076">
            <v>964</v>
          </cell>
          <cell r="K1076" t="str">
            <v>rv</v>
          </cell>
          <cell r="L1076">
            <v>32</v>
          </cell>
          <cell r="M1076">
            <v>0</v>
          </cell>
          <cell r="N1076">
            <v>2</v>
          </cell>
          <cell r="O1076">
            <v>4</v>
          </cell>
          <cell r="P1076">
            <v>1</v>
          </cell>
          <cell r="Q1076">
            <v>14</v>
          </cell>
          <cell r="R1076">
            <v>0</v>
          </cell>
          <cell r="S1076">
            <v>7</v>
          </cell>
          <cell r="T1076">
            <v>1</v>
          </cell>
          <cell r="AL1076">
            <v>1.1112787711265598E-5</v>
          </cell>
          <cell r="CB1076" t="str">
            <v>https://fingfx.thomsonreuters.com/gfx/mkt/12/441/440/2019%20Reuters%20Tracking%20-%20Democratic%20Primary%20Poll%2005%2015%202019.pdf</v>
          </cell>
        </row>
        <row r="1077">
          <cell r="D1077" t="str">
            <v>Ipsos</v>
          </cell>
          <cell r="F1077" t="str">
            <v>US</v>
          </cell>
          <cell r="G1077" t="str">
            <v>B+</v>
          </cell>
          <cell r="I1077">
            <v>43599</v>
          </cell>
          <cell r="J1077">
            <v>1132</v>
          </cell>
          <cell r="K1077" t="str">
            <v>a</v>
          </cell>
          <cell r="L1077">
            <v>29</v>
          </cell>
          <cell r="M1077">
            <v>0</v>
          </cell>
          <cell r="N1077">
            <v>2</v>
          </cell>
          <cell r="O1077">
            <v>4</v>
          </cell>
          <cell r="P1077">
            <v>1</v>
          </cell>
          <cell r="Q1077">
            <v>13</v>
          </cell>
          <cell r="R1077">
            <v>0</v>
          </cell>
          <cell r="S1077">
            <v>6</v>
          </cell>
          <cell r="T1077">
            <v>1</v>
          </cell>
          <cell r="AL1077">
            <v>0</v>
          </cell>
          <cell r="CB1077" t="str">
            <v>https://fingfx.thomsonreuters.com/gfx/mkt/12/441/440/2019%20Reuters%20Tracking%20-%20Democratic%20Primary%20Poll%2005%2015%202019.pdf</v>
          </cell>
        </row>
        <row r="1078">
          <cell r="D1078" t="str">
            <v>Harris Insights &amp; Analytics</v>
          </cell>
          <cell r="F1078" t="str">
            <v>US</v>
          </cell>
          <cell r="G1078" t="str">
            <v>C+</v>
          </cell>
          <cell r="I1078">
            <v>43598</v>
          </cell>
          <cell r="J1078">
            <v>2207</v>
          </cell>
          <cell r="K1078" t="str">
            <v>rv</v>
          </cell>
          <cell r="L1078">
            <v>39</v>
          </cell>
          <cell r="M1078">
            <v>0</v>
          </cell>
          <cell r="N1078">
            <v>4</v>
          </cell>
          <cell r="O1078">
            <v>5</v>
          </cell>
          <cell r="P1078">
            <v>2</v>
          </cell>
          <cell r="Q1078">
            <v>20</v>
          </cell>
          <cell r="R1078">
            <v>0</v>
          </cell>
          <cell r="S1078">
            <v>8</v>
          </cell>
          <cell r="T1078">
            <v>1</v>
          </cell>
          <cell r="AL1078">
            <v>1.5206760378708366E-7</v>
          </cell>
          <cell r="CB1078" t="str">
            <v>https://scottrasmussen.com/crosstabs-may-8-13-2/</v>
          </cell>
        </row>
        <row r="1079">
          <cell r="D1079" t="str">
            <v>Emerson College</v>
          </cell>
          <cell r="F1079" t="str">
            <v>US</v>
          </cell>
          <cell r="G1079" t="str">
            <v>B-</v>
          </cell>
          <cell r="I1079">
            <v>43598</v>
          </cell>
          <cell r="J1079">
            <v>429</v>
          </cell>
          <cell r="K1079" t="str">
            <v>lv</v>
          </cell>
          <cell r="L1079">
            <v>32.6</v>
          </cell>
          <cell r="M1079">
            <v>0</v>
          </cell>
          <cell r="N1079">
            <v>0.6</v>
          </cell>
          <cell r="O1079">
            <v>7.5</v>
          </cell>
          <cell r="P1079">
            <v>0.6</v>
          </cell>
          <cell r="Q1079">
            <v>24.9</v>
          </cell>
          <cell r="R1079">
            <v>0</v>
          </cell>
          <cell r="S1079">
            <v>9.6999999999999993</v>
          </cell>
          <cell r="T1079">
            <v>1.1000000000000001</v>
          </cell>
          <cell r="AL1079">
            <v>5.153902278480679E-4</v>
          </cell>
          <cell r="CB1079" t="str">
            <v>http://emersonpolling.com/2019/05/13/may-national-poll-biden-back-in-the-lead-for-the-democratic-nomination/</v>
          </cell>
        </row>
        <row r="1080">
          <cell r="D1080" t="str">
            <v>Change Research</v>
          </cell>
          <cell r="F1080" t="str">
            <v>Nevada</v>
          </cell>
          <cell r="G1080" t="str">
            <v>C</v>
          </cell>
          <cell r="I1080">
            <v>43597</v>
          </cell>
          <cell r="J1080">
            <v>389</v>
          </cell>
          <cell r="K1080" t="str">
            <v>lv</v>
          </cell>
          <cell r="L1080">
            <v>29</v>
          </cell>
          <cell r="M1080">
            <v>0</v>
          </cell>
          <cell r="N1080">
            <v>2</v>
          </cell>
          <cell r="O1080">
            <v>13</v>
          </cell>
          <cell r="P1080">
            <v>1</v>
          </cell>
          <cell r="Q1080">
            <v>24</v>
          </cell>
          <cell r="R1080">
            <v>0</v>
          </cell>
          <cell r="S1080">
            <v>12</v>
          </cell>
          <cell r="T1080">
            <v>1</v>
          </cell>
          <cell r="AL1080">
            <v>5.4969759123357408E-2</v>
          </cell>
          <cell r="CB1080" t="str">
            <v>https://docsend.com/view/p3ksbjg</v>
          </cell>
        </row>
        <row r="1081">
          <cell r="D1081" t="str">
            <v>Morning Consult</v>
          </cell>
          <cell r="F1081" t="str">
            <v>US</v>
          </cell>
          <cell r="G1081" t="str">
            <v>B+</v>
          </cell>
          <cell r="I1081">
            <v>43597</v>
          </cell>
          <cell r="J1081">
            <v>15342</v>
          </cell>
          <cell r="K1081" t="str">
            <v>lv</v>
          </cell>
          <cell r="L1081">
            <v>39</v>
          </cell>
          <cell r="M1081">
            <v>0</v>
          </cell>
          <cell r="N1081">
            <v>3</v>
          </cell>
          <cell r="O1081">
            <v>6</v>
          </cell>
          <cell r="P1081">
            <v>2</v>
          </cell>
          <cell r="Q1081">
            <v>19</v>
          </cell>
          <cell r="R1081">
            <v>0</v>
          </cell>
          <cell r="S1081">
            <v>8</v>
          </cell>
          <cell r="T1081">
            <v>1</v>
          </cell>
          <cell r="AL1081">
            <v>3.3711306813073242E-5</v>
          </cell>
          <cell r="CB1081" t="str">
            <v>https://morningconsult.com/wp-content/uploads/2019/05/Political-Intelligence-5.13.19.pdf</v>
          </cell>
        </row>
        <row r="1082">
          <cell r="D1082" t="str">
            <v>McLaughlin &amp; Associates</v>
          </cell>
          <cell r="F1082" t="str">
            <v>US</v>
          </cell>
          <cell r="G1082" t="str">
            <v>C/D</v>
          </cell>
          <cell r="I1082">
            <v>43596</v>
          </cell>
          <cell r="J1082">
            <v>360</v>
          </cell>
          <cell r="K1082" t="str">
            <v>lv</v>
          </cell>
          <cell r="L1082">
            <v>30</v>
          </cell>
          <cell r="M1082">
            <v>0</v>
          </cell>
          <cell r="N1082">
            <v>5</v>
          </cell>
          <cell r="O1082">
            <v>4</v>
          </cell>
          <cell r="P1082">
            <v>2</v>
          </cell>
          <cell r="Q1082">
            <v>19</v>
          </cell>
          <cell r="R1082">
            <v>0</v>
          </cell>
          <cell r="S1082">
            <v>7</v>
          </cell>
          <cell r="T1082">
            <v>2</v>
          </cell>
          <cell r="AL1082">
            <v>4.3494100224239946E-4</v>
          </cell>
          <cell r="CB1082" t="str">
            <v>http://mclaughlinonline.com/pols/wp-content/uploads/2019/05/National-Monthly-Omnibus-May-RELEASE.pdf</v>
          </cell>
        </row>
        <row r="1083">
          <cell r="D1083" t="str">
            <v>Denno Research</v>
          </cell>
          <cell r="F1083" t="str">
            <v>Michigan</v>
          </cell>
          <cell r="G1083">
            <v>0</v>
          </cell>
          <cell r="I1083">
            <v>43595</v>
          </cell>
          <cell r="J1083">
            <v>235</v>
          </cell>
          <cell r="K1083" t="str">
            <v>lv</v>
          </cell>
          <cell r="L1083">
            <v>37</v>
          </cell>
          <cell r="M1083">
            <v>0</v>
          </cell>
          <cell r="N1083">
            <v>3</v>
          </cell>
          <cell r="O1083">
            <v>5</v>
          </cell>
          <cell r="P1083">
            <v>1</v>
          </cell>
          <cell r="Q1083">
            <v>16</v>
          </cell>
          <cell r="R1083">
            <v>0</v>
          </cell>
          <cell r="S1083">
            <v>9</v>
          </cell>
          <cell r="T1083">
            <v>0</v>
          </cell>
          <cell r="AL1083">
            <v>4.56266437268057E-2</v>
          </cell>
          <cell r="CB1083" t="str">
            <v>https://projects.fivethirtyeight.com/polls/20190603_MI.docx</v>
          </cell>
        </row>
        <row r="1084">
          <cell r="D1084" t="str">
            <v>Zogby Interactive/JZ Analytics</v>
          </cell>
          <cell r="F1084" t="str">
            <v>US</v>
          </cell>
          <cell r="G1084" t="str">
            <v>C</v>
          </cell>
          <cell r="I1084">
            <v>43594</v>
          </cell>
          <cell r="J1084">
            <v>463</v>
          </cell>
          <cell r="K1084" t="str">
            <v>lv</v>
          </cell>
          <cell r="L1084">
            <v>37</v>
          </cell>
          <cell r="M1084">
            <v>0</v>
          </cell>
          <cell r="N1084">
            <v>3</v>
          </cell>
          <cell r="O1084">
            <v>7</v>
          </cell>
          <cell r="P1084">
            <v>2</v>
          </cell>
          <cell r="Q1084">
            <v>15</v>
          </cell>
          <cell r="R1084">
            <v>0</v>
          </cell>
          <cell r="S1084">
            <v>6</v>
          </cell>
          <cell r="T1084">
            <v>2</v>
          </cell>
          <cell r="AL1084">
            <v>1.3431156291200575E-3</v>
          </cell>
          <cell r="CB1084" t="str">
            <v>https://www.rljcompanies.com/wp-content/uploads/2019/05/RLJ-Third-Nationwide-African-American-Survey-Report-May-2019.pdf</v>
          </cell>
        </row>
        <row r="1085">
          <cell r="D1085" t="str">
            <v>Change Research</v>
          </cell>
          <cell r="F1085" t="str">
            <v>South Carolina</v>
          </cell>
          <cell r="G1085" t="str">
            <v>C</v>
          </cell>
          <cell r="I1085">
            <v>43594</v>
          </cell>
          <cell r="J1085">
            <v>595</v>
          </cell>
          <cell r="K1085" t="str">
            <v>lv</v>
          </cell>
          <cell r="L1085">
            <v>46</v>
          </cell>
          <cell r="M1085">
            <v>0</v>
          </cell>
          <cell r="N1085">
            <v>4</v>
          </cell>
          <cell r="O1085">
            <v>8</v>
          </cell>
          <cell r="P1085">
            <v>1</v>
          </cell>
          <cell r="Q1085">
            <v>15</v>
          </cell>
          <cell r="R1085">
            <v>0</v>
          </cell>
          <cell r="S1085">
            <v>8</v>
          </cell>
          <cell r="T1085">
            <v>2</v>
          </cell>
          <cell r="AL1085">
            <v>5.0746154729736147E-4</v>
          </cell>
          <cell r="CB1085" t="str">
            <v>https://docsend.com/view/5eniwwe</v>
          </cell>
        </row>
        <row r="1086">
          <cell r="D1086" t="str">
            <v>Tel Opinion Research</v>
          </cell>
          <cell r="F1086" t="str">
            <v>Florida</v>
          </cell>
          <cell r="G1086" t="str">
            <v>B/C</v>
          </cell>
          <cell r="I1086">
            <v>43593</v>
          </cell>
          <cell r="J1086">
            <v>800</v>
          </cell>
          <cell r="K1086" t="str">
            <v>lv</v>
          </cell>
          <cell r="L1086">
            <v>39</v>
          </cell>
          <cell r="M1086">
            <v>0</v>
          </cell>
          <cell r="N1086">
            <v>1</v>
          </cell>
          <cell r="O1086">
            <v>3</v>
          </cell>
          <cell r="P1086">
            <v>1</v>
          </cell>
          <cell r="Q1086">
            <v>16</v>
          </cell>
          <cell r="R1086">
            <v>0</v>
          </cell>
          <cell r="S1086">
            <v>5</v>
          </cell>
          <cell r="T1086">
            <v>0</v>
          </cell>
          <cell r="AL1086">
            <v>2.1815867267429663E-3</v>
          </cell>
          <cell r="CB1086" t="str">
            <v>https://www.politico.com/f/?id=0000016a-a480-dbd0-ad7e-e6ef4b840001</v>
          </cell>
        </row>
        <row r="1087">
          <cell r="D1087" t="str">
            <v>Monmouth University</v>
          </cell>
          <cell r="F1087" t="str">
            <v>New Hampshire</v>
          </cell>
          <cell r="G1087" t="str">
            <v>A+</v>
          </cell>
          <cell r="I1087">
            <v>43592</v>
          </cell>
          <cell r="J1087">
            <v>376</v>
          </cell>
          <cell r="K1087" t="str">
            <v>lv</v>
          </cell>
          <cell r="L1087">
            <v>36</v>
          </cell>
          <cell r="M1087">
            <v>0</v>
          </cell>
          <cell r="N1087">
            <v>2</v>
          </cell>
          <cell r="O1087">
            <v>9</v>
          </cell>
          <cell r="P1087">
            <v>2</v>
          </cell>
          <cell r="Q1087">
            <v>18</v>
          </cell>
          <cell r="R1087">
            <v>0</v>
          </cell>
          <cell r="S1087">
            <v>8</v>
          </cell>
          <cell r="T1087">
            <v>1</v>
          </cell>
          <cell r="AL1087">
            <v>3.3126963404423396E-3</v>
          </cell>
          <cell r="CB1087" t="str">
            <v>https://www.monmouth.edu/polling-institute/documents/monmouthpoll_nh_050919.pdf/</v>
          </cell>
        </row>
        <row r="1088">
          <cell r="D1088" t="str">
            <v>GBAO</v>
          </cell>
          <cell r="F1088" t="str">
            <v>US</v>
          </cell>
          <cell r="G1088" t="str">
            <v>B/C</v>
          </cell>
          <cell r="I1088">
            <v>43590</v>
          </cell>
          <cell r="J1088">
            <v>800</v>
          </cell>
          <cell r="K1088" t="str">
            <v>lv</v>
          </cell>
          <cell r="L1088">
            <v>36</v>
          </cell>
          <cell r="M1088">
            <v>0</v>
          </cell>
          <cell r="N1088">
            <v>3</v>
          </cell>
          <cell r="O1088">
            <v>5</v>
          </cell>
          <cell r="P1088">
            <v>1</v>
          </cell>
          <cell r="Q1088">
            <v>13</v>
          </cell>
          <cell r="R1088">
            <v>0</v>
          </cell>
          <cell r="S1088">
            <v>8</v>
          </cell>
          <cell r="T1088">
            <v>0</v>
          </cell>
          <cell r="AL1088">
            <v>0.73633252439336239</v>
          </cell>
          <cell r="CB1088" t="str">
            <v>https://jstreet.org/press-releases/new-poll-democratic-primary-voters-pro-israel-and-simultaneously-critical-of-israeli-government-policies/</v>
          </cell>
        </row>
        <row r="1089">
          <cell r="D1089" t="str">
            <v>Capitol Weekly</v>
          </cell>
          <cell r="F1089" t="str">
            <v>California</v>
          </cell>
          <cell r="G1089">
            <v>0</v>
          </cell>
          <cell r="I1089">
            <v>43585</v>
          </cell>
          <cell r="J1089">
            <v>1041</v>
          </cell>
          <cell r="K1089" t="str">
            <v>lv</v>
          </cell>
          <cell r="L1089">
            <v>20.399999999999999</v>
          </cell>
          <cell r="M1089">
            <v>0</v>
          </cell>
          <cell r="N1089">
            <v>1.9</v>
          </cell>
          <cell r="O1089">
            <v>18.7</v>
          </cell>
          <cell r="P1089">
            <v>2.6</v>
          </cell>
          <cell r="Q1089">
            <v>19.8</v>
          </cell>
          <cell r="R1089">
            <v>0</v>
          </cell>
          <cell r="S1089">
            <v>10</v>
          </cell>
          <cell r="T1089">
            <v>0</v>
          </cell>
          <cell r="AL1089">
            <v>3.249844238191516E-4</v>
          </cell>
          <cell r="CB1089" t="str">
            <v>https://public.tableau.com/profile/capitol.weekly#!/vizhome/2020PrimaryTrackingSurvey_15626518585990/CA120POLLSTORY</v>
          </cell>
        </row>
        <row r="1090">
          <cell r="D1090" t="str">
            <v>We Ask America</v>
          </cell>
          <cell r="F1090" t="str">
            <v>Indiana</v>
          </cell>
          <cell r="G1090" t="str">
            <v>C-</v>
          </cell>
          <cell r="I1090">
            <v>43590</v>
          </cell>
          <cell r="J1090">
            <v>280</v>
          </cell>
          <cell r="K1090" t="str">
            <v>lv</v>
          </cell>
          <cell r="L1090">
            <v>33</v>
          </cell>
          <cell r="M1090">
            <v>0</v>
          </cell>
          <cell r="N1090">
            <v>1</v>
          </cell>
          <cell r="O1090">
            <v>20</v>
          </cell>
          <cell r="P1090">
            <v>0</v>
          </cell>
          <cell r="Q1090">
            <v>23</v>
          </cell>
          <cell r="R1090">
            <v>0</v>
          </cell>
          <cell r="S1090">
            <v>2</v>
          </cell>
          <cell r="T1090">
            <v>0</v>
          </cell>
          <cell r="AL1090">
            <v>0.29897007519280849</v>
          </cell>
          <cell r="CB1090" t="str">
            <v>http://www.weaskamerica.com/surveys/2019/5/9/indiana-statewide-survey-of-registered-voters</v>
          </cell>
        </row>
        <row r="1091">
          <cell r="D1091" t="str">
            <v>Change Research</v>
          </cell>
          <cell r="F1091" t="str">
            <v>New Hampshire</v>
          </cell>
          <cell r="G1091" t="str">
            <v>C</v>
          </cell>
          <cell r="I1091">
            <v>43590</v>
          </cell>
          <cell r="J1091">
            <v>864</v>
          </cell>
          <cell r="K1091" t="str">
            <v>lv</v>
          </cell>
          <cell r="L1091">
            <v>26</v>
          </cell>
          <cell r="M1091">
            <v>0</v>
          </cell>
          <cell r="N1091">
            <v>2</v>
          </cell>
          <cell r="O1091">
            <v>12</v>
          </cell>
          <cell r="P1091">
            <v>1</v>
          </cell>
          <cell r="Q1091">
            <v>30</v>
          </cell>
          <cell r="R1091">
            <v>0</v>
          </cell>
          <cell r="S1091">
            <v>9</v>
          </cell>
          <cell r="T1091">
            <v>2</v>
          </cell>
          <cell r="AL1091">
            <v>4.5909047206958665E-3</v>
          </cell>
          <cell r="CB1091" t="str">
            <v>https://docsend.com/view/rsit6pt</v>
          </cell>
        </row>
        <row r="1092">
          <cell r="D1092" t="str">
            <v>Morning Consult</v>
          </cell>
          <cell r="F1092" t="str">
            <v>US</v>
          </cell>
          <cell r="G1092" t="str">
            <v>B+</v>
          </cell>
          <cell r="I1092">
            <v>43590</v>
          </cell>
          <cell r="J1092">
            <v>15770</v>
          </cell>
          <cell r="K1092" t="str">
            <v>lv</v>
          </cell>
          <cell r="L1092">
            <v>40</v>
          </cell>
          <cell r="M1092">
            <v>0</v>
          </cell>
          <cell r="N1092">
            <v>3</v>
          </cell>
          <cell r="O1092">
            <v>6</v>
          </cell>
          <cell r="P1092">
            <v>2</v>
          </cell>
          <cell r="Q1092">
            <v>19</v>
          </cell>
          <cell r="R1092">
            <v>0</v>
          </cell>
          <cell r="S1092">
            <v>8</v>
          </cell>
          <cell r="T1092">
            <v>1</v>
          </cell>
          <cell r="AL1092">
            <v>3.1680293498520479E-5</v>
          </cell>
          <cell r="CB1092" t="str">
            <v>https://morningconsult.com/2020-democratic-primary/</v>
          </cell>
        </row>
        <row r="1093">
          <cell r="D1093" t="str">
            <v>Harris Insights &amp; Analytics</v>
          </cell>
          <cell r="F1093" t="str">
            <v>US</v>
          </cell>
          <cell r="G1093" t="str">
            <v>C+</v>
          </cell>
          <cell r="I1093">
            <v>43589</v>
          </cell>
          <cell r="J1093">
            <v>440</v>
          </cell>
          <cell r="K1093" t="str">
            <v>rv</v>
          </cell>
          <cell r="L1093">
            <v>46</v>
          </cell>
          <cell r="M1093">
            <v>0</v>
          </cell>
          <cell r="N1093">
            <v>2.7</v>
          </cell>
          <cell r="O1093">
            <v>8</v>
          </cell>
          <cell r="P1093">
            <v>0.3</v>
          </cell>
          <cell r="Q1093">
            <v>14</v>
          </cell>
          <cell r="R1093">
            <v>0</v>
          </cell>
          <cell r="S1093">
            <v>7</v>
          </cell>
          <cell r="T1093">
            <v>0.8</v>
          </cell>
          <cell r="AL1093">
            <v>7.7608694139946379E-8</v>
          </cell>
          <cell r="CB1093" t="str">
            <v>https://thehill.com/hilltv/what-americas-thinking/442310-joe-biden</v>
          </cell>
        </row>
        <row r="1094">
          <cell r="D1094" t="str">
            <v>Optimus</v>
          </cell>
          <cell r="F1094" t="str">
            <v>South Carolina</v>
          </cell>
          <cell r="G1094" t="str">
            <v>C/D</v>
          </cell>
          <cell r="I1094">
            <v>43587</v>
          </cell>
          <cell r="J1094">
            <v>568</v>
          </cell>
          <cell r="K1094" t="str">
            <v>lv</v>
          </cell>
          <cell r="L1094">
            <v>48.3</v>
          </cell>
          <cell r="M1094">
            <v>0</v>
          </cell>
          <cell r="N1094">
            <v>3.8</v>
          </cell>
          <cell r="O1094">
            <v>5.2</v>
          </cell>
          <cell r="P1094">
            <v>0.8</v>
          </cell>
          <cell r="Q1094">
            <v>11.9</v>
          </cell>
          <cell r="R1094">
            <v>0</v>
          </cell>
          <cell r="S1094">
            <v>4.5</v>
          </cell>
          <cell r="T1094">
            <v>0</v>
          </cell>
          <cell r="AL1094">
            <v>1.2488252032412312E-2</v>
          </cell>
          <cell r="CB1094" t="str">
            <v>http://firehousestrategies.com/analysis/may-2019-survey/</v>
          </cell>
        </row>
        <row r="1095">
          <cell r="D1095" t="str">
            <v>Optimus</v>
          </cell>
          <cell r="F1095" t="str">
            <v>New Hampshire</v>
          </cell>
          <cell r="G1095" t="str">
            <v>C/D</v>
          </cell>
          <cell r="I1095">
            <v>43587</v>
          </cell>
          <cell r="J1095">
            <v>551</v>
          </cell>
          <cell r="K1095" t="str">
            <v>lv</v>
          </cell>
          <cell r="L1095">
            <v>34</v>
          </cell>
          <cell r="M1095">
            <v>0</v>
          </cell>
          <cell r="N1095">
            <v>1.2</v>
          </cell>
          <cell r="O1095">
            <v>9.6999999999999993</v>
          </cell>
          <cell r="P1095">
            <v>1.3</v>
          </cell>
          <cell r="Q1095">
            <v>15.5</v>
          </cell>
          <cell r="R1095">
            <v>0</v>
          </cell>
          <cell r="S1095">
            <v>9.1</v>
          </cell>
          <cell r="T1095">
            <v>0</v>
          </cell>
          <cell r="AL1095">
            <v>1.237116297947299E-2</v>
          </cell>
          <cell r="CB1095" t="str">
            <v>http://firehousestrategies.com/analysis/may-2019-survey/</v>
          </cell>
        </row>
        <row r="1096">
          <cell r="D1096" t="str">
            <v>Optimus</v>
          </cell>
          <cell r="F1096" t="str">
            <v>Iowa</v>
          </cell>
          <cell r="G1096" t="str">
            <v>C/D</v>
          </cell>
          <cell r="I1096">
            <v>43587</v>
          </cell>
          <cell r="J1096">
            <v>576</v>
          </cell>
          <cell r="K1096" t="str">
            <v>lv</v>
          </cell>
          <cell r="L1096">
            <v>34.9</v>
          </cell>
          <cell r="M1096">
            <v>0</v>
          </cell>
          <cell r="N1096">
            <v>2.4</v>
          </cell>
          <cell r="O1096">
            <v>11.4</v>
          </cell>
          <cell r="P1096">
            <v>3.5</v>
          </cell>
          <cell r="Q1096">
            <v>13.7</v>
          </cell>
          <cell r="R1096">
            <v>0</v>
          </cell>
          <cell r="S1096">
            <v>10.4</v>
          </cell>
          <cell r="T1096">
            <v>0</v>
          </cell>
          <cell r="AL1096">
            <v>1.2542507360098964E-2</v>
          </cell>
          <cell r="CB1096" t="str">
            <v>http://firehousestrategies.com/analysis/may-2019-survey/</v>
          </cell>
        </row>
        <row r="1097">
          <cell r="D1097" t="str">
            <v>Harris Insights &amp; Analytics</v>
          </cell>
          <cell r="F1097" t="str">
            <v>US</v>
          </cell>
          <cell r="G1097" t="str">
            <v>C+</v>
          </cell>
          <cell r="I1097">
            <v>43586</v>
          </cell>
          <cell r="J1097">
            <v>259</v>
          </cell>
          <cell r="K1097" t="str">
            <v>rv</v>
          </cell>
          <cell r="L1097">
            <v>44</v>
          </cell>
          <cell r="M1097">
            <v>2</v>
          </cell>
          <cell r="N1097">
            <v>3</v>
          </cell>
          <cell r="O1097">
            <v>2</v>
          </cell>
          <cell r="P1097">
            <v>2</v>
          </cell>
          <cell r="Q1097">
            <v>14</v>
          </cell>
          <cell r="R1097">
            <v>0</v>
          </cell>
          <cell r="S1097">
            <v>5</v>
          </cell>
          <cell r="T1097">
            <v>0</v>
          </cell>
          <cell r="AL1097">
            <v>6.4653676178824504E-8</v>
          </cell>
          <cell r="CB1097" t="str">
            <v>https://harvardharrispoll.com/wp-content/uploads/2019/05/HHP_April2019_RV_topline.pdf</v>
          </cell>
        </row>
        <row r="1098">
          <cell r="D1098" t="str">
            <v>Harris Insights &amp; Analytics</v>
          </cell>
          <cell r="F1098" t="str">
            <v>US</v>
          </cell>
          <cell r="G1098" t="str">
            <v>C+</v>
          </cell>
          <cell r="I1098">
            <v>43586</v>
          </cell>
          <cell r="J1098">
            <v>254</v>
          </cell>
          <cell r="K1098" t="str">
            <v>rv</v>
          </cell>
          <cell r="L1098">
            <v>34</v>
          </cell>
          <cell r="M1098">
            <v>2</v>
          </cell>
          <cell r="N1098">
            <v>5</v>
          </cell>
          <cell r="O1098">
            <v>4</v>
          </cell>
          <cell r="P1098">
            <v>1</v>
          </cell>
          <cell r="Q1098">
            <v>17</v>
          </cell>
          <cell r="R1098">
            <v>0</v>
          </cell>
          <cell r="S1098">
            <v>3</v>
          </cell>
          <cell r="T1098">
            <v>2</v>
          </cell>
          <cell r="AL1098">
            <v>0</v>
          </cell>
          <cell r="CB1098" t="str">
            <v>https://harvardharrispoll.com/wp-content/uploads/2019/05/HHP_April2019_RV_topline.pdf</v>
          </cell>
        </row>
        <row r="1099">
          <cell r="D1099" t="str">
            <v>Change Research</v>
          </cell>
          <cell r="F1099" t="str">
            <v>Virginia</v>
          </cell>
          <cell r="G1099" t="str">
            <v>C</v>
          </cell>
          <cell r="I1099">
            <v>43585</v>
          </cell>
          <cell r="J1099">
            <v>551</v>
          </cell>
          <cell r="K1099" t="str">
            <v>lv</v>
          </cell>
          <cell r="L1099">
            <v>41</v>
          </cell>
          <cell r="M1099">
            <v>0</v>
          </cell>
          <cell r="N1099">
            <v>3</v>
          </cell>
          <cell r="O1099">
            <v>12</v>
          </cell>
          <cell r="P1099">
            <v>1</v>
          </cell>
          <cell r="Q1099">
            <v>20</v>
          </cell>
          <cell r="R1099">
            <v>0</v>
          </cell>
          <cell r="S1099">
            <v>10</v>
          </cell>
          <cell r="T1099">
            <v>1</v>
          </cell>
          <cell r="AL1099">
            <v>5.985492861175714E-2</v>
          </cell>
          <cell r="CB1099" t="str">
            <v>https://docsend.com/view/gbdmuca</v>
          </cell>
        </row>
        <row r="1100">
          <cell r="D1100" t="str">
            <v>Quinnipiac University</v>
          </cell>
          <cell r="F1100" t="str">
            <v>US</v>
          </cell>
          <cell r="G1100" t="str">
            <v>A</v>
          </cell>
          <cell r="I1100">
            <v>43584</v>
          </cell>
          <cell r="J1100">
            <v>419</v>
          </cell>
          <cell r="K1100" t="str">
            <v>rv</v>
          </cell>
          <cell r="L1100">
            <v>38</v>
          </cell>
          <cell r="M1100">
            <v>0</v>
          </cell>
          <cell r="N1100">
            <v>2</v>
          </cell>
          <cell r="O1100">
            <v>10</v>
          </cell>
          <cell r="P1100">
            <v>1</v>
          </cell>
          <cell r="Q1100">
            <v>11</v>
          </cell>
          <cell r="R1100">
            <v>0</v>
          </cell>
          <cell r="S1100">
            <v>12</v>
          </cell>
          <cell r="T1100">
            <v>1</v>
          </cell>
          <cell r="AL1100">
            <v>2.6815341527625108E-4</v>
          </cell>
          <cell r="CB1100" t="str">
            <v>https://poll.qu.edu/national/release-detail?ReleaseID=2617</v>
          </cell>
        </row>
        <row r="1101">
          <cell r="D1101" t="str">
            <v>Harris Insights &amp; Analytics</v>
          </cell>
          <cell r="F1101" t="str">
            <v>US</v>
          </cell>
          <cell r="G1101" t="str">
            <v>C+</v>
          </cell>
          <cell r="I1101">
            <v>43583</v>
          </cell>
          <cell r="J1101">
            <v>741</v>
          </cell>
          <cell r="K1101" t="str">
            <v>rv</v>
          </cell>
          <cell r="L1101">
            <v>33</v>
          </cell>
          <cell r="M1101">
            <v>0</v>
          </cell>
          <cell r="N1101">
            <v>3</v>
          </cell>
          <cell r="O1101">
            <v>5</v>
          </cell>
          <cell r="P1101">
            <v>1</v>
          </cell>
          <cell r="Q1101">
            <v>16</v>
          </cell>
          <cell r="R1101">
            <v>0</v>
          </cell>
          <cell r="S1101">
            <v>6</v>
          </cell>
          <cell r="T1101">
            <v>0</v>
          </cell>
          <cell r="AL1101">
            <v>8.8932508358810365E-8</v>
          </cell>
          <cell r="CB1101" t="str">
            <v>https://scottrasmussen.com/crosstabs-april-27-28/</v>
          </cell>
        </row>
        <row r="1102">
          <cell r="D1102" t="str">
            <v>SSRS</v>
          </cell>
          <cell r="F1102" t="str">
            <v>US</v>
          </cell>
          <cell r="G1102" t="str">
            <v>A/B</v>
          </cell>
          <cell r="I1102">
            <v>43583</v>
          </cell>
          <cell r="J1102">
            <v>411</v>
          </cell>
          <cell r="K1102" t="str">
            <v>rv</v>
          </cell>
          <cell r="L1102">
            <v>39</v>
          </cell>
          <cell r="M1102">
            <v>0</v>
          </cell>
          <cell r="N1102">
            <v>2</v>
          </cell>
          <cell r="O1102">
            <v>7</v>
          </cell>
          <cell r="P1102">
            <v>2</v>
          </cell>
          <cell r="Q1102">
            <v>15</v>
          </cell>
          <cell r="R1102">
            <v>0</v>
          </cell>
          <cell r="S1102">
            <v>8</v>
          </cell>
          <cell r="T1102">
            <v>1</v>
          </cell>
          <cell r="AL1102">
            <v>9.6158017072636237E-4</v>
          </cell>
          <cell r="CB1102" t="str">
            <v>http://cdn.cnn.com/cnn/2019/images/04/29/rel6a.-.2020.democrats.pdf</v>
          </cell>
        </row>
        <row r="1103">
          <cell r="D1103" t="str">
            <v>Suffolk University</v>
          </cell>
          <cell r="F1103" t="str">
            <v>New Hampshire</v>
          </cell>
          <cell r="G1103" t="str">
            <v>A-</v>
          </cell>
          <cell r="I1103">
            <v>43583</v>
          </cell>
          <cell r="J1103">
            <v>429</v>
          </cell>
          <cell r="K1103" t="str">
            <v>lv</v>
          </cell>
          <cell r="L1103">
            <v>20.05</v>
          </cell>
          <cell r="M1103">
            <v>0</v>
          </cell>
          <cell r="N1103">
            <v>2.8</v>
          </cell>
          <cell r="O1103">
            <v>11.89</v>
          </cell>
          <cell r="P1103">
            <v>1.17</v>
          </cell>
          <cell r="Q1103">
            <v>12.35</v>
          </cell>
          <cell r="R1103">
            <v>0</v>
          </cell>
          <cell r="S1103">
            <v>8.39</v>
          </cell>
          <cell r="T1103">
            <v>1.17</v>
          </cell>
          <cell r="AL1103">
            <v>9.0042108516166851E-4</v>
          </cell>
          <cell r="CB1103" t="str">
            <v>https://www2.bostonglobe.com/news/politics/2019/04/29/read-full-results-suffolk-university-boston-globe-poll/WAyevf7yhzt1wUWcZKywQL/story.html</v>
          </cell>
        </row>
        <row r="1104">
          <cell r="D1104" t="str">
            <v>Morning Consult</v>
          </cell>
          <cell r="F1104" t="str">
            <v>US</v>
          </cell>
          <cell r="G1104" t="str">
            <v>B+</v>
          </cell>
          <cell r="I1104">
            <v>43583</v>
          </cell>
          <cell r="J1104">
            <v>15475</v>
          </cell>
          <cell r="K1104" t="str">
            <v>lv</v>
          </cell>
          <cell r="L1104">
            <v>36</v>
          </cell>
          <cell r="M1104">
            <v>0</v>
          </cell>
          <cell r="N1104">
            <v>3</v>
          </cell>
          <cell r="O1104">
            <v>8</v>
          </cell>
          <cell r="P1104">
            <v>2</v>
          </cell>
          <cell r="Q1104">
            <v>22</v>
          </cell>
          <cell r="R1104">
            <v>0</v>
          </cell>
          <cell r="S1104">
            <v>9</v>
          </cell>
          <cell r="T1104">
            <v>2</v>
          </cell>
          <cell r="AL1104">
            <v>2.9139691393274186E-5</v>
          </cell>
          <cell r="CB1104" t="str">
            <v>https://morningconsult.com/wp-content/uploads/2019/04/Political-Intelligence-4.29.19.pdf</v>
          </cell>
        </row>
        <row r="1105">
          <cell r="D1105" t="str">
            <v>Emerson College</v>
          </cell>
          <cell r="F1105" t="str">
            <v>Texas</v>
          </cell>
          <cell r="G1105" t="str">
            <v>B-</v>
          </cell>
          <cell r="I1105">
            <v>43583</v>
          </cell>
          <cell r="J1105">
            <v>342</v>
          </cell>
          <cell r="K1105" t="str">
            <v>lv</v>
          </cell>
          <cell r="L1105">
            <v>22.9</v>
          </cell>
          <cell r="M1105">
            <v>0</v>
          </cell>
          <cell r="N1105">
            <v>0.6</v>
          </cell>
          <cell r="O1105">
            <v>8.4</v>
          </cell>
          <cell r="P1105">
            <v>3</v>
          </cell>
          <cell r="Q1105">
            <v>16.8</v>
          </cell>
          <cell r="R1105">
            <v>0</v>
          </cell>
          <cell r="S1105">
            <v>6.8</v>
          </cell>
          <cell r="T1105">
            <v>3.2</v>
          </cell>
          <cell r="AL1105">
            <v>2.1977594428961928E-2</v>
          </cell>
          <cell r="CB1105" t="str">
            <v>http://emersonpolling.com/2019/04/28/2020-texas-biden-and-beto-in-dead-heat-in-democratic-primary/</v>
          </cell>
        </row>
        <row r="1106">
          <cell r="D1106" t="str">
            <v>ABC News/Washington Post</v>
          </cell>
          <cell r="F1106" t="str">
            <v>US</v>
          </cell>
          <cell r="G1106" t="str">
            <v>A+</v>
          </cell>
          <cell r="I1106">
            <v>43580</v>
          </cell>
          <cell r="J1106">
            <v>427</v>
          </cell>
          <cell r="K1106" t="str">
            <v>a</v>
          </cell>
          <cell r="L1106">
            <v>17</v>
          </cell>
          <cell r="M1106">
            <v>0</v>
          </cell>
          <cell r="N1106">
            <v>1</v>
          </cell>
          <cell r="O1106">
            <v>5</v>
          </cell>
          <cell r="P1106">
            <v>1</v>
          </cell>
          <cell r="Q1106">
            <v>11</v>
          </cell>
          <cell r="R1106">
            <v>0</v>
          </cell>
          <cell r="S1106">
            <v>4</v>
          </cell>
          <cell r="T1106">
            <v>0</v>
          </cell>
          <cell r="AL1106">
            <v>5.0084831723709751E-4</v>
          </cell>
          <cell r="CB1106" t="str">
            <v>https://www.langerresearch.com/wp-content/uploads/1205a2Democrats2020.pdf</v>
          </cell>
        </row>
        <row r="1107">
          <cell r="D1107" t="str">
            <v>Ipsos</v>
          </cell>
          <cell r="F1107" t="str">
            <v>US</v>
          </cell>
          <cell r="G1107" t="str">
            <v>B+</v>
          </cell>
          <cell r="I1107">
            <v>43578</v>
          </cell>
          <cell r="J1107">
            <v>2237</v>
          </cell>
          <cell r="K1107" t="str">
            <v>a</v>
          </cell>
          <cell r="L1107">
            <v>24</v>
          </cell>
          <cell r="M1107">
            <v>0</v>
          </cell>
          <cell r="N1107">
            <v>3</v>
          </cell>
          <cell r="O1107">
            <v>7</v>
          </cell>
          <cell r="P1107">
            <v>1</v>
          </cell>
          <cell r="Q1107">
            <v>15</v>
          </cell>
          <cell r="R1107">
            <v>0</v>
          </cell>
          <cell r="S1107">
            <v>5</v>
          </cell>
          <cell r="T1107">
            <v>1</v>
          </cell>
          <cell r="AL1107">
            <v>1.3948688587453015E-5</v>
          </cell>
          <cell r="CB1107" t="str">
            <v>https://fingfx.thomsonreuters.com/gfx/mkt/11/9830/9740/2019%20Reuters%20Democratic%20Primary%20Horserace%2004%2023%202019.pdf</v>
          </cell>
        </row>
        <row r="1108">
          <cell r="D1108" t="str">
            <v>Change Research</v>
          </cell>
          <cell r="F1108" t="str">
            <v>Texas</v>
          </cell>
          <cell r="G1108" t="str">
            <v>C</v>
          </cell>
          <cell r="I1108">
            <v>43577</v>
          </cell>
          <cell r="J1108">
            <v>1578</v>
          </cell>
          <cell r="K1108" t="str">
            <v>lv</v>
          </cell>
          <cell r="L1108">
            <v>0</v>
          </cell>
          <cell r="M1108">
            <v>0</v>
          </cell>
          <cell r="N1108">
            <v>4</v>
          </cell>
          <cell r="O1108">
            <v>21</v>
          </cell>
          <cell r="P1108">
            <v>1</v>
          </cell>
          <cell r="Q1108">
            <v>23</v>
          </cell>
          <cell r="R1108">
            <v>0</v>
          </cell>
          <cell r="S1108">
            <v>5</v>
          </cell>
          <cell r="T1108">
            <v>0</v>
          </cell>
          <cell r="AL1108">
            <v>0</v>
          </cell>
          <cell r="CB1108" t="str">
            <v>https://docsend.com/view/8fe8hjg</v>
          </cell>
        </row>
        <row r="1109">
          <cell r="D1109" t="str">
            <v>Change Research</v>
          </cell>
          <cell r="F1109" t="str">
            <v>Texas</v>
          </cell>
          <cell r="G1109" t="str">
            <v>C</v>
          </cell>
          <cell r="I1109">
            <v>43577</v>
          </cell>
          <cell r="J1109">
            <v>1578</v>
          </cell>
          <cell r="K1109" t="str">
            <v>lv</v>
          </cell>
          <cell r="L1109">
            <v>20</v>
          </cell>
          <cell r="M1109">
            <v>0</v>
          </cell>
          <cell r="N1109">
            <v>2</v>
          </cell>
          <cell r="O1109">
            <v>15</v>
          </cell>
          <cell r="P1109">
            <v>1</v>
          </cell>
          <cell r="Q1109">
            <v>19</v>
          </cell>
          <cell r="R1109">
            <v>0</v>
          </cell>
          <cell r="S1109">
            <v>5</v>
          </cell>
          <cell r="T1109">
            <v>1</v>
          </cell>
          <cell r="AL1109">
            <v>8.5267245108407885E-2</v>
          </cell>
          <cell r="CB1109" t="str">
            <v>https://docsend.com/view/8fe8hjg</v>
          </cell>
        </row>
        <row r="1110">
          <cell r="D1110" t="str">
            <v>Morning Consult</v>
          </cell>
          <cell r="F1110" t="str">
            <v>US</v>
          </cell>
          <cell r="G1110" t="str">
            <v>B+</v>
          </cell>
          <cell r="I1110">
            <v>43576</v>
          </cell>
          <cell r="J1110">
            <v>14335</v>
          </cell>
          <cell r="K1110" t="str">
            <v>lv</v>
          </cell>
          <cell r="L1110">
            <v>30</v>
          </cell>
          <cell r="M1110">
            <v>0</v>
          </cell>
          <cell r="N1110">
            <v>4</v>
          </cell>
          <cell r="O1110">
            <v>9</v>
          </cell>
          <cell r="P1110">
            <v>2</v>
          </cell>
          <cell r="Q1110">
            <v>24</v>
          </cell>
          <cell r="R1110">
            <v>0</v>
          </cell>
          <cell r="S1110">
            <v>7</v>
          </cell>
          <cell r="T1110">
            <v>2</v>
          </cell>
          <cell r="AL1110">
            <v>2.6087781007467526E-5</v>
          </cell>
          <cell r="CB1110" t="str">
            <v>https://morningconsult.com/wp-content/uploads/2019/04/Political-Intelligence-4.23.19.pdf</v>
          </cell>
        </row>
        <row r="1111">
          <cell r="D1111" t="str">
            <v>Echelon Insights</v>
          </cell>
          <cell r="F1111" t="str">
            <v>US</v>
          </cell>
          <cell r="G1111">
            <v>0</v>
          </cell>
          <cell r="I1111">
            <v>43574</v>
          </cell>
          <cell r="J1111">
            <v>499</v>
          </cell>
          <cell r="K1111" t="str">
            <v>rv</v>
          </cell>
          <cell r="L1111">
            <v>26</v>
          </cell>
          <cell r="M1111">
            <v>0</v>
          </cell>
          <cell r="N1111">
            <v>3</v>
          </cell>
          <cell r="O1111">
            <v>7</v>
          </cell>
          <cell r="P1111">
            <v>1</v>
          </cell>
          <cell r="Q1111">
            <v>22</v>
          </cell>
          <cell r="R1111">
            <v>0</v>
          </cell>
          <cell r="S1111">
            <v>3</v>
          </cell>
          <cell r="T1111">
            <v>2</v>
          </cell>
          <cell r="AL1111">
            <v>1.6696747738721419E-5</v>
          </cell>
          <cell r="CB1111" t="str">
            <v>https://echeloninsights.com/wp-content/uploads/AprilOmnibus_2019DemPrimary.pdf</v>
          </cell>
        </row>
        <row r="1112">
          <cell r="D1112" t="str">
            <v>University of New Hampshire</v>
          </cell>
          <cell r="F1112" t="str">
            <v>New Hampshire</v>
          </cell>
          <cell r="G1112" t="str">
            <v>B</v>
          </cell>
          <cell r="I1112">
            <v>43573</v>
          </cell>
          <cell r="J1112">
            <v>241</v>
          </cell>
          <cell r="K1112" t="str">
            <v>lv</v>
          </cell>
          <cell r="L1112">
            <v>12</v>
          </cell>
          <cell r="M1112">
            <v>0</v>
          </cell>
          <cell r="N1112">
            <v>3</v>
          </cell>
          <cell r="O1112">
            <v>11</v>
          </cell>
          <cell r="P1112">
            <v>1</v>
          </cell>
          <cell r="Q1112">
            <v>18</v>
          </cell>
          <cell r="R1112">
            <v>0</v>
          </cell>
          <cell r="S1112">
            <v>3</v>
          </cell>
          <cell r="T1112">
            <v>0</v>
          </cell>
          <cell r="AL1112">
            <v>0</v>
          </cell>
          <cell r="CB1112" t="str">
            <v>https://scholars.unh.edu/cgi/viewcontent.cgi?article=1557&amp;context=survey_center_polls</v>
          </cell>
        </row>
        <row r="1113">
          <cell r="D1113" t="str">
            <v>Zogby Interactive/JZ Analytics</v>
          </cell>
          <cell r="F1113" t="str">
            <v>Wisconsin</v>
          </cell>
          <cell r="G1113" t="str">
            <v>C</v>
          </cell>
          <cell r="I1113">
            <v>43573</v>
          </cell>
          <cell r="J1113">
            <v>485</v>
          </cell>
          <cell r="K1113" t="str">
            <v>lv</v>
          </cell>
          <cell r="L1113">
            <v>24</v>
          </cell>
          <cell r="M1113">
            <v>0</v>
          </cell>
          <cell r="N1113">
            <v>4</v>
          </cell>
          <cell r="O1113">
            <v>10</v>
          </cell>
          <cell r="P1113">
            <v>4</v>
          </cell>
          <cell r="Q1113">
            <v>20</v>
          </cell>
          <cell r="R1113">
            <v>0</v>
          </cell>
          <cell r="S1113">
            <v>6</v>
          </cell>
          <cell r="T1113">
            <v>1</v>
          </cell>
          <cell r="AL1113">
            <v>5.5167759089994314E-2</v>
          </cell>
          <cell r="CB1113" t="str">
    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    </cell>
        </row>
        <row r="1114">
          <cell r="D1114" t="str">
            <v>University of New Hampshire</v>
          </cell>
          <cell r="F1114" t="str">
            <v>New Hampshire</v>
          </cell>
          <cell r="G1114" t="str">
            <v>B</v>
          </cell>
          <cell r="I1114">
            <v>43573</v>
          </cell>
          <cell r="J1114">
            <v>241</v>
          </cell>
          <cell r="K1114" t="str">
            <v>lv</v>
          </cell>
          <cell r="L1114">
            <v>18</v>
          </cell>
          <cell r="M1114">
            <v>0</v>
          </cell>
          <cell r="N1114">
            <v>3</v>
          </cell>
          <cell r="O1114">
            <v>15</v>
          </cell>
          <cell r="P1114">
            <v>2</v>
          </cell>
          <cell r="Q1114">
            <v>30</v>
          </cell>
          <cell r="R1114">
            <v>0</v>
          </cell>
          <cell r="S1114">
            <v>5</v>
          </cell>
          <cell r="T1114">
            <v>2</v>
          </cell>
          <cell r="AL1114">
            <v>1.7181079732389573E-3</v>
          </cell>
          <cell r="CB1114" t="str">
            <v>https://scholars.unh.edu/cgi/viewcontent.cgi?article=1557&amp;context=survey_center_polls</v>
          </cell>
        </row>
        <row r="1115">
          <cell r="D1115" t="str">
            <v>Gravis Marketing</v>
          </cell>
          <cell r="F1115" t="str">
            <v>Iowa</v>
          </cell>
          <cell r="G1115" t="str">
            <v>C+</v>
          </cell>
          <cell r="I1115">
            <v>43573</v>
          </cell>
          <cell r="J1115">
            <v>590</v>
          </cell>
          <cell r="K1115" t="str">
            <v>lv</v>
          </cell>
          <cell r="L1115">
            <v>19</v>
          </cell>
          <cell r="M1115">
            <v>0</v>
          </cell>
          <cell r="N1115">
            <v>4</v>
          </cell>
          <cell r="O1115">
            <v>14</v>
          </cell>
          <cell r="P1115">
            <v>4</v>
          </cell>
          <cell r="Q1115">
            <v>19</v>
          </cell>
          <cell r="R1115">
            <v>0</v>
          </cell>
          <cell r="S1115">
            <v>6</v>
          </cell>
          <cell r="T1115">
            <v>1</v>
          </cell>
          <cell r="AL1115">
            <v>0.58636673493063196</v>
          </cell>
          <cell r="CB1115" t="str">
            <v>http://orlando-politics.com/wp-content/uploads/2019/04/Iowa-April-18-2019-v2.pdf</v>
          </cell>
        </row>
        <row r="1116">
          <cell r="D1116" t="str">
            <v>USC Dornsife/LA Times</v>
          </cell>
          <cell r="F1116" t="str">
            <v>US</v>
          </cell>
          <cell r="G1116" t="str">
            <v>B/C</v>
          </cell>
          <cell r="I1116">
            <v>43570</v>
          </cell>
          <cell r="J1116">
            <v>1131</v>
          </cell>
          <cell r="K1116" t="str">
            <v>lv</v>
          </cell>
          <cell r="L1116">
            <v>30</v>
          </cell>
          <cell r="M1116">
            <v>0</v>
          </cell>
          <cell r="N1116">
            <v>3</v>
          </cell>
          <cell r="O1116">
            <v>3</v>
          </cell>
          <cell r="P1116">
            <v>2</v>
          </cell>
          <cell r="Q1116">
            <v>19</v>
          </cell>
          <cell r="R1116">
            <v>0</v>
          </cell>
          <cell r="S1116">
            <v>5</v>
          </cell>
          <cell r="T1116">
            <v>2</v>
          </cell>
          <cell r="AL1116">
            <v>6.4721673428437794E-3</v>
          </cell>
          <cell r="CB1116" t="str">
            <v>https://drive.google.com/file/d/1Q0eqkqh8cORcq-MauUUyvG9b0aZa2QBa/view</v>
          </cell>
        </row>
        <row r="1117">
          <cell r="D1117" t="str">
            <v>Monmouth University</v>
          </cell>
          <cell r="F1117" t="str">
            <v>US</v>
          </cell>
          <cell r="G1117" t="str">
            <v>A+</v>
          </cell>
          <cell r="I1117">
            <v>43570</v>
          </cell>
          <cell r="J1117">
            <v>330</v>
          </cell>
          <cell r="K1117" t="str">
            <v>rv</v>
          </cell>
          <cell r="L1117">
            <v>0</v>
          </cell>
          <cell r="M1117">
            <v>0</v>
          </cell>
          <cell r="N1117">
            <v>3</v>
          </cell>
          <cell r="O1117">
            <v>11</v>
          </cell>
          <cell r="P1117">
            <v>2</v>
          </cell>
          <cell r="Q1117">
            <v>27</v>
          </cell>
          <cell r="R1117">
            <v>0</v>
          </cell>
          <cell r="S1117">
            <v>8</v>
          </cell>
          <cell r="T1117">
            <v>1</v>
          </cell>
          <cell r="AL1117">
            <v>0</v>
          </cell>
          <cell r="CB1117" t="str">
            <v>https://www.monmouth.edu/polling-institute/documents/monmouthpoll_us_042319.pdf/</v>
          </cell>
        </row>
        <row r="1118">
          <cell r="D1118" t="str">
            <v>Monmouth University</v>
          </cell>
          <cell r="F1118" t="str">
            <v>US</v>
          </cell>
          <cell r="G1118" t="str">
            <v>A+</v>
          </cell>
          <cell r="I1118">
            <v>43570</v>
          </cell>
          <cell r="J1118">
            <v>330</v>
          </cell>
          <cell r="K1118" t="str">
            <v>rv</v>
          </cell>
          <cell r="L1118">
            <v>27</v>
          </cell>
          <cell r="M1118">
            <v>0</v>
          </cell>
          <cell r="N1118">
            <v>2</v>
          </cell>
          <cell r="O1118">
            <v>8</v>
          </cell>
          <cell r="P1118">
            <v>1</v>
          </cell>
          <cell r="Q1118">
            <v>20</v>
          </cell>
          <cell r="R1118">
            <v>0</v>
          </cell>
          <cell r="S1118">
            <v>6</v>
          </cell>
          <cell r="T1118">
            <v>0</v>
          </cell>
          <cell r="AL1118">
            <v>1.8309208977350935E-3</v>
          </cell>
          <cell r="CB1118" t="str">
            <v>https://www.monmouth.edu/polling-institute/documents/monmouthpoll_us_042319.pdf/</v>
          </cell>
        </row>
        <row r="1119">
          <cell r="D1119" t="str">
            <v>Change Research</v>
          </cell>
          <cell r="F1119" t="str">
            <v>US</v>
          </cell>
          <cell r="G1119" t="str">
            <v>C</v>
          </cell>
          <cell r="I1119">
            <v>43570</v>
          </cell>
          <cell r="J1119">
            <v>2518</v>
          </cell>
          <cell r="K1119" t="str">
            <v>lv</v>
          </cell>
          <cell r="L1119">
            <v>21</v>
          </cell>
          <cell r="M1119">
            <v>0</v>
          </cell>
          <cell r="N1119">
            <v>4</v>
          </cell>
          <cell r="O1119">
            <v>17</v>
          </cell>
          <cell r="P1119">
            <v>2</v>
          </cell>
          <cell r="Q1119">
            <v>20</v>
          </cell>
          <cell r="R1119">
            <v>0</v>
          </cell>
          <cell r="S1119">
            <v>8</v>
          </cell>
          <cell r="T1119">
            <v>2</v>
          </cell>
          <cell r="AL1119">
            <v>5.9451280261618473E-4</v>
          </cell>
          <cell r="CB1119" t="str">
            <v>https://docsend.com/view/pbyn7wf</v>
          </cell>
        </row>
        <row r="1120">
          <cell r="D1120" t="str">
            <v>Change Research</v>
          </cell>
          <cell r="F1120" t="str">
            <v>US</v>
          </cell>
          <cell r="G1120" t="str">
            <v>C</v>
          </cell>
          <cell r="I1120">
            <v>43570</v>
          </cell>
          <cell r="J1120">
            <v>2518</v>
          </cell>
          <cell r="K1120" t="str">
            <v>lv</v>
          </cell>
          <cell r="L1120">
            <v>0</v>
          </cell>
          <cell r="M1120">
            <v>0</v>
          </cell>
          <cell r="N1120">
            <v>5</v>
          </cell>
          <cell r="O1120">
            <v>21</v>
          </cell>
          <cell r="P1120">
            <v>3</v>
          </cell>
          <cell r="Q1120">
            <v>26</v>
          </cell>
          <cell r="R1120">
            <v>0</v>
          </cell>
          <cell r="S1120">
            <v>10</v>
          </cell>
          <cell r="T1120">
            <v>3</v>
          </cell>
          <cell r="AL1120">
            <v>0</v>
          </cell>
          <cell r="CB1120" t="str">
            <v>https://docsend.com/view/pbyn7wf</v>
          </cell>
        </row>
        <row r="1121">
          <cell r="D1121" t="str">
            <v>USC Dornsife/LA Times</v>
          </cell>
          <cell r="F1121" t="str">
            <v>US</v>
          </cell>
          <cell r="G1121" t="str">
            <v>B/C</v>
          </cell>
          <cell r="I1121">
            <v>43570</v>
          </cell>
          <cell r="J1121">
            <v>2196</v>
          </cell>
          <cell r="K1121" t="str">
            <v>lv</v>
          </cell>
          <cell r="L1121">
            <v>27</v>
          </cell>
          <cell r="M1121">
            <v>0</v>
          </cell>
          <cell r="N1121">
            <v>2</v>
          </cell>
          <cell r="O1121">
            <v>2</v>
          </cell>
          <cell r="P1121">
            <v>1</v>
          </cell>
          <cell r="Q1121">
            <v>16</v>
          </cell>
          <cell r="R1121">
            <v>0</v>
          </cell>
          <cell r="S1121">
            <v>4</v>
          </cell>
          <cell r="T1121">
            <v>1</v>
          </cell>
          <cell r="AL1121">
            <v>0</v>
          </cell>
          <cell r="CB1121" t="str">
            <v>https://drive.google.com/file/d/1qM_Y-62GrLiy8Yiu0mvTdJHBI97vM-Ud/view</v>
          </cell>
        </row>
        <row r="1122">
          <cell r="D1122" t="str">
            <v>Morning Consult</v>
          </cell>
          <cell r="F1122" t="str">
            <v>US</v>
          </cell>
          <cell r="G1122" t="str">
            <v>B+</v>
          </cell>
          <cell r="I1122">
            <v>43569</v>
          </cell>
          <cell r="J1122">
            <v>12550</v>
          </cell>
          <cell r="K1122" t="str">
            <v>lv</v>
          </cell>
          <cell r="L1122">
            <v>0</v>
          </cell>
          <cell r="M1122">
            <v>0</v>
          </cell>
          <cell r="N1122">
            <v>6</v>
          </cell>
          <cell r="O1122">
            <v>9</v>
          </cell>
          <cell r="P1122">
            <v>3</v>
          </cell>
          <cell r="Q1122">
            <v>35</v>
          </cell>
          <cell r="R1122">
            <v>0</v>
          </cell>
          <cell r="S1122">
            <v>10</v>
          </cell>
          <cell r="T1122">
            <v>2</v>
          </cell>
          <cell r="AL1122">
            <v>0</v>
          </cell>
          <cell r="CB1122" t="str">
            <v>https://morningconsult.com/wp-content/uploads/2019/04/Political-Intelligence-4.15.19.pdf</v>
          </cell>
        </row>
        <row r="1123">
          <cell r="D1123" t="str">
            <v>Morning Consult</v>
          </cell>
          <cell r="F1123" t="str">
            <v>US</v>
          </cell>
          <cell r="G1123" t="str">
            <v>B+</v>
          </cell>
          <cell r="I1123">
            <v>43569</v>
          </cell>
          <cell r="J1123">
            <v>12550</v>
          </cell>
          <cell r="K1123" t="str">
            <v>lv</v>
          </cell>
          <cell r="L1123">
            <v>31</v>
          </cell>
          <cell r="M1123">
            <v>0</v>
          </cell>
          <cell r="N1123">
            <v>4</v>
          </cell>
          <cell r="O1123">
            <v>7</v>
          </cell>
          <cell r="P1123">
            <v>2</v>
          </cell>
          <cell r="Q1123">
            <v>23</v>
          </cell>
          <cell r="R1123">
            <v>0</v>
          </cell>
          <cell r="S1123">
            <v>7</v>
          </cell>
          <cell r="T1123">
            <v>1</v>
          </cell>
          <cell r="AL1123">
            <v>2.2744395824551204E-5</v>
          </cell>
          <cell r="CB1123" t="str">
            <v>https://morningconsult.com/wp-content/uploads/2019/04/Political-Intelligence-4.15.19.pdf</v>
          </cell>
        </row>
        <row r="1124">
          <cell r="D1124" t="str">
            <v>Emerson College</v>
          </cell>
          <cell r="F1124" t="str">
            <v>US</v>
          </cell>
          <cell r="G1124" t="str">
            <v>B-</v>
          </cell>
          <cell r="I1124">
            <v>43569</v>
          </cell>
          <cell r="J1124">
            <v>356</v>
          </cell>
          <cell r="K1124" t="str">
            <v>lv</v>
          </cell>
          <cell r="L1124">
            <v>23.8</v>
          </cell>
          <cell r="M1124">
            <v>0</v>
          </cell>
          <cell r="N1124">
            <v>1.6</v>
          </cell>
          <cell r="O1124">
            <v>9</v>
          </cell>
          <cell r="P1124">
            <v>1</v>
          </cell>
          <cell r="Q1124">
            <v>29</v>
          </cell>
          <cell r="R1124">
            <v>0</v>
          </cell>
          <cell r="S1124">
            <v>6.8</v>
          </cell>
          <cell r="T1124">
            <v>2.7</v>
          </cell>
          <cell r="AL1124">
            <v>3.3463500263226502E-4</v>
          </cell>
          <cell r="CB1124" t="str">
            <v>http://emersonpolling.com/2019/04/15/april-national-poll-bernie-takes-lead-for-democratic-nomination-mayor-pete-on-the-move/</v>
          </cell>
        </row>
        <row r="1125">
          <cell r="D1125" t="str">
            <v>Muhlenberg College</v>
          </cell>
          <cell r="F1125" t="str">
            <v>Pennsylvania</v>
          </cell>
          <cell r="G1125" t="str">
            <v>A+</v>
          </cell>
          <cell r="I1125">
            <v>43565</v>
          </cell>
          <cell r="J1125">
            <v>405</v>
          </cell>
          <cell r="K1125" t="str">
            <v>rv</v>
          </cell>
          <cell r="L1125">
            <v>28</v>
          </cell>
          <cell r="M1125">
            <v>0</v>
          </cell>
          <cell r="N1125">
            <v>3</v>
          </cell>
          <cell r="O1125">
            <v>4</v>
          </cell>
          <cell r="P1125">
            <v>3</v>
          </cell>
          <cell r="Q1125">
            <v>16</v>
          </cell>
          <cell r="R1125">
            <v>0</v>
          </cell>
          <cell r="S1125">
            <v>8</v>
          </cell>
          <cell r="T1125">
            <v>0</v>
          </cell>
          <cell r="AL1125">
            <v>1.4003535406449574</v>
          </cell>
          <cell r="CB1125" t="str">
            <v>https://assets.documentcloud.org/documents/5836250/PADEM-Report-2019.pdf</v>
          </cell>
        </row>
        <row r="1126">
          <cell r="D1126" t="str">
            <v>Monmouth University</v>
          </cell>
          <cell r="F1126" t="str">
            <v>Iowa</v>
          </cell>
          <cell r="G1126" t="str">
            <v>A+</v>
          </cell>
          <cell r="I1126">
            <v>43564</v>
          </cell>
          <cell r="J1126">
            <v>351</v>
          </cell>
          <cell r="K1126" t="str">
            <v>lv</v>
          </cell>
          <cell r="L1126">
            <v>27</v>
          </cell>
          <cell r="M1126">
            <v>0</v>
          </cell>
          <cell r="N1126">
            <v>3</v>
          </cell>
          <cell r="O1126">
            <v>9</v>
          </cell>
          <cell r="P1126">
            <v>4</v>
          </cell>
          <cell r="Q1126">
            <v>16</v>
          </cell>
          <cell r="R1126">
            <v>0</v>
          </cell>
          <cell r="S1126">
            <v>7</v>
          </cell>
          <cell r="T1126">
            <v>1</v>
          </cell>
          <cell r="AL1126">
            <v>2.9173425135640774E-3</v>
          </cell>
          <cell r="CB1126" t="str">
            <v>https://www.monmouth.edu/polling-institute/documents/monmouthpoll_ia_041119-2.pdf/</v>
          </cell>
        </row>
        <row r="1127">
          <cell r="D1127" t="str">
            <v>Change Research</v>
          </cell>
          <cell r="F1127" t="str">
            <v>California</v>
          </cell>
          <cell r="G1127" t="str">
            <v>C</v>
          </cell>
          <cell r="I1127">
            <v>43564</v>
          </cell>
          <cell r="J1127">
            <v>2003</v>
          </cell>
          <cell r="K1127" t="str">
            <v>lv</v>
          </cell>
          <cell r="L1127">
            <v>0</v>
          </cell>
          <cell r="M1127">
            <v>0</v>
          </cell>
          <cell r="N1127">
            <v>5</v>
          </cell>
          <cell r="O1127">
            <v>11</v>
          </cell>
          <cell r="P1127">
            <v>1</v>
          </cell>
          <cell r="Q1127">
            <v>28</v>
          </cell>
          <cell r="R1127">
            <v>0</v>
          </cell>
          <cell r="S1127">
            <v>9</v>
          </cell>
          <cell r="T1127">
            <v>1</v>
          </cell>
          <cell r="AL1127">
            <v>0</v>
          </cell>
          <cell r="CB1127" t="str">
            <v>https://docsend.com/view/i9876ha</v>
          </cell>
        </row>
        <row r="1128">
          <cell r="D1128" t="str">
            <v>Change Research</v>
          </cell>
          <cell r="F1128" t="str">
            <v>California</v>
          </cell>
          <cell r="G1128" t="str">
            <v>C</v>
          </cell>
          <cell r="I1128">
            <v>43564</v>
          </cell>
          <cell r="J1128">
            <v>2003</v>
          </cell>
          <cell r="K1128" t="str">
            <v>lv</v>
          </cell>
          <cell r="L1128">
            <v>21</v>
          </cell>
          <cell r="M1128">
            <v>0</v>
          </cell>
          <cell r="N1128">
            <v>3</v>
          </cell>
          <cell r="O1128">
            <v>9</v>
          </cell>
          <cell r="P1128">
            <v>1</v>
          </cell>
          <cell r="Q1128">
            <v>22</v>
          </cell>
          <cell r="R1128">
            <v>0</v>
          </cell>
          <cell r="S1128">
            <v>8</v>
          </cell>
          <cell r="T1128">
            <v>1</v>
          </cell>
          <cell r="AL1128">
            <v>1.3979984170462874E-3</v>
          </cell>
          <cell r="CB1128" t="str">
            <v>https://docsend.com/view/i9876ha</v>
          </cell>
        </row>
        <row r="1129">
          <cell r="D1129" t="str">
            <v>St. Anselm</v>
          </cell>
          <cell r="F1129" t="str">
            <v>New Hampshire</v>
          </cell>
          <cell r="G1129">
            <v>0</v>
          </cell>
          <cell r="I1129">
            <v>43563</v>
          </cell>
          <cell r="J1129">
            <v>326</v>
          </cell>
          <cell r="K1129" t="str">
            <v>lv</v>
          </cell>
          <cell r="L1129">
            <v>22.9</v>
          </cell>
          <cell r="M1129">
            <v>0</v>
          </cell>
          <cell r="N1129">
            <v>4.4000000000000004</v>
          </cell>
          <cell r="O1129">
            <v>10.7</v>
          </cell>
          <cell r="P1129">
            <v>2.2000000000000002</v>
          </cell>
          <cell r="Q1129">
            <v>15.6</v>
          </cell>
          <cell r="R1129">
            <v>0</v>
          </cell>
          <cell r="S1129">
            <v>8.6999999999999993</v>
          </cell>
          <cell r="T1129">
            <v>0</v>
          </cell>
          <cell r="AL1129">
            <v>2.8052856073711003E-3</v>
          </cell>
          <cell r="CB1129" t="str">
            <v>https://www.anselm.edu/sites/default/files/Documents/NHIOP/Polls/Dem%20Presidential%20-%20April%202019.pdf</v>
          </cell>
        </row>
        <row r="1130">
          <cell r="D1130" t="str">
            <v>Quinnipiac University</v>
          </cell>
          <cell r="F1130" t="str">
            <v>California</v>
          </cell>
          <cell r="G1130" t="str">
            <v>A</v>
          </cell>
          <cell r="I1130">
            <v>43563</v>
          </cell>
          <cell r="J1130">
            <v>482</v>
          </cell>
          <cell r="K1130" t="str">
            <v>rv</v>
          </cell>
          <cell r="L1130">
            <v>26</v>
          </cell>
          <cell r="M1130">
            <v>0</v>
          </cell>
          <cell r="N1130">
            <v>2</v>
          </cell>
          <cell r="O1130">
            <v>7</v>
          </cell>
          <cell r="P1130">
            <v>2</v>
          </cell>
          <cell r="Q1130">
            <v>18</v>
          </cell>
          <cell r="R1130">
            <v>0</v>
          </cell>
          <cell r="S1130">
            <v>7</v>
          </cell>
          <cell r="T1130">
            <v>1</v>
          </cell>
          <cell r="AL1130">
            <v>0.16658355308173042</v>
          </cell>
          <cell r="CB1130" t="str">
            <v>https://poll.qu.edu/california/release-detail?ReleaseID=2615</v>
          </cell>
        </row>
        <row r="1131">
          <cell r="D1131" t="str">
            <v>Morning Consult</v>
          </cell>
          <cell r="F1131" t="str">
            <v>US</v>
          </cell>
          <cell r="G1131" t="str">
            <v>B+</v>
          </cell>
          <cell r="I1131">
            <v>43562</v>
          </cell>
          <cell r="J1131">
            <v>13644</v>
          </cell>
          <cell r="K1131" t="str">
            <v>lv</v>
          </cell>
          <cell r="L1131">
            <v>32</v>
          </cell>
          <cell r="M1131">
            <v>0</v>
          </cell>
          <cell r="N1131">
            <v>4</v>
          </cell>
          <cell r="O1131">
            <v>5</v>
          </cell>
          <cell r="P1131">
            <v>2</v>
          </cell>
          <cell r="Q1131">
            <v>23</v>
          </cell>
          <cell r="R1131">
            <v>0</v>
          </cell>
          <cell r="S1131">
            <v>7</v>
          </cell>
          <cell r="T1131">
            <v>1</v>
          </cell>
          <cell r="AL1131">
            <v>2.1039814159796187E-5</v>
          </cell>
          <cell r="CB1131" t="str">
            <v>https://morningconsult.com/wp-content/uploads/2019/04/Political-Intelligence-4.9.19.pdf</v>
          </cell>
        </row>
        <row r="1132">
          <cell r="D1132" t="str">
            <v>Emerson College</v>
          </cell>
          <cell r="F1132" t="str">
            <v>Massachusetts</v>
          </cell>
          <cell r="G1132" t="str">
            <v>B-</v>
          </cell>
          <cell r="I1132">
            <v>43562</v>
          </cell>
          <cell r="J1132">
            <v>371</v>
          </cell>
          <cell r="K1132" t="str">
            <v>lv</v>
          </cell>
          <cell r="L1132">
            <v>22.7</v>
          </cell>
          <cell r="M1132">
            <v>0</v>
          </cell>
          <cell r="N1132">
            <v>2.1</v>
          </cell>
          <cell r="O1132">
            <v>10.7</v>
          </cell>
          <cell r="P1132">
            <v>2.2999999999999998</v>
          </cell>
          <cell r="Q1132">
            <v>25.7</v>
          </cell>
          <cell r="R1132">
            <v>0</v>
          </cell>
          <cell r="S1132">
            <v>14</v>
          </cell>
          <cell r="T1132">
            <v>1.1000000000000001</v>
          </cell>
          <cell r="AL1132">
            <v>0.57639727230764093</v>
          </cell>
          <cell r="CB1132" t="str">
            <v>http://emersonpolling.com/2019/04/07/massachusetts-2020-sanders-biden-lead-warren-in-her-home-state-mayor-pete-in-top-four-trump-popular-only-with-his-base/</v>
          </cell>
        </row>
        <row r="1133">
          <cell r="D1133" t="str">
            <v>Harris Insights &amp; Analytics</v>
          </cell>
          <cell r="F1133" t="str">
            <v>US</v>
          </cell>
          <cell r="G1133" t="str">
            <v>C+</v>
          </cell>
          <cell r="I1133">
            <v>43561</v>
          </cell>
          <cell r="J1133">
            <v>370</v>
          </cell>
          <cell r="K1133" t="str">
            <v>rv</v>
          </cell>
          <cell r="L1133">
            <v>36</v>
          </cell>
          <cell r="M1133">
            <v>0</v>
          </cell>
          <cell r="N1133">
            <v>6</v>
          </cell>
          <cell r="O1133">
            <v>4</v>
          </cell>
          <cell r="P1133">
            <v>2</v>
          </cell>
          <cell r="Q1133">
            <v>19</v>
          </cell>
          <cell r="R1133">
            <v>0</v>
          </cell>
          <cell r="S1133">
            <v>6</v>
          </cell>
          <cell r="T1133">
            <v>1</v>
          </cell>
          <cell r="AL1133">
            <v>6.2409610664225253E-8</v>
          </cell>
          <cell r="CB1133" t="str">
            <v>https://thehill.com/hilltv/what-americas-thinking/437871-new-poll-biden-still-leads-democratic-presidential-pack-despite</v>
          </cell>
        </row>
        <row r="1134">
          <cell r="D1134" t="str">
            <v>Change Research</v>
          </cell>
          <cell r="F1134" t="str">
            <v>South Carolina</v>
          </cell>
          <cell r="G1134" t="str">
            <v>C</v>
          </cell>
          <cell r="I1134">
            <v>43559</v>
          </cell>
          <cell r="J1134">
            <v>744</v>
          </cell>
          <cell r="K1134" t="str">
            <v>lv</v>
          </cell>
          <cell r="L1134">
            <v>0</v>
          </cell>
          <cell r="M1134">
            <v>0</v>
          </cell>
          <cell r="N1134">
            <v>12</v>
          </cell>
          <cell r="O1134">
            <v>12</v>
          </cell>
          <cell r="P1134">
            <v>2</v>
          </cell>
          <cell r="Q1134">
            <v>24</v>
          </cell>
          <cell r="R1134">
            <v>0</v>
          </cell>
          <cell r="S1134">
            <v>11</v>
          </cell>
          <cell r="T1134">
            <v>1</v>
          </cell>
          <cell r="AL1134">
            <v>0</v>
          </cell>
          <cell r="CB1134" t="str">
            <v>https://www.postandcourier.com/politics/biden-still-leads-but-abrams-buttigieg-join-front-runners-in/article_2c8f9d32-57eb-11e9-abc5-531783c41f18.html</v>
          </cell>
        </row>
        <row r="1135">
          <cell r="D1135" t="str">
            <v>Change Research</v>
          </cell>
          <cell r="F1135" t="str">
            <v>South Carolina</v>
          </cell>
          <cell r="G1135" t="str">
            <v>C</v>
          </cell>
          <cell r="I1135">
            <v>43559</v>
          </cell>
          <cell r="J1135">
            <v>744</v>
          </cell>
          <cell r="K1135" t="str">
            <v>lv</v>
          </cell>
          <cell r="L1135">
            <v>32</v>
          </cell>
          <cell r="M1135">
            <v>0</v>
          </cell>
          <cell r="N1135">
            <v>9</v>
          </cell>
          <cell r="O1135">
            <v>7</v>
          </cell>
          <cell r="P1135">
            <v>1</v>
          </cell>
          <cell r="Q1135">
            <v>14</v>
          </cell>
          <cell r="R1135">
            <v>0</v>
          </cell>
          <cell r="S1135">
            <v>6</v>
          </cell>
          <cell r="T1135">
            <v>1</v>
          </cell>
          <cell r="AL1135">
            <v>3.7046119394245817E-4</v>
          </cell>
          <cell r="CB1135" t="str">
            <v>https://www.postandcourier.com/politics/biden-still-leads-but-abrams-buttigieg-join-front-runners-in/article_2c8f9d32-57eb-11e9-abc5-531783c41f18.html</v>
          </cell>
        </row>
        <row r="1136">
          <cell r="D1136" t="str">
            <v>Harris Insights &amp; Analytics</v>
          </cell>
          <cell r="F1136" t="str">
            <v>US</v>
          </cell>
          <cell r="G1136" t="str">
            <v>C+</v>
          </cell>
          <cell r="I1136">
            <v>43555</v>
          </cell>
          <cell r="J1136">
            <v>743</v>
          </cell>
          <cell r="K1136" t="str">
            <v>rv</v>
          </cell>
          <cell r="L1136">
            <v>29</v>
          </cell>
          <cell r="M1136">
            <v>0</v>
          </cell>
          <cell r="N1136">
            <v>4</v>
          </cell>
          <cell r="O1136">
            <v>3</v>
          </cell>
          <cell r="P1136">
            <v>2</v>
          </cell>
          <cell r="Q1136">
            <v>18</v>
          </cell>
          <cell r="R1136">
            <v>0</v>
          </cell>
          <cell r="S1136">
            <v>5</v>
          </cell>
          <cell r="T1136">
            <v>1</v>
          </cell>
          <cell r="AL1136">
            <v>7.9282011215318417E-8</v>
          </cell>
          <cell r="CB1136" t="str">
            <v>https://scottrasmussen.com/crosstabs-mar-29-30-3/</v>
          </cell>
        </row>
        <row r="1137">
          <cell r="D1137" t="str">
            <v>Morning Consult</v>
          </cell>
          <cell r="F1137" t="str">
            <v>US</v>
          </cell>
          <cell r="G1137" t="str">
            <v>B+</v>
          </cell>
          <cell r="I1137">
            <v>43555</v>
          </cell>
          <cell r="J1137">
            <v>12940</v>
          </cell>
          <cell r="K1137" t="str">
            <v>lv</v>
          </cell>
          <cell r="L1137">
            <v>33</v>
          </cell>
          <cell r="M1137">
            <v>0</v>
          </cell>
          <cell r="N1137">
            <v>4</v>
          </cell>
          <cell r="O1137">
            <v>3</v>
          </cell>
          <cell r="P1137">
            <v>2</v>
          </cell>
          <cell r="Q1137">
            <v>25</v>
          </cell>
          <cell r="R1137">
            <v>0</v>
          </cell>
          <cell r="S1137">
            <v>7</v>
          </cell>
          <cell r="T1137">
            <v>0</v>
          </cell>
          <cell r="AL1137">
            <v>1.8136377880247696E-5</v>
          </cell>
          <cell r="CB1137" t="str">
            <v>https://morningconsult.com/wp-content/uploads/2019/04/Political-Intelligence-4.2.19.pdf</v>
          </cell>
        </row>
        <row r="1138">
          <cell r="D1138" t="str">
            <v>Emerson College</v>
          </cell>
          <cell r="F1138" t="str">
            <v>Nevada</v>
          </cell>
          <cell r="G1138" t="str">
            <v>B-</v>
          </cell>
          <cell r="I1138">
            <v>43554</v>
          </cell>
          <cell r="J1138">
            <v>310</v>
          </cell>
          <cell r="K1138" t="str">
            <v>lv</v>
          </cell>
          <cell r="L1138">
            <v>26.4</v>
          </cell>
          <cell r="M1138">
            <v>0</v>
          </cell>
          <cell r="N1138">
            <v>2.2000000000000002</v>
          </cell>
          <cell r="O1138">
            <v>4.7</v>
          </cell>
          <cell r="P1138">
            <v>2.4</v>
          </cell>
          <cell r="Q1138">
            <v>22.5</v>
          </cell>
          <cell r="R1138">
            <v>0</v>
          </cell>
          <cell r="S1138">
            <v>9.9</v>
          </cell>
          <cell r="T1138">
            <v>3.2</v>
          </cell>
          <cell r="AL1138">
            <v>1.9344693027961327E-2</v>
          </cell>
          <cell r="CB1138" t="str">
            <v>http://emersonpolling.com/2019/03/31/nevada-2020-biden-and-sanders-lead-democratic-primary-field-trump-looks-to-flip-the-silver-state-red/</v>
          </cell>
        </row>
        <row r="1139">
          <cell r="D1139" t="str">
            <v>Emerson College</v>
          </cell>
          <cell r="F1139" t="str">
            <v>Pennsylvania</v>
          </cell>
          <cell r="G1139" t="str">
            <v>B-</v>
          </cell>
          <cell r="I1139">
            <v>43552</v>
          </cell>
          <cell r="J1139">
            <v>359</v>
          </cell>
          <cell r="K1139" t="str">
            <v>lv</v>
          </cell>
          <cell r="L1139">
            <v>39</v>
          </cell>
          <cell r="M1139">
            <v>0</v>
          </cell>
          <cell r="N1139">
            <v>3.7</v>
          </cell>
          <cell r="O1139">
            <v>6.3</v>
          </cell>
          <cell r="P1139">
            <v>0.3</v>
          </cell>
          <cell r="Q1139">
            <v>20.399999999999999</v>
          </cell>
          <cell r="R1139">
            <v>0</v>
          </cell>
          <cell r="S1139">
            <v>10.9</v>
          </cell>
          <cell r="T1139">
            <v>1</v>
          </cell>
          <cell r="AL1139">
            <v>0.55289757467920975</v>
          </cell>
          <cell r="CB1139" t="str">
            <v>http://emersonpolling.com/2019/03/28/pennsylvania-2020-biden-leads-democratic-field-biden-and-sanders-lead-trump-by-10-points-in-general-election/</v>
          </cell>
        </row>
        <row r="1140">
          <cell r="D1140" t="str">
            <v>Harris Insights &amp; Analytics</v>
          </cell>
          <cell r="F1140" t="str">
            <v>US</v>
          </cell>
          <cell r="G1140" t="str">
            <v>C+</v>
          </cell>
          <cell r="I1140">
            <v>43550</v>
          </cell>
          <cell r="J1140">
            <v>263</v>
          </cell>
          <cell r="K1140" t="str">
            <v>rv</v>
          </cell>
          <cell r="L1140">
            <v>35</v>
          </cell>
          <cell r="M1140">
            <v>1</v>
          </cell>
          <cell r="N1140">
            <v>4</v>
          </cell>
          <cell r="O1140">
            <v>2</v>
          </cell>
          <cell r="P1140">
            <v>2</v>
          </cell>
          <cell r="Q1140">
            <v>17</v>
          </cell>
          <cell r="R1140">
            <v>0</v>
          </cell>
          <cell r="S1140">
            <v>6</v>
          </cell>
          <cell r="T1140">
            <v>1</v>
          </cell>
          <cell r="AL1140">
            <v>5.3924176300630386E-8</v>
          </cell>
          <cell r="CB1140" t="str">
            <v>https://harvardharrispoll.com/wp-content/uploads/2019/03/March2019_HHP_RV_Topline.pdf</v>
          </cell>
        </row>
        <row r="1141">
          <cell r="D1141" t="str">
            <v>Harris Insights &amp; Analytics</v>
          </cell>
          <cell r="F1141" t="str">
            <v>US</v>
          </cell>
          <cell r="G1141" t="str">
            <v>C+</v>
          </cell>
          <cell r="I1141">
            <v>43550</v>
          </cell>
          <cell r="J1141">
            <v>273</v>
          </cell>
          <cell r="K1141" t="str">
            <v>rv</v>
          </cell>
          <cell r="L1141">
            <v>26</v>
          </cell>
          <cell r="M1141">
            <v>0</v>
          </cell>
          <cell r="N1141">
            <v>3</v>
          </cell>
          <cell r="O1141">
            <v>2</v>
          </cell>
          <cell r="P1141">
            <v>1</v>
          </cell>
          <cell r="Q1141">
            <v>18</v>
          </cell>
          <cell r="R1141">
            <v>0</v>
          </cell>
          <cell r="S1141">
            <v>5</v>
          </cell>
          <cell r="T1141">
            <v>2</v>
          </cell>
          <cell r="AL1141">
            <v>0</v>
          </cell>
          <cell r="CB1141" t="str">
            <v>https://harvardharrispoll.com/wp-content/uploads/2019/03/March2019_HHP_RV_Topline.pdf</v>
          </cell>
        </row>
        <row r="1142">
          <cell r="D1142" t="str">
            <v>Quinnipiac University</v>
          </cell>
          <cell r="F1142" t="str">
            <v>US</v>
          </cell>
          <cell r="G1142" t="str">
            <v>A</v>
          </cell>
          <cell r="I1142">
            <v>43549</v>
          </cell>
          <cell r="J1142">
            <v>559</v>
          </cell>
          <cell r="K1142" t="str">
            <v>rv</v>
          </cell>
          <cell r="L1142">
            <v>29</v>
          </cell>
          <cell r="M1142">
            <v>0</v>
          </cell>
          <cell r="N1142">
            <v>2</v>
          </cell>
          <cell r="O1142">
            <v>4</v>
          </cell>
          <cell r="P1142">
            <v>2</v>
          </cell>
          <cell r="Q1142">
            <v>19</v>
          </cell>
          <cell r="R1142">
            <v>0</v>
          </cell>
          <cell r="S1142">
            <v>4</v>
          </cell>
          <cell r="T1142">
            <v>0</v>
          </cell>
          <cell r="AL1142">
            <v>2.3879096821243398E-4</v>
          </cell>
          <cell r="CB1142" t="str">
            <v>https://poll.qu.edu/national/release-detail?ReleaseID=2611</v>
          </cell>
        </row>
        <row r="1143">
          <cell r="D1143" t="str">
            <v>David Binder Research</v>
          </cell>
          <cell r="F1143" t="str">
            <v>Iowa</v>
          </cell>
          <cell r="G1143">
            <v>0</v>
          </cell>
          <cell r="I1143">
            <v>43548</v>
          </cell>
          <cell r="J1143">
            <v>500</v>
          </cell>
          <cell r="K1143" t="str">
            <v>lv</v>
          </cell>
          <cell r="L1143">
            <v>25</v>
          </cell>
          <cell r="M1143">
            <v>0</v>
          </cell>
          <cell r="N1143">
            <v>7</v>
          </cell>
          <cell r="O1143">
            <v>6</v>
          </cell>
          <cell r="P1143">
            <v>6</v>
          </cell>
          <cell r="Q1143">
            <v>17</v>
          </cell>
          <cell r="R1143">
            <v>0</v>
          </cell>
          <cell r="S1143">
            <v>8</v>
          </cell>
          <cell r="T1143">
            <v>1</v>
          </cell>
          <cell r="AL1143">
            <v>1.9197272734538312E-3</v>
          </cell>
          <cell r="CB1143" t="str">
            <v>http://www.focusonruralamerica.com/wp-content/uploads/2019/03/FORA-March-2019-Poll-2.pdf</v>
          </cell>
        </row>
        <row r="1144">
          <cell r="D1144" t="str">
            <v>Morning Consult</v>
          </cell>
          <cell r="F1144" t="str">
            <v>US</v>
          </cell>
          <cell r="G1144" t="str">
            <v>B+</v>
          </cell>
          <cell r="I1144">
            <v>43548</v>
          </cell>
          <cell r="J1144">
            <v>13725</v>
          </cell>
          <cell r="K1144" t="str">
            <v>lv</v>
          </cell>
          <cell r="L1144">
            <v>35</v>
          </cell>
          <cell r="M1144">
            <v>0</v>
          </cell>
          <cell r="N1144">
            <v>4</v>
          </cell>
          <cell r="O1144">
            <v>2</v>
          </cell>
          <cell r="P1144">
            <v>2</v>
          </cell>
          <cell r="Q1144">
            <v>25</v>
          </cell>
          <cell r="R1144">
            <v>0</v>
          </cell>
          <cell r="S1144">
            <v>7</v>
          </cell>
          <cell r="T1144">
            <v>0</v>
          </cell>
          <cell r="AL1144">
            <v>1.7457870091274423E-5</v>
          </cell>
          <cell r="CB1144" t="str">
            <v>https://morningconsult.com/wp-content/uploads/2019/03/Morning_Consult_Political-Intelligence_3.26.19.pdf</v>
          </cell>
        </row>
        <row r="1145">
          <cell r="D1145" t="str">
            <v>McLaughlin &amp; Associates</v>
          </cell>
          <cell r="F1145" t="str">
            <v>US</v>
          </cell>
          <cell r="G1145" t="str">
            <v>C/D</v>
          </cell>
          <cell r="I1145">
            <v>43548</v>
          </cell>
          <cell r="J1145">
            <v>447</v>
          </cell>
          <cell r="K1145" t="str">
            <v>lv</v>
          </cell>
          <cell r="L1145">
            <v>28.2</v>
          </cell>
          <cell r="M1145">
            <v>0</v>
          </cell>
          <cell r="N1145">
            <v>3.4</v>
          </cell>
          <cell r="O1145">
            <v>2.6</v>
          </cell>
          <cell r="P1145">
            <v>1</v>
          </cell>
          <cell r="Q1145">
            <v>16.600000000000001</v>
          </cell>
          <cell r="R1145">
            <v>0</v>
          </cell>
          <cell r="S1145">
            <v>4.7</v>
          </cell>
          <cell r="T1145">
            <v>0.2</v>
          </cell>
          <cell r="AL1145">
            <v>2.931140218615001E-4</v>
          </cell>
          <cell r="CB1145" t="str">
            <v>http://mclaughlinonline.com/pols/wp-content/uploads/2019/03/National-Omni-MA-Topline-for-Release-3-25-19.pdf</v>
          </cell>
        </row>
        <row r="1146">
          <cell r="D1146" t="str">
            <v>Emerson College</v>
          </cell>
          <cell r="F1146" t="str">
            <v>Iowa</v>
          </cell>
          <cell r="G1146" t="str">
            <v>B-</v>
          </cell>
          <cell r="I1146">
            <v>43548</v>
          </cell>
          <cell r="J1146">
            <v>249</v>
          </cell>
          <cell r="K1146" t="str">
            <v>lv</v>
          </cell>
          <cell r="L1146">
            <v>25.3</v>
          </cell>
          <cell r="M1146">
            <v>0</v>
          </cell>
          <cell r="N1146">
            <v>5.9</v>
          </cell>
          <cell r="O1146">
            <v>11.4</v>
          </cell>
          <cell r="P1146">
            <v>1.7</v>
          </cell>
          <cell r="Q1146">
            <v>24.1</v>
          </cell>
          <cell r="R1146">
            <v>0</v>
          </cell>
          <cell r="S1146">
            <v>8.5</v>
          </cell>
          <cell r="T1146">
            <v>0</v>
          </cell>
          <cell r="AL1146">
            <v>3.7352340927894636E-3</v>
          </cell>
          <cell r="CB1146" t="str">
            <v>http://emersonpolling.com/2019/03/24/iowa-2020-biden-and-sanders-neck-and-neck-in-democratic-field-mayor-pete-jumps-to-double-digits/</v>
          </cell>
        </row>
        <row r="1147">
          <cell r="D1147" t="str">
            <v>Change Research</v>
          </cell>
          <cell r="F1147" t="str">
            <v>Alabama</v>
          </cell>
          <cell r="G1147" t="str">
            <v>C</v>
          </cell>
          <cell r="I1147">
            <v>43547</v>
          </cell>
          <cell r="J1147">
            <v>1200</v>
          </cell>
          <cell r="K1147" t="str">
            <v>lv</v>
          </cell>
          <cell r="L1147">
            <v>42</v>
          </cell>
          <cell r="M1147">
            <v>0</v>
          </cell>
          <cell r="N1147">
            <v>9</v>
          </cell>
          <cell r="O1147">
            <v>3</v>
          </cell>
          <cell r="P1147">
            <v>1</v>
          </cell>
          <cell r="Q1147">
            <v>13</v>
          </cell>
          <cell r="R1147">
            <v>0</v>
          </cell>
          <cell r="S1147">
            <v>6</v>
          </cell>
          <cell r="T1147">
            <v>1</v>
          </cell>
          <cell r="AL1147">
            <v>0.56668178849289308</v>
          </cell>
          <cell r="CB1147" t="str">
            <v>https://docsend.com/view/ursdyec</v>
          </cell>
        </row>
        <row r="1148">
          <cell r="D1148" t="str">
            <v>Change Research</v>
          </cell>
          <cell r="F1148" t="str">
            <v>Alabama</v>
          </cell>
          <cell r="G1148" t="str">
            <v>C</v>
          </cell>
          <cell r="I1148">
            <v>43547</v>
          </cell>
          <cell r="J1148">
            <v>1200</v>
          </cell>
          <cell r="K1148" t="str">
            <v>lv</v>
          </cell>
          <cell r="L1148">
            <v>0</v>
          </cell>
          <cell r="M1148">
            <v>0</v>
          </cell>
          <cell r="N1148">
            <v>14</v>
          </cell>
          <cell r="O1148">
            <v>4</v>
          </cell>
          <cell r="P1148">
            <v>2</v>
          </cell>
          <cell r="Q1148">
            <v>27</v>
          </cell>
          <cell r="R1148">
            <v>0</v>
          </cell>
          <cell r="S1148">
            <v>12</v>
          </cell>
          <cell r="T1148">
            <v>1</v>
          </cell>
          <cell r="AL1148">
            <v>0</v>
          </cell>
          <cell r="CB1148" t="str">
            <v>https://docsend.com/view/ursdyec</v>
          </cell>
        </row>
        <row r="1149">
          <cell r="D1149" t="str">
            <v>Tel Opinion Research</v>
          </cell>
          <cell r="F1149" t="str">
            <v>Florida</v>
          </cell>
          <cell r="G1149" t="str">
            <v>B/C</v>
          </cell>
          <cell r="I1149">
            <v>43545</v>
          </cell>
          <cell r="J1149">
            <v>800</v>
          </cell>
          <cell r="K1149" t="str">
            <v>lv</v>
          </cell>
          <cell r="L1149">
            <v>37</v>
          </cell>
          <cell r="M1149">
            <v>0</v>
          </cell>
          <cell r="N1149">
            <v>2</v>
          </cell>
          <cell r="O1149">
            <v>0</v>
          </cell>
          <cell r="P1149">
            <v>1</v>
          </cell>
          <cell r="Q1149">
            <v>13</v>
          </cell>
          <cell r="R1149">
            <v>0</v>
          </cell>
          <cell r="S1149">
            <v>6</v>
          </cell>
          <cell r="T1149">
            <v>0</v>
          </cell>
          <cell r="AL1149">
            <v>1.1939631877904092E-3</v>
          </cell>
          <cell r="CB1149" t="str">
            <v>https://www.politico.com/f/?id=0000016a-a480-dbd0-ad7e-e6ef4b840001</v>
          </cell>
        </row>
        <row r="1150">
          <cell r="D1150" t="str">
            <v>Fox News/Beacon Research/Shaw &amp; Co. Research</v>
          </cell>
          <cell r="F1150" t="str">
            <v>US</v>
          </cell>
          <cell r="G1150" t="str">
            <v>A-</v>
          </cell>
          <cell r="I1150">
            <v>43544</v>
          </cell>
          <cell r="J1150">
            <v>403</v>
          </cell>
          <cell r="K1150" t="str">
            <v>lv</v>
          </cell>
          <cell r="L1150">
            <v>31</v>
          </cell>
          <cell r="M1150">
            <v>0</v>
          </cell>
          <cell r="N1150">
            <v>4</v>
          </cell>
          <cell r="O1150">
            <v>1</v>
          </cell>
          <cell r="P1150">
            <v>1</v>
          </cell>
          <cell r="Q1150">
            <v>23</v>
          </cell>
          <cell r="R1150">
            <v>0</v>
          </cell>
          <cell r="S1150">
            <v>4</v>
          </cell>
          <cell r="T1150">
            <v>1</v>
          </cell>
          <cell r="AL1150">
            <v>5.9789351092095512E-4</v>
          </cell>
          <cell r="CB1150" t="str">
            <v>https://www.foxnews.com/politics/fox-news-poll-3-24-2019</v>
          </cell>
        </row>
        <row r="1151">
          <cell r="D1151" t="str">
            <v>Zogby Interactive/JZ Analytics</v>
          </cell>
          <cell r="F1151" t="str">
            <v>Oregon</v>
          </cell>
          <cell r="G1151" t="str">
            <v>C</v>
          </cell>
          <cell r="I1151">
            <v>43543</v>
          </cell>
          <cell r="J1151">
            <v>238</v>
          </cell>
          <cell r="K1151" t="str">
            <v>lv</v>
          </cell>
          <cell r="L1151">
            <v>26</v>
          </cell>
          <cell r="M1151">
            <v>0</v>
          </cell>
          <cell r="N1151">
            <v>4</v>
          </cell>
          <cell r="O1151">
            <v>3</v>
          </cell>
          <cell r="P1151">
            <v>0</v>
          </cell>
          <cell r="Q1151">
            <v>27</v>
          </cell>
          <cell r="R1151">
            <v>0</v>
          </cell>
          <cell r="S1151">
            <v>6</v>
          </cell>
          <cell r="T1151">
            <v>4</v>
          </cell>
          <cell r="AL1151">
            <v>0.29735502643628403</v>
          </cell>
          <cell r="CB1151" t="str">
            <v>https://zogbyanalytics.com/news/885-the-zogby-poll-sanders-and-biden-neck-and-neck-in-oregon-o-rourke-and-yang-making-moves</v>
          </cell>
        </row>
        <row r="1152">
          <cell r="D1152" t="str">
            <v>Emerson College</v>
          </cell>
          <cell r="F1152" t="str">
            <v>US</v>
          </cell>
          <cell r="G1152" t="str">
            <v>B-</v>
          </cell>
          <cell r="I1152">
            <v>43542</v>
          </cell>
          <cell r="J1152">
            <v>487</v>
          </cell>
          <cell r="K1152" t="str">
            <v>lv</v>
          </cell>
          <cell r="L1152">
            <v>25.9</v>
          </cell>
          <cell r="M1152">
            <v>0</v>
          </cell>
          <cell r="N1152">
            <v>2.5</v>
          </cell>
          <cell r="O1152">
            <v>2.9</v>
          </cell>
          <cell r="P1152">
            <v>0.9</v>
          </cell>
          <cell r="Q1152">
            <v>26.3</v>
          </cell>
          <cell r="R1152">
            <v>0</v>
          </cell>
          <cell r="S1152">
            <v>8.4</v>
          </cell>
          <cell r="T1152">
            <v>1.4</v>
          </cell>
          <cell r="AL1152">
            <v>2.7905926175679762E-4</v>
          </cell>
          <cell r="CB1152" t="str">
            <v>http://emersonpolling.com/2019/03/19/national-poll-sanders-tied-with-biden-beto-gets-post-announcement-bump/</v>
          </cell>
        </row>
        <row r="1153">
          <cell r="D1153" t="str">
            <v>SSRS</v>
          </cell>
          <cell r="F1153" t="str">
            <v>US</v>
          </cell>
          <cell r="G1153" t="str">
            <v>A/B</v>
          </cell>
          <cell r="I1153">
            <v>43541</v>
          </cell>
          <cell r="J1153">
            <v>411</v>
          </cell>
          <cell r="K1153" t="str">
            <v>rv</v>
          </cell>
          <cell r="L1153">
            <v>28</v>
          </cell>
          <cell r="M1153">
            <v>0</v>
          </cell>
          <cell r="N1153">
            <v>3</v>
          </cell>
          <cell r="O1153">
            <v>1</v>
          </cell>
          <cell r="P1153">
            <v>3</v>
          </cell>
          <cell r="Q1153">
            <v>19</v>
          </cell>
          <cell r="R1153">
            <v>0</v>
          </cell>
          <cell r="S1153">
            <v>7</v>
          </cell>
          <cell r="T1153">
            <v>0</v>
          </cell>
          <cell r="AL1153">
            <v>6.0481382765489563E-4</v>
          </cell>
          <cell r="CB1153" t="str">
            <v>https://cdn.cnn.com/cnn/2019/images/03/19/rel4b.-.2020.pdf</v>
          </cell>
        </row>
        <row r="1154">
          <cell r="D1154" t="str">
            <v>SSRS</v>
          </cell>
          <cell r="F1154" t="str">
            <v>US</v>
          </cell>
          <cell r="G1154" t="str">
            <v>A/B</v>
          </cell>
          <cell r="I1154">
            <v>43541</v>
          </cell>
          <cell r="J1154">
            <v>456</v>
          </cell>
          <cell r="K1154" t="str">
            <v>a</v>
          </cell>
          <cell r="L1154">
            <v>28</v>
          </cell>
          <cell r="M1154">
            <v>0</v>
          </cell>
          <cell r="N1154">
            <v>3</v>
          </cell>
          <cell r="O1154">
            <v>1</v>
          </cell>
          <cell r="P1154">
            <v>3</v>
          </cell>
          <cell r="Q1154">
            <v>20</v>
          </cell>
          <cell r="R1154">
            <v>0</v>
          </cell>
          <cell r="S1154">
            <v>6</v>
          </cell>
          <cell r="T1154">
            <v>0</v>
          </cell>
          <cell r="AL1154">
            <v>0</v>
          </cell>
          <cell r="CB1154" t="str">
            <v>http://cdn.cnn.com/cnn/2019/images/03/19/rel4b.-.2020.pdf</v>
          </cell>
        </row>
        <row r="1155">
          <cell r="D1155" t="str">
            <v>Morning Consult</v>
          </cell>
          <cell r="F1155" t="str">
            <v>US</v>
          </cell>
          <cell r="G1155" t="str">
            <v>B+</v>
          </cell>
          <cell r="I1155">
            <v>43541</v>
          </cell>
          <cell r="J1155">
            <v>13551</v>
          </cell>
          <cell r="K1155" t="str">
            <v>lv</v>
          </cell>
          <cell r="L1155">
            <v>35</v>
          </cell>
          <cell r="M1155">
            <v>0</v>
          </cell>
          <cell r="N1155">
            <v>4</v>
          </cell>
          <cell r="O1155">
            <v>1</v>
          </cell>
          <cell r="P1155">
            <v>2</v>
          </cell>
          <cell r="Q1155">
            <v>27</v>
          </cell>
          <cell r="R1155">
            <v>0</v>
          </cell>
          <cell r="S1155">
            <v>7</v>
          </cell>
          <cell r="T1155">
            <v>0</v>
          </cell>
          <cell r="AL1155">
            <v>1.6239617071472107E-5</v>
          </cell>
          <cell r="CB1155" t="str">
            <v>https://morningconsult.com/wp-content/uploads/2019/03/Political-Intelligence-3.19.19.pdf</v>
          </cell>
        </row>
        <row r="1156">
          <cell r="D1156" t="str">
            <v>Emerson College</v>
          </cell>
          <cell r="F1156" t="str">
            <v>Wisconsin</v>
          </cell>
          <cell r="G1156" t="str">
            <v>B-</v>
          </cell>
          <cell r="I1156">
            <v>43541</v>
          </cell>
          <cell r="J1156">
            <v>324</v>
          </cell>
          <cell r="K1156" t="str">
            <v>lv</v>
          </cell>
          <cell r="L1156">
            <v>23.5</v>
          </cell>
          <cell r="M1156">
            <v>0</v>
          </cell>
          <cell r="N1156">
            <v>2.2000000000000002</v>
          </cell>
          <cell r="O1156">
            <v>0.5</v>
          </cell>
          <cell r="P1156">
            <v>3.9</v>
          </cell>
          <cell r="Q1156">
            <v>38.9</v>
          </cell>
          <cell r="R1156">
            <v>0</v>
          </cell>
          <cell r="S1156">
            <v>14.4</v>
          </cell>
          <cell r="T1156">
            <v>0.8</v>
          </cell>
          <cell r="AL1156">
            <v>0.5130238774093181</v>
          </cell>
          <cell r="CB1156" t="str">
            <v>http://emersonpolling.com/2019/03/17/wisconsin-2020-bernie-sanders-leads-democratic-field-trump-competitive-in-general-election/</v>
          </cell>
        </row>
        <row r="1157">
          <cell r="D1157" t="str">
            <v>Public Policy Polling</v>
          </cell>
          <cell r="F1157" t="str">
            <v>Iowa</v>
          </cell>
          <cell r="G1157" t="str">
            <v>B</v>
          </cell>
          <cell r="I1157">
            <v>43539</v>
          </cell>
          <cell r="J1157">
            <v>678</v>
          </cell>
          <cell r="K1157" t="str">
            <v>lv</v>
          </cell>
          <cell r="L1157">
            <v>29</v>
          </cell>
          <cell r="M1157">
            <v>0</v>
          </cell>
          <cell r="N1157">
            <v>4</v>
          </cell>
          <cell r="O1157">
            <v>0</v>
          </cell>
          <cell r="P1157">
            <v>6</v>
          </cell>
          <cell r="Q1157">
            <v>15</v>
          </cell>
          <cell r="R1157">
            <v>0</v>
          </cell>
          <cell r="S1157">
            <v>8</v>
          </cell>
          <cell r="T1157">
            <v>0</v>
          </cell>
          <cell r="AL1157">
            <v>9.7121145846351717E-2</v>
          </cell>
          <cell r="CB1157" t="str">
            <v>https://endcitizensunited.org/wp-content/uploads/2019/03/IAToplines-3.pdf</v>
          </cell>
        </row>
        <row r="1158">
          <cell r="D1158" t="str">
            <v>Change Research</v>
          </cell>
          <cell r="F1158" t="str">
            <v>US</v>
          </cell>
          <cell r="G1158" t="str">
            <v>C</v>
          </cell>
          <cell r="I1158">
            <v>43534</v>
          </cell>
          <cell r="J1158">
            <v>1919</v>
          </cell>
          <cell r="K1158" t="str">
            <v>lv</v>
          </cell>
          <cell r="L1158">
            <v>36</v>
          </cell>
          <cell r="M1158">
            <v>0</v>
          </cell>
          <cell r="N1158">
            <v>3</v>
          </cell>
          <cell r="O1158">
            <v>2</v>
          </cell>
          <cell r="P1158">
            <v>2</v>
          </cell>
          <cell r="Q1158">
            <v>24</v>
          </cell>
          <cell r="R1158">
            <v>0</v>
          </cell>
          <cell r="S1158">
            <v>9</v>
          </cell>
          <cell r="T1158">
            <v>1</v>
          </cell>
          <cell r="AL1158">
            <v>2.9503756803579635E-4</v>
          </cell>
          <cell r="CB1158" t="str">
            <v>https://docsend.com/view/2q2pyq8</v>
          </cell>
        </row>
        <row r="1159">
          <cell r="D1159" t="str">
            <v>Change Research</v>
          </cell>
          <cell r="F1159" t="str">
            <v>US</v>
          </cell>
          <cell r="G1159" t="str">
            <v>C</v>
          </cell>
          <cell r="I1159">
            <v>43534</v>
          </cell>
          <cell r="J1159">
            <v>1919</v>
          </cell>
          <cell r="K1159" t="str">
            <v>lv</v>
          </cell>
          <cell r="L1159">
            <v>0</v>
          </cell>
          <cell r="M1159">
            <v>0</v>
          </cell>
          <cell r="N1159">
            <v>5</v>
          </cell>
          <cell r="O1159">
            <v>1</v>
          </cell>
          <cell r="P1159">
            <v>3</v>
          </cell>
          <cell r="Q1159">
            <v>36</v>
          </cell>
          <cell r="R1159">
            <v>0</v>
          </cell>
          <cell r="S1159">
            <v>13</v>
          </cell>
          <cell r="T1159">
            <v>2</v>
          </cell>
          <cell r="AL1159">
            <v>0</v>
          </cell>
          <cell r="CB1159" t="str">
            <v>https://docsend.com/view/2q2pyq8</v>
          </cell>
        </row>
        <row r="1160">
          <cell r="D1160" t="str">
            <v>Harris Insights &amp; Analytics</v>
          </cell>
          <cell r="F1160" t="str">
            <v>US</v>
          </cell>
          <cell r="G1160" t="str">
            <v>C+</v>
          </cell>
          <cell r="I1160">
            <v>43534</v>
          </cell>
          <cell r="J1160">
            <v>740</v>
          </cell>
          <cell r="K1160" t="str">
            <v>rv</v>
          </cell>
          <cell r="L1160">
            <v>27</v>
          </cell>
          <cell r="M1160">
            <v>0</v>
          </cell>
          <cell r="N1160">
            <v>4</v>
          </cell>
          <cell r="O1160">
            <v>0</v>
          </cell>
          <cell r="P1160">
            <v>2</v>
          </cell>
          <cell r="Q1160">
            <v>19</v>
          </cell>
          <cell r="R1160">
            <v>0</v>
          </cell>
          <cell r="S1160">
            <v>4</v>
          </cell>
          <cell r="T1160">
            <v>1</v>
          </cell>
          <cell r="AL1160">
            <v>7.1217498307768748E-8</v>
          </cell>
          <cell r="CB1160" t="str">
            <v>https://scottrasmussen.com/democratic-ballot-test-mar-8-9/</v>
          </cell>
        </row>
        <row r="1161">
          <cell r="D1161" t="str">
            <v>Morning Consult</v>
          </cell>
          <cell r="F1161" t="str">
            <v>US</v>
          </cell>
          <cell r="G1161" t="str">
            <v>B+</v>
          </cell>
          <cell r="I1161">
            <v>43534</v>
          </cell>
          <cell r="J1161">
            <v>15226</v>
          </cell>
          <cell r="K1161" t="str">
            <v>lv</v>
          </cell>
          <cell r="L1161">
            <v>31</v>
          </cell>
          <cell r="M1161">
            <v>0</v>
          </cell>
          <cell r="N1161">
            <v>4</v>
          </cell>
          <cell r="O1161">
            <v>1</v>
          </cell>
          <cell r="P1161">
            <v>3</v>
          </cell>
          <cell r="Q1161">
            <v>27</v>
          </cell>
          <cell r="R1161">
            <v>0</v>
          </cell>
          <cell r="S1161">
            <v>7</v>
          </cell>
          <cell r="T1161">
            <v>0</v>
          </cell>
          <cell r="AL1161">
            <v>1.611840840383318E-5</v>
          </cell>
          <cell r="CB1161" t="str">
            <v>https://morningconsult.com/wp-content/uploads/2019/03/Political-Intelligence-3.12.19.pdf</v>
          </cell>
        </row>
        <row r="1162">
          <cell r="D1162" t="str">
            <v>Emerson College</v>
          </cell>
          <cell r="F1162" t="str">
            <v>Michigan</v>
          </cell>
          <cell r="G1162" t="str">
            <v>B-</v>
          </cell>
          <cell r="I1162">
            <v>43534</v>
          </cell>
          <cell r="J1162">
            <v>317</v>
          </cell>
          <cell r="K1162" t="str">
            <v>lv</v>
          </cell>
          <cell r="L1162">
            <v>39.6</v>
          </cell>
          <cell r="M1162">
            <v>0</v>
          </cell>
          <cell r="N1162">
            <v>2.9</v>
          </cell>
          <cell r="O1162">
            <v>0</v>
          </cell>
          <cell r="P1162">
            <v>4.8</v>
          </cell>
          <cell r="Q1162">
            <v>23.3</v>
          </cell>
          <cell r="R1162">
            <v>0</v>
          </cell>
          <cell r="S1162">
            <v>11.3</v>
          </cell>
          <cell r="T1162">
            <v>0</v>
          </cell>
          <cell r="AL1162">
            <v>5.8960945420275093E-2</v>
          </cell>
          <cell r="CB1162" t="str">
            <v>http://emersonpolling.com/2019/03/10/michigan-2020-primary-biden-with-strong-lead-but-sanders-waiting-in-the-wings/</v>
          </cell>
        </row>
        <row r="1163">
          <cell r="D1163" t="str">
            <v>Selzer &amp; Co.</v>
          </cell>
          <cell r="F1163" t="str">
            <v>Iowa</v>
          </cell>
          <cell r="G1163" t="str">
            <v>A+</v>
          </cell>
          <cell r="I1163">
            <v>43530</v>
          </cell>
          <cell r="J1163">
            <v>401</v>
          </cell>
          <cell r="K1163" t="str">
            <v>lv</v>
          </cell>
          <cell r="L1163">
            <v>27</v>
          </cell>
          <cell r="M1163">
            <v>0</v>
          </cell>
          <cell r="N1163">
            <v>3</v>
          </cell>
          <cell r="O1163">
            <v>1</v>
          </cell>
          <cell r="P1163">
            <v>3</v>
          </cell>
          <cell r="Q1163">
            <v>25</v>
          </cell>
          <cell r="R1163">
            <v>0</v>
          </cell>
          <cell r="S1163">
            <v>9</v>
          </cell>
          <cell r="T1163">
            <v>0</v>
          </cell>
          <cell r="AL1163">
            <v>1.2402822282903877E-2</v>
          </cell>
          <cell r="CB1163" t="str">
            <v>http://cdn.cnn.com/cnn/2019/images/03/09/rel1_ia1.pdf</v>
          </cell>
        </row>
        <row r="1164">
          <cell r="D1164" t="str">
            <v>Bendixen &amp; Amandi International</v>
          </cell>
          <cell r="F1164" t="str">
            <v>Florida</v>
          </cell>
          <cell r="G1164" t="str">
            <v>B/C</v>
          </cell>
          <cell r="I1164">
            <v>43528</v>
          </cell>
          <cell r="J1164">
            <v>300</v>
          </cell>
          <cell r="K1164" t="str">
            <v>lv</v>
          </cell>
          <cell r="L1164">
            <v>11</v>
          </cell>
          <cell r="M1164">
            <v>0</v>
          </cell>
          <cell r="N1164">
            <v>1</v>
          </cell>
          <cell r="O1164">
            <v>0</v>
          </cell>
          <cell r="P1164">
            <v>0</v>
          </cell>
          <cell r="Q1164">
            <v>5</v>
          </cell>
          <cell r="R1164">
            <v>0</v>
          </cell>
          <cell r="S1164">
            <v>1</v>
          </cell>
          <cell r="T1164">
            <v>0</v>
          </cell>
          <cell r="AL1164">
            <v>0</v>
          </cell>
          <cell r="CB1164" t="str">
            <v>https://www.politico.com/f/?id=00000169-505f-dc75-affd-dfffe1070000</v>
          </cell>
        </row>
        <row r="1165">
          <cell r="D1165" t="str">
            <v>Monmouth University</v>
          </cell>
          <cell r="F1165" t="str">
            <v>US</v>
          </cell>
          <cell r="G1165" t="str">
            <v>A+</v>
          </cell>
          <cell r="I1165">
            <v>43528</v>
          </cell>
          <cell r="J1165">
            <v>310</v>
          </cell>
          <cell r="K1165" t="str">
            <v>rv</v>
          </cell>
          <cell r="L1165">
            <v>0</v>
          </cell>
          <cell r="M1165">
            <v>2</v>
          </cell>
          <cell r="N1165">
            <v>6</v>
          </cell>
          <cell r="O1165">
            <v>0</v>
          </cell>
          <cell r="P1165">
            <v>3</v>
          </cell>
          <cell r="Q1165">
            <v>32</v>
          </cell>
          <cell r="R1165">
            <v>0</v>
          </cell>
          <cell r="S1165">
            <v>10</v>
          </cell>
          <cell r="T1165">
            <v>1</v>
          </cell>
          <cell r="AL1165">
            <v>0</v>
          </cell>
          <cell r="CB1165" t="str">
            <v>https://www.monmouth.edu/polling-institute/documents/monmouthpoll_us_031119.pdf/</v>
          </cell>
        </row>
        <row r="1166">
          <cell r="D1166" t="str">
            <v>Monmouth University</v>
          </cell>
          <cell r="F1166" t="str">
            <v>US</v>
          </cell>
          <cell r="G1166" t="str">
            <v>A+</v>
          </cell>
          <cell r="I1166">
            <v>43528</v>
          </cell>
          <cell r="J1166">
            <v>310</v>
          </cell>
          <cell r="K1166" t="str">
            <v>rv</v>
          </cell>
          <cell r="L1166">
            <v>28</v>
          </cell>
          <cell r="M1166">
            <v>2</v>
          </cell>
          <cell r="N1166">
            <v>5</v>
          </cell>
          <cell r="O1166">
            <v>0</v>
          </cell>
          <cell r="P1166">
            <v>3</v>
          </cell>
          <cell r="Q1166">
            <v>25</v>
          </cell>
          <cell r="R1166">
            <v>0</v>
          </cell>
          <cell r="S1166">
            <v>8</v>
          </cell>
          <cell r="T1166">
            <v>1</v>
          </cell>
          <cell r="AL1166">
            <v>9.0416289310317943E-4</v>
          </cell>
          <cell r="CB1166" t="str">
            <v>https://www.monmouth.edu/polling-institute/documents/monmouthpoll_us_031119.pdf/</v>
          </cell>
        </row>
        <row r="1167">
          <cell r="D1167" t="str">
            <v>Bendixen &amp; Amandi International</v>
          </cell>
          <cell r="F1167" t="str">
            <v>Florida</v>
          </cell>
          <cell r="G1167" t="str">
            <v>B/C</v>
          </cell>
          <cell r="I1167">
            <v>43528</v>
          </cell>
          <cell r="J1167">
            <v>300</v>
          </cell>
          <cell r="K1167" t="str">
            <v>lv</v>
          </cell>
          <cell r="L1167">
            <v>26</v>
          </cell>
          <cell r="M1167">
            <v>1</v>
          </cell>
          <cell r="N1167">
            <v>1</v>
          </cell>
          <cell r="O1167">
            <v>0</v>
          </cell>
          <cell r="P1167">
            <v>1</v>
          </cell>
          <cell r="Q1167">
            <v>11</v>
          </cell>
          <cell r="R1167">
            <v>0</v>
          </cell>
          <cell r="S1167">
            <v>4</v>
          </cell>
          <cell r="T1167">
            <v>0</v>
          </cell>
          <cell r="AL1167">
            <v>0.4571454766230309</v>
          </cell>
          <cell r="CB1167" t="str">
            <v>https://www.politico.com/f/?id=00000169-505f-dc75-affd-dfffe1070000</v>
          </cell>
        </row>
        <row r="1168">
          <cell r="D1168" t="str">
            <v>GBAO</v>
          </cell>
          <cell r="F1168" t="str">
            <v>US</v>
          </cell>
          <cell r="G1168" t="str">
            <v>B/C</v>
          </cell>
          <cell r="I1168">
            <v>43527</v>
          </cell>
          <cell r="J1168">
            <v>817</v>
          </cell>
          <cell r="K1168" t="str">
            <v>lv</v>
          </cell>
          <cell r="L1168">
            <v>28</v>
          </cell>
          <cell r="M1168">
            <v>0</v>
          </cell>
          <cell r="N1168">
            <v>3</v>
          </cell>
          <cell r="O1168">
            <v>0</v>
          </cell>
          <cell r="P1168">
            <v>2</v>
          </cell>
          <cell r="Q1168">
            <v>20</v>
          </cell>
          <cell r="R1168">
            <v>0</v>
          </cell>
          <cell r="S1168">
            <v>5</v>
          </cell>
          <cell r="T1168">
            <v>0</v>
          </cell>
          <cell r="AL1168">
            <v>7.7057013176602615E-2</v>
          </cell>
          <cell r="CB1168" t="str">
            <v>https://cdn.americanprogress.org/content/uploads/2019/05/01090704/CAPForeignPolicy-GenerationsTopline-Results.pdf</v>
          </cell>
        </row>
        <row r="1169">
          <cell r="D1169" t="str">
            <v>Morning Consult</v>
          </cell>
          <cell r="F1169" t="str">
            <v>US</v>
          </cell>
          <cell r="G1169" t="str">
            <v>B+</v>
          </cell>
          <cell r="I1169">
            <v>43527</v>
          </cell>
          <cell r="J1169">
            <v>12560</v>
          </cell>
          <cell r="K1169" t="str">
            <v>lv</v>
          </cell>
          <cell r="L1169">
            <v>31</v>
          </cell>
          <cell r="M1169">
            <v>2</v>
          </cell>
          <cell r="N1169">
            <v>4</v>
          </cell>
          <cell r="O1169">
            <v>1</v>
          </cell>
          <cell r="P1169">
            <v>3</v>
          </cell>
          <cell r="Q1169">
            <v>27</v>
          </cell>
          <cell r="R1169">
            <v>0</v>
          </cell>
          <cell r="S1169">
            <v>7</v>
          </cell>
          <cell r="T1169">
            <v>0</v>
          </cell>
          <cell r="AL1169">
            <v>1.4515702816281312E-5</v>
          </cell>
          <cell r="CB1169" t="str">
            <v>https://morningconsult.com/wp-content/uploads/2019/03/Political-Intelligence-3.5.19.pdf</v>
          </cell>
        </row>
        <row r="1170">
          <cell r="D1170" t="str">
            <v>Emerson College</v>
          </cell>
          <cell r="F1170" t="str">
            <v>South Carolina</v>
          </cell>
          <cell r="G1170" t="str">
            <v>B-</v>
          </cell>
          <cell r="I1170">
            <v>43526</v>
          </cell>
          <cell r="J1170">
            <v>291</v>
          </cell>
          <cell r="K1170" t="str">
            <v>lv</v>
          </cell>
          <cell r="L1170">
            <v>37</v>
          </cell>
          <cell r="M1170">
            <v>1.9</v>
          </cell>
          <cell r="N1170">
            <v>5.9</v>
          </cell>
          <cell r="O1170">
            <v>0.4</v>
          </cell>
          <cell r="P1170">
            <v>0.9</v>
          </cell>
          <cell r="Q1170">
            <v>21.1</v>
          </cell>
          <cell r="R1170">
            <v>0</v>
          </cell>
          <cell r="S1170">
            <v>5.2</v>
          </cell>
          <cell r="T1170">
            <v>0</v>
          </cell>
          <cell r="AL1170">
            <v>5.8803719736005108E-2</v>
          </cell>
          <cell r="CB1170" t="str">
            <v>http://emersonpolling.com/2019/03/02/south-carolina-2020-poll-biden-leads-primary-field-by-wide-margin-president-trump-popular-with-base/</v>
          </cell>
        </row>
        <row r="1171">
          <cell r="D1171" t="str">
            <v>University of New Hampshire</v>
          </cell>
          <cell r="F1171" t="str">
            <v>New Hampshire</v>
          </cell>
          <cell r="G1171" t="str">
            <v>B</v>
          </cell>
          <cell r="I1171">
            <v>43522</v>
          </cell>
          <cell r="J1171">
            <v>240</v>
          </cell>
          <cell r="K1171" t="str">
            <v>lv</v>
          </cell>
          <cell r="L1171">
            <v>8</v>
          </cell>
          <cell r="M1171">
            <v>0</v>
          </cell>
          <cell r="N1171">
            <v>2</v>
          </cell>
          <cell r="O1171">
            <v>1</v>
          </cell>
          <cell r="P1171">
            <v>3</v>
          </cell>
          <cell r="Q1171">
            <v>28</v>
          </cell>
          <cell r="R1171">
            <v>0</v>
          </cell>
          <cell r="S1171">
            <v>2</v>
          </cell>
          <cell r="T1171">
            <v>1</v>
          </cell>
          <cell r="AL1171">
            <v>7.3610338772619099E-4</v>
          </cell>
          <cell r="CB1171" t="str">
            <v>https://scholars.unh.edu/cgi/viewcontent.cgi?article=1551&amp;context=survey_center_polls</v>
          </cell>
        </row>
        <row r="1172">
          <cell r="D1172" t="str">
            <v>University of New Hampshire</v>
          </cell>
          <cell r="F1172" t="str">
            <v>New Hampshire</v>
          </cell>
          <cell r="G1172" t="str">
            <v>B</v>
          </cell>
          <cell r="I1172">
            <v>43522</v>
          </cell>
          <cell r="J1172">
            <v>240</v>
          </cell>
          <cell r="K1172" t="str">
            <v>lv</v>
          </cell>
          <cell r="L1172">
            <v>22</v>
          </cell>
          <cell r="M1172">
            <v>1</v>
          </cell>
          <cell r="N1172">
            <v>3</v>
          </cell>
          <cell r="O1172">
            <v>1</v>
          </cell>
          <cell r="P1172">
            <v>4</v>
          </cell>
          <cell r="Q1172">
            <v>26</v>
          </cell>
          <cell r="R1172">
            <v>0</v>
          </cell>
          <cell r="S1172">
            <v>7</v>
          </cell>
          <cell r="T1172">
            <v>0</v>
          </cell>
          <cell r="AL1172">
            <v>0</v>
          </cell>
          <cell r="CB1172" t="str">
            <v>https://scholars.unh.edu/cgi/viewcontent.cgi?article=1551&amp;context=survey_center_polls</v>
          </cell>
        </row>
        <row r="1173">
          <cell r="D1173" t="str">
            <v>Morning Consult</v>
          </cell>
          <cell r="F1173" t="str">
            <v>US</v>
          </cell>
          <cell r="G1173" t="str">
            <v>B+</v>
          </cell>
          <cell r="I1173">
            <v>43520</v>
          </cell>
          <cell r="J1173">
            <v>15642</v>
          </cell>
          <cell r="K1173" t="str">
            <v>lv</v>
          </cell>
          <cell r="L1173">
            <v>29</v>
          </cell>
          <cell r="M1173">
            <v>2</v>
          </cell>
          <cell r="N1173">
            <v>4</v>
          </cell>
          <cell r="O1173">
            <v>1</v>
          </cell>
          <cell r="P1173">
            <v>3</v>
          </cell>
          <cell r="Q1173">
            <v>27</v>
          </cell>
          <cell r="R1173">
            <v>0</v>
          </cell>
          <cell r="S1173">
            <v>7</v>
          </cell>
          <cell r="T1173">
            <v>0</v>
          </cell>
          <cell r="AL1173">
            <v>1.5188284533883201E-5</v>
          </cell>
          <cell r="CB1173" t="str">
            <v>https://morningconsult.com/wp-content/uploads/2019/02/Political-Intelligence-2.26.19.pdf</v>
          </cell>
        </row>
        <row r="1174">
          <cell r="D1174" t="str">
            <v>D-CYFOR</v>
          </cell>
          <cell r="F1174" t="str">
            <v>US</v>
          </cell>
          <cell r="G1174">
            <v>0</v>
          </cell>
          <cell r="I1174">
            <v>43519</v>
          </cell>
          <cell r="J1174">
            <v>453</v>
          </cell>
          <cell r="K1174" t="str">
            <v>rv</v>
          </cell>
          <cell r="L1174">
            <v>39</v>
          </cell>
          <cell r="M1174">
            <v>2</v>
          </cell>
          <cell r="N1174">
            <v>4</v>
          </cell>
          <cell r="O1174">
            <v>0</v>
          </cell>
          <cell r="P1174">
            <v>2</v>
          </cell>
          <cell r="Q1174">
            <v>14</v>
          </cell>
          <cell r="R1174">
            <v>0</v>
          </cell>
          <cell r="S1174">
            <v>5</v>
          </cell>
          <cell r="T1174">
            <v>0</v>
          </cell>
          <cell r="AL1174">
            <v>0.33710360569772596</v>
          </cell>
          <cell r="CB1174" t="str">
            <v>https://projects.fivethirtyeight.com/polls/20190301_US.pdf</v>
          </cell>
        </row>
        <row r="1175">
          <cell r="D1175" t="str">
            <v>Emerson College</v>
          </cell>
          <cell r="F1175" t="str">
            <v>New Hampshire</v>
          </cell>
          <cell r="G1175" t="str">
            <v>B-</v>
          </cell>
          <cell r="I1175">
            <v>43518</v>
          </cell>
          <cell r="J1175">
            <v>405</v>
          </cell>
          <cell r="K1175" t="str">
            <v>lv</v>
          </cell>
          <cell r="L1175">
            <v>25</v>
          </cell>
          <cell r="M1175">
            <v>1.9</v>
          </cell>
          <cell r="N1175">
            <v>4.9000000000000004</v>
          </cell>
          <cell r="O1175">
            <v>0.7</v>
          </cell>
          <cell r="P1175">
            <v>7.6</v>
          </cell>
          <cell r="Q1175">
            <v>26.8</v>
          </cell>
          <cell r="R1175">
            <v>0</v>
          </cell>
          <cell r="S1175">
            <v>8.6999999999999993</v>
          </cell>
          <cell r="T1175">
            <v>0</v>
          </cell>
          <cell r="AL1175">
            <v>3.0736416114180077E-4</v>
          </cell>
          <cell r="CB1175" t="str">
            <v>http://emersonpolling.com/2019/02/23/bernie-takes-early-lead-in-new-hampshire-democratic-primary-potential-tight-us-senate-race-if-gov-sununu-takes-on-sen-shaheen/</v>
          </cell>
        </row>
        <row r="1176">
          <cell r="D1176" t="str">
            <v>Harris Insights &amp; Analytics</v>
          </cell>
          <cell r="F1176" t="str">
            <v>US</v>
          </cell>
          <cell r="G1176" t="str">
            <v>C+</v>
          </cell>
          <cell r="I1176">
            <v>43516</v>
          </cell>
          <cell r="J1176">
            <v>337</v>
          </cell>
          <cell r="K1176" t="str">
            <v>rv</v>
          </cell>
          <cell r="L1176">
            <v>37</v>
          </cell>
          <cell r="M1176">
            <v>3</v>
          </cell>
          <cell r="N1176">
            <v>2</v>
          </cell>
          <cell r="O1176">
            <v>0</v>
          </cell>
          <cell r="P1176">
            <v>0</v>
          </cell>
          <cell r="Q1176">
            <v>22</v>
          </cell>
          <cell r="R1176">
            <v>0</v>
          </cell>
          <cell r="S1176">
            <v>4</v>
          </cell>
          <cell r="T1176">
            <v>0</v>
          </cell>
          <cell r="AL1176">
            <v>4.3965555106107366E-8</v>
          </cell>
          <cell r="CB1176" t="str">
            <v>https://harvardharrispoll.com/wp-content/uploads/2019/02/HHP_Feb2019_RV_topline.pdf</v>
          </cell>
        </row>
        <row r="1177">
          <cell r="D1177" t="str">
            <v>Harris Insights &amp; Analytics</v>
          </cell>
          <cell r="F1177" t="str">
            <v>US</v>
          </cell>
          <cell r="G1177" t="str">
            <v>C+</v>
          </cell>
          <cell r="I1177">
            <v>43516</v>
          </cell>
          <cell r="J1177">
            <v>346</v>
          </cell>
          <cell r="K1177" t="str">
            <v>rv</v>
          </cell>
          <cell r="L1177">
            <v>30</v>
          </cell>
          <cell r="M1177">
            <v>2</v>
          </cell>
          <cell r="N1177">
            <v>5</v>
          </cell>
          <cell r="O1177">
            <v>0</v>
          </cell>
          <cell r="P1177">
            <v>0</v>
          </cell>
          <cell r="Q1177">
            <v>19</v>
          </cell>
          <cell r="R1177">
            <v>0</v>
          </cell>
          <cell r="S1177">
            <v>4</v>
          </cell>
          <cell r="T1177">
            <v>0</v>
          </cell>
          <cell r="AL1177">
            <v>0</v>
          </cell>
          <cell r="CB1177" t="str">
            <v>https://harvardharrispoll.com/wp-content/uploads/2019/02/HHP_Feb2019_RV_topline.pdf</v>
          </cell>
        </row>
        <row r="1178">
          <cell r="D1178" t="str">
            <v>Change Research</v>
          </cell>
          <cell r="F1178" t="str">
            <v>South Carolina</v>
          </cell>
          <cell r="G1178" t="str">
            <v>C</v>
          </cell>
          <cell r="I1178">
            <v>43514</v>
          </cell>
          <cell r="J1178">
            <v>600</v>
          </cell>
          <cell r="K1178" t="str">
            <v>lv</v>
          </cell>
          <cell r="L1178">
            <v>0</v>
          </cell>
          <cell r="M1178">
            <v>0</v>
          </cell>
          <cell r="N1178">
            <v>28</v>
          </cell>
          <cell r="O1178">
            <v>1</v>
          </cell>
          <cell r="P1178">
            <v>5</v>
          </cell>
          <cell r="Q1178">
            <v>0</v>
          </cell>
          <cell r="R1178">
            <v>0</v>
          </cell>
          <cell r="S1178">
            <v>20</v>
          </cell>
          <cell r="T1178">
            <v>1</v>
          </cell>
          <cell r="AL1178">
            <v>0</v>
          </cell>
          <cell r="CB1178" t="str">
            <v>https://docsend.com/view/y8dpeq2</v>
          </cell>
        </row>
        <row r="1179">
          <cell r="D1179" t="str">
            <v>Change Research</v>
          </cell>
          <cell r="F1179" t="str">
            <v>South Carolina</v>
          </cell>
          <cell r="G1179" t="str">
            <v>C</v>
          </cell>
          <cell r="I1179">
            <v>43514</v>
          </cell>
          <cell r="J1179">
            <v>600</v>
          </cell>
          <cell r="K1179" t="str">
            <v>lv</v>
          </cell>
          <cell r="L1179">
            <v>36</v>
          </cell>
          <cell r="M1179">
            <v>1</v>
          </cell>
          <cell r="N1179">
            <v>10</v>
          </cell>
          <cell r="O1179">
            <v>0</v>
          </cell>
          <cell r="P1179">
            <v>1</v>
          </cell>
          <cell r="Q1179">
            <v>14</v>
          </cell>
          <cell r="R1179">
            <v>0</v>
          </cell>
          <cell r="S1179">
            <v>9</v>
          </cell>
          <cell r="T1179">
            <v>1</v>
          </cell>
          <cell r="AL1179">
            <v>1.8385859351518981E-4</v>
          </cell>
          <cell r="CB1179" t="str">
            <v>https://docsend.com/view/y8dpeq2</v>
          </cell>
        </row>
        <row r="1180">
          <cell r="D1180" t="str">
            <v>Harris Insights &amp; Analytics</v>
          </cell>
          <cell r="F1180" t="str">
            <v>US</v>
          </cell>
          <cell r="G1180" t="str">
            <v>C+</v>
          </cell>
          <cell r="I1180">
            <v>43514</v>
          </cell>
          <cell r="J1180">
            <v>370</v>
          </cell>
          <cell r="K1180" t="str">
            <v>rv</v>
          </cell>
          <cell r="L1180">
            <v>25</v>
          </cell>
          <cell r="M1180">
            <v>5</v>
          </cell>
          <cell r="N1180">
            <v>4</v>
          </cell>
          <cell r="O1180">
            <v>0</v>
          </cell>
          <cell r="P1180">
            <v>2</v>
          </cell>
          <cell r="Q1180">
            <v>11</v>
          </cell>
          <cell r="R1180">
            <v>0</v>
          </cell>
          <cell r="S1180">
            <v>5</v>
          </cell>
          <cell r="T1180">
            <v>0</v>
          </cell>
          <cell r="AL1180">
            <v>4.6593584775122087E-8</v>
          </cell>
          <cell r="CB1180" t="str">
            <v>https://thehill.com/hilltv/what-americas-thinking/430614-one-fourth-of-democratic-voters-say-theyd-support-michelle</v>
          </cell>
        </row>
        <row r="1181">
          <cell r="D1181" t="str">
            <v>Morning Consult</v>
          </cell>
          <cell r="F1181" t="str">
            <v>US</v>
          </cell>
          <cell r="G1181" t="str">
            <v>B+</v>
          </cell>
          <cell r="I1181">
            <v>43513</v>
          </cell>
          <cell r="J1181">
            <v>15383</v>
          </cell>
          <cell r="K1181" t="str">
            <v>lv</v>
          </cell>
          <cell r="L1181">
            <v>30</v>
          </cell>
          <cell r="M1181">
            <v>2</v>
          </cell>
          <cell r="N1181">
            <v>5</v>
          </cell>
          <cell r="O1181">
            <v>0</v>
          </cell>
          <cell r="P1181">
            <v>4</v>
          </cell>
          <cell r="Q1181">
            <v>21</v>
          </cell>
          <cell r="R1181">
            <v>0</v>
          </cell>
          <cell r="S1181">
            <v>8</v>
          </cell>
          <cell r="T1181">
            <v>0</v>
          </cell>
          <cell r="AL1181">
            <v>1.4159582301886955E-5</v>
          </cell>
          <cell r="CB1181" t="str">
            <v>https://morningconsult.com/wp-content/uploads/2019/02/Political-Intelligence-2.19.19.pdf</v>
          </cell>
        </row>
        <row r="1182">
          <cell r="D1182" t="str">
            <v>Emerson College</v>
          </cell>
          <cell r="F1182" t="str">
            <v>US</v>
          </cell>
          <cell r="G1182" t="str">
            <v>B-</v>
          </cell>
          <cell r="I1182">
            <v>43512</v>
          </cell>
          <cell r="J1182">
            <v>431</v>
          </cell>
          <cell r="K1182" t="str">
            <v>lv</v>
          </cell>
          <cell r="L1182">
            <v>27.4</v>
          </cell>
          <cell r="M1182">
            <v>2.2000000000000002</v>
          </cell>
          <cell r="N1182">
            <v>8.5</v>
          </cell>
          <cell r="O1182">
            <v>0</v>
          </cell>
          <cell r="P1182">
            <v>4.5999999999999996</v>
          </cell>
          <cell r="Q1182">
            <v>17.2</v>
          </cell>
          <cell r="R1182">
            <v>0</v>
          </cell>
          <cell r="S1182">
            <v>9.1999999999999993</v>
          </cell>
          <cell r="T1182">
            <v>0</v>
          </cell>
          <cell r="AL1182">
            <v>1.9544919599824608E-4</v>
          </cell>
          <cell r="CB1182" t="str">
            <v>http://emersonpolling.com/2019/02/16/majority-of-americans-disagree-with-trumps-national-emergency-despite-a-plurality-agreeing-with-border-wall-extension/</v>
          </cell>
        </row>
        <row r="1183">
          <cell r="D1183" t="str">
            <v>YouGov</v>
          </cell>
          <cell r="F1183" t="str">
            <v>New Hampshire</v>
          </cell>
          <cell r="G1183" t="str">
            <v>B-</v>
          </cell>
          <cell r="I1183">
            <v>43511</v>
          </cell>
          <cell r="J1183">
            <v>337</v>
          </cell>
          <cell r="K1183" t="str">
            <v>lv</v>
          </cell>
          <cell r="L1183">
            <v>28</v>
          </cell>
          <cell r="M1183">
            <v>2</v>
          </cell>
          <cell r="N1183">
            <v>3</v>
          </cell>
          <cell r="O1183">
            <v>0</v>
          </cell>
          <cell r="P1183">
            <v>1</v>
          </cell>
          <cell r="Q1183">
            <v>20</v>
          </cell>
          <cell r="R1183">
            <v>0</v>
          </cell>
          <cell r="S1183">
            <v>9</v>
          </cell>
          <cell r="T1183">
            <v>0</v>
          </cell>
          <cell r="AL1183">
            <v>6.2109567530238628E-4</v>
          </cell>
          <cell r="CB1183" t="str">
            <v>https://www.umass.edu/newsoffice/article/presidential-politics-biden-leads-umass</v>
          </cell>
        </row>
        <row r="1184">
          <cell r="D1184" t="str">
            <v>Change Research</v>
          </cell>
          <cell r="F1184" t="str">
            <v>California</v>
          </cell>
          <cell r="G1184" t="str">
            <v>C</v>
          </cell>
          <cell r="I1184">
            <v>43507</v>
          </cell>
          <cell r="J1184">
            <v>948</v>
          </cell>
          <cell r="K1184" t="str">
            <v>lv</v>
          </cell>
          <cell r="L1184">
            <v>0</v>
          </cell>
          <cell r="M1184">
            <v>0</v>
          </cell>
          <cell r="N1184">
            <v>7</v>
          </cell>
          <cell r="O1184">
            <v>2</v>
          </cell>
          <cell r="P1184">
            <v>0</v>
          </cell>
          <cell r="Q1184">
            <v>0</v>
          </cell>
          <cell r="R1184">
            <v>0</v>
          </cell>
          <cell r="S1184">
            <v>23</v>
          </cell>
          <cell r="T1184">
            <v>1</v>
          </cell>
          <cell r="AL1184">
            <v>0</v>
          </cell>
          <cell r="CB1184" t="str">
            <v>https://docsend.com/view/mjz7a9j</v>
          </cell>
        </row>
        <row r="1185">
          <cell r="D1185" t="str">
            <v>Change Research</v>
          </cell>
          <cell r="F1185" t="str">
            <v>California</v>
          </cell>
          <cell r="G1185" t="str">
            <v>C</v>
          </cell>
          <cell r="I1185">
            <v>43507</v>
          </cell>
          <cell r="J1185">
            <v>948</v>
          </cell>
          <cell r="K1185" t="str">
            <v>lv</v>
          </cell>
          <cell r="L1185">
            <v>26</v>
          </cell>
          <cell r="M1185">
            <v>0</v>
          </cell>
          <cell r="N1185">
            <v>3</v>
          </cell>
          <cell r="O1185">
            <v>1</v>
          </cell>
          <cell r="P1185">
            <v>1</v>
          </cell>
          <cell r="Q1185">
            <v>20</v>
          </cell>
          <cell r="R1185">
            <v>0</v>
          </cell>
          <cell r="S1185">
            <v>7</v>
          </cell>
          <cell r="T1185">
            <v>0</v>
          </cell>
          <cell r="AL1185">
            <v>4.9304183845817837E-4</v>
          </cell>
          <cell r="CB1185" t="str">
            <v>https://docsend.com/view/mjz7a9j</v>
          </cell>
        </row>
        <row r="1186">
          <cell r="D1186" t="str">
            <v>Bold Blue Campaigns</v>
          </cell>
          <cell r="F1186" t="str">
            <v>US</v>
          </cell>
          <cell r="G1186">
            <v>0</v>
          </cell>
          <cell r="I1186">
            <v>43507</v>
          </cell>
          <cell r="J1186">
            <v>500</v>
          </cell>
          <cell r="K1186" t="str">
            <v>lv</v>
          </cell>
          <cell r="L1186">
            <v>12</v>
          </cell>
          <cell r="M1186">
            <v>0</v>
          </cell>
          <cell r="N1186">
            <v>0</v>
          </cell>
          <cell r="O1186">
            <v>0</v>
          </cell>
          <cell r="P1186">
            <v>1</v>
          </cell>
          <cell r="Q1186">
            <v>9</v>
          </cell>
          <cell r="R1186">
            <v>0</v>
          </cell>
          <cell r="S1186">
            <v>3</v>
          </cell>
          <cell r="T1186">
            <v>0</v>
          </cell>
          <cell r="AL1186">
            <v>0.35245092267582318</v>
          </cell>
          <cell r="CB1186" t="str">
            <v>https://drive.google.com/file/d/1dCo2pRN0-jn12kX-fFnhdm-JkyZCvX9Y/view</v>
          </cell>
        </row>
        <row r="1187">
          <cell r="D1187" t="str">
            <v>McLaughlin &amp; Associates</v>
          </cell>
          <cell r="F1187" t="str">
            <v>US</v>
          </cell>
          <cell r="G1187" t="str">
            <v>C/D</v>
          </cell>
          <cell r="I1187">
            <v>43506</v>
          </cell>
          <cell r="J1187">
            <v>450</v>
          </cell>
          <cell r="K1187" t="str">
            <v>lv</v>
          </cell>
          <cell r="L1187">
            <v>25</v>
          </cell>
          <cell r="M1187">
            <v>2</v>
          </cell>
          <cell r="N1187">
            <v>3</v>
          </cell>
          <cell r="O1187">
            <v>0.1</v>
          </cell>
          <cell r="P1187">
            <v>1</v>
          </cell>
          <cell r="Q1187">
            <v>16</v>
          </cell>
          <cell r="R1187">
            <v>0</v>
          </cell>
          <cell r="S1187">
            <v>5</v>
          </cell>
          <cell r="T1187">
            <v>0.1</v>
          </cell>
          <cell r="AL1187">
            <v>2.0766197240678429E-4</v>
          </cell>
          <cell r="CB1187" t="str">
            <v>http://mclaughlinonline.com/pols/wp-content/uploads/2019/02/National-Monthly-Omnibus-February-1.pdf</v>
          </cell>
        </row>
        <row r="1188">
          <cell r="D1188" t="str">
            <v>Morning Consult</v>
          </cell>
          <cell r="F1188" t="str">
            <v>US</v>
          </cell>
          <cell r="G1188" t="str">
            <v>B+</v>
          </cell>
          <cell r="I1188">
            <v>43506</v>
          </cell>
          <cell r="J1188">
            <v>11627</v>
          </cell>
          <cell r="K1188" t="str">
            <v>lv</v>
          </cell>
          <cell r="L1188">
            <v>29</v>
          </cell>
          <cell r="M1188">
            <v>2</v>
          </cell>
          <cell r="N1188">
            <v>5</v>
          </cell>
          <cell r="O1188">
            <v>0</v>
          </cell>
          <cell r="P1188">
            <v>3</v>
          </cell>
          <cell r="Q1188">
            <v>22</v>
          </cell>
          <cell r="R1188">
            <v>0</v>
          </cell>
          <cell r="S1188">
            <v>8</v>
          </cell>
          <cell r="T1188">
            <v>0</v>
          </cell>
          <cell r="AL1188">
            <v>1.160494005967771E-5</v>
          </cell>
          <cell r="CB1188" t="str">
            <v>https://morningconsult.com/wp-content/uploads/2019/02/Morning-Consult_Political-Intelligence_2.12.19.pdf</v>
          </cell>
        </row>
        <row r="1189">
          <cell r="D1189" t="str">
            <v>Morning Consult</v>
          </cell>
          <cell r="F1189" t="str">
            <v>US</v>
          </cell>
          <cell r="G1189" t="str">
            <v>B+</v>
          </cell>
          <cell r="I1189">
            <v>43499</v>
          </cell>
          <cell r="J1189">
            <v>14494</v>
          </cell>
          <cell r="K1189" t="str">
            <v>lv</v>
          </cell>
          <cell r="L1189">
            <v>30</v>
          </cell>
          <cell r="M1189">
            <v>2</v>
          </cell>
          <cell r="N1189">
            <v>4</v>
          </cell>
          <cell r="O1189">
            <v>0</v>
          </cell>
          <cell r="P1189">
            <v>2</v>
          </cell>
          <cell r="Q1189">
            <v>21</v>
          </cell>
          <cell r="R1189">
            <v>0</v>
          </cell>
          <cell r="S1189">
            <v>9</v>
          </cell>
          <cell r="T1189">
            <v>0</v>
          </cell>
          <cell r="AL1189">
            <v>1.1682956348383101E-5</v>
          </cell>
          <cell r="CB1189" t="str">
            <v>https://morningconsult.com/2020-democratic-primary/</v>
          </cell>
        </row>
        <row r="1190">
          <cell r="D1190" t="str">
            <v>Optimus</v>
          </cell>
          <cell r="F1190" t="str">
            <v>South Carolina</v>
          </cell>
          <cell r="G1190" t="str">
            <v>C/D</v>
          </cell>
          <cell r="I1190">
            <v>43498</v>
          </cell>
          <cell r="J1190">
            <v>557</v>
          </cell>
          <cell r="K1190" t="str">
            <v>lv</v>
          </cell>
          <cell r="L1190">
            <v>36.369999999999997</v>
          </cell>
          <cell r="M1190">
            <v>0</v>
          </cell>
          <cell r="N1190">
            <v>4.5599999999999996</v>
          </cell>
          <cell r="O1190">
            <v>0</v>
          </cell>
          <cell r="P1190">
            <v>1.25</v>
          </cell>
          <cell r="Q1190">
            <v>8.2200000000000006</v>
          </cell>
          <cell r="R1190">
            <v>0</v>
          </cell>
          <cell r="S1190">
            <v>4.16</v>
          </cell>
          <cell r="T1190">
            <v>0</v>
          </cell>
          <cell r="AL1190">
            <v>3.853767382529117E-3</v>
          </cell>
          <cell r="CB1190" t="str">
            <v>https://projects.fivethirtyeight.com/polls/20190207.xlsx</v>
          </cell>
        </row>
        <row r="1191">
          <cell r="D1191" t="str">
            <v>Optimus</v>
          </cell>
          <cell r="F1191" t="str">
            <v>New Hampshire</v>
          </cell>
          <cell r="G1191" t="str">
            <v>C/D</v>
          </cell>
          <cell r="I1191">
            <v>43498</v>
          </cell>
          <cell r="J1191">
            <v>518</v>
          </cell>
          <cell r="K1191" t="str">
            <v>lv</v>
          </cell>
          <cell r="L1191">
            <v>21.94</v>
          </cell>
          <cell r="M1191">
            <v>0</v>
          </cell>
          <cell r="N1191">
            <v>3.8</v>
          </cell>
          <cell r="O1191">
            <v>0</v>
          </cell>
          <cell r="P1191">
            <v>2.09</v>
          </cell>
          <cell r="Q1191">
            <v>12.85</v>
          </cell>
          <cell r="R1191">
            <v>0</v>
          </cell>
          <cell r="S1191">
            <v>8.67</v>
          </cell>
          <cell r="T1191">
            <v>0</v>
          </cell>
          <cell r="AL1191">
            <v>3.768013968205048E-3</v>
          </cell>
          <cell r="CB1191" t="str">
            <v>https://projects.fivethirtyeight.com/polls/20190207.xlsx</v>
          </cell>
        </row>
        <row r="1192">
          <cell r="D1192" t="str">
            <v>Optimus</v>
          </cell>
          <cell r="F1192" t="str">
            <v>Iowa</v>
          </cell>
          <cell r="G1192" t="str">
            <v>C/D</v>
          </cell>
          <cell r="I1192">
            <v>43498</v>
          </cell>
          <cell r="J1192">
            <v>558</v>
          </cell>
          <cell r="K1192" t="str">
            <v>lv</v>
          </cell>
          <cell r="L1192">
            <v>25.39</v>
          </cell>
          <cell r="M1192">
            <v>0</v>
          </cell>
          <cell r="N1192">
            <v>3.53</v>
          </cell>
          <cell r="O1192">
            <v>0</v>
          </cell>
          <cell r="P1192">
            <v>4.57</v>
          </cell>
          <cell r="Q1192">
            <v>10.38</v>
          </cell>
          <cell r="R1192">
            <v>0</v>
          </cell>
          <cell r="S1192">
            <v>10.5</v>
          </cell>
          <cell r="T1192">
            <v>0</v>
          </cell>
          <cell r="AL1192">
            <v>3.8559089707293406E-3</v>
          </cell>
          <cell r="CB1192" t="str">
            <v>https://projects.fivethirtyeight.com/polls/20190207.xlsx</v>
          </cell>
        </row>
        <row r="1193">
          <cell r="D1193" t="str">
            <v>Morning Consult</v>
          </cell>
          <cell r="F1193" t="str">
            <v>US</v>
          </cell>
          <cell r="G1193" t="str">
            <v>B+</v>
          </cell>
          <cell r="I1193">
            <v>43498</v>
          </cell>
          <cell r="J1193">
            <v>737</v>
          </cell>
          <cell r="K1193" t="str">
            <v>rv</v>
          </cell>
          <cell r="L1193">
            <v>29</v>
          </cell>
          <cell r="M1193">
            <v>2</v>
          </cell>
          <cell r="N1193">
            <v>5</v>
          </cell>
          <cell r="O1193">
            <v>0</v>
          </cell>
          <cell r="P1193">
            <v>2</v>
          </cell>
          <cell r="Q1193">
            <v>16</v>
          </cell>
          <cell r="R1193">
            <v>0</v>
          </cell>
          <cell r="S1193">
            <v>6</v>
          </cell>
          <cell r="T1193">
            <v>0</v>
          </cell>
          <cell r="AL1193">
            <v>2.5596428152041189E-6</v>
          </cell>
          <cell r="CB1193" t="str">
            <v>https://morningconsult.com/wp-content/uploads/2019/02/190202_crosstabs_POLITICO_RVs_v1_AP.pdf</v>
          </cell>
        </row>
        <row r="1194">
          <cell r="D1194" t="str">
            <v>Emerson College</v>
          </cell>
          <cell r="F1194" t="str">
            <v>Iowa</v>
          </cell>
          <cell r="G1194" t="str">
            <v>B-</v>
          </cell>
          <cell r="I1194">
            <v>43498</v>
          </cell>
          <cell r="J1194">
            <v>260</v>
          </cell>
          <cell r="K1194" t="str">
            <v>lv</v>
          </cell>
          <cell r="L1194">
            <v>29.2</v>
          </cell>
          <cell r="M1194">
            <v>0</v>
          </cell>
          <cell r="N1194">
            <v>3.6</v>
          </cell>
          <cell r="O1194">
            <v>0</v>
          </cell>
          <cell r="P1194">
            <v>3</v>
          </cell>
          <cell r="Q1194">
            <v>14.8</v>
          </cell>
          <cell r="R1194">
            <v>0</v>
          </cell>
          <cell r="S1194">
            <v>10.6</v>
          </cell>
          <cell r="T1194">
            <v>0</v>
          </cell>
          <cell r="AL1194">
            <v>1.9290700253737731E-3</v>
          </cell>
          <cell r="CB1194" t="str">
            <v>https://www.emerson.edu/news-events/emerson-college-today-unpublished/iowa-poll-one-year-out-caucus-biden-leads-democratic-field-third-party-candidacy-helps-trump</v>
          </cell>
        </row>
        <row r="1195">
          <cell r="D1195" t="str">
            <v>Morning Consult</v>
          </cell>
          <cell r="F1195" t="str">
            <v>US</v>
          </cell>
          <cell r="G1195" t="str">
            <v>B+</v>
          </cell>
          <cell r="I1195">
            <v>43492</v>
          </cell>
          <cell r="J1195">
            <v>14381</v>
          </cell>
          <cell r="K1195" t="str">
            <v>lv</v>
          </cell>
          <cell r="L1195">
            <v>31</v>
          </cell>
          <cell r="M1195">
            <v>3</v>
          </cell>
          <cell r="N1195">
            <v>3</v>
          </cell>
          <cell r="O1195">
            <v>0</v>
          </cell>
          <cell r="P1195">
            <v>2</v>
          </cell>
          <cell r="Q1195">
            <v>21</v>
          </cell>
          <cell r="R1195">
            <v>0</v>
          </cell>
          <cell r="S1195">
            <v>9</v>
          </cell>
          <cell r="T1195">
            <v>0</v>
          </cell>
          <cell r="AL1195">
            <v>9.9827562834557642E-6</v>
          </cell>
          <cell r="CB1195" t="str">
            <v>https://morningconsult.com/2020-democratic-primary/</v>
          </cell>
        </row>
        <row r="1196">
          <cell r="D1196" t="str">
            <v>Monmouth University</v>
          </cell>
          <cell r="F1196" t="str">
            <v>US</v>
          </cell>
          <cell r="G1196" t="str">
            <v>A+</v>
          </cell>
          <cell r="I1196">
            <v>43492</v>
          </cell>
          <cell r="J1196">
            <v>313</v>
          </cell>
          <cell r="K1196" t="str">
            <v>rv</v>
          </cell>
          <cell r="L1196">
            <v>29</v>
          </cell>
          <cell r="M1196">
            <v>4</v>
          </cell>
          <cell r="N1196">
            <v>4</v>
          </cell>
          <cell r="O1196">
            <v>0</v>
          </cell>
          <cell r="P1196">
            <v>2</v>
          </cell>
          <cell r="Q1196">
            <v>16</v>
          </cell>
          <cell r="R1196">
            <v>0</v>
          </cell>
          <cell r="S1196">
            <v>8</v>
          </cell>
          <cell r="T1196">
            <v>1</v>
          </cell>
          <cell r="AL1196">
            <v>5.0309740395796114E-4</v>
          </cell>
          <cell r="CB1196" t="str">
            <v>https://www.monmouth.edu/polling-institute/documents/monmouthpoll_us_020419.pdf/</v>
          </cell>
        </row>
        <row r="1197">
          <cell r="D1197" t="str">
            <v>Morning Consult</v>
          </cell>
          <cell r="F1197" t="str">
            <v>US</v>
          </cell>
          <cell r="G1197" t="str">
            <v>B+</v>
          </cell>
          <cell r="I1197">
            <v>43492</v>
          </cell>
          <cell r="J1197">
            <v>685</v>
          </cell>
          <cell r="K1197" t="str">
            <v>rv</v>
          </cell>
          <cell r="L1197">
            <v>33</v>
          </cell>
          <cell r="M1197">
            <v>2</v>
          </cell>
          <cell r="N1197">
            <v>3</v>
          </cell>
          <cell r="O1197">
            <v>0</v>
          </cell>
          <cell r="P1197">
            <v>1</v>
          </cell>
          <cell r="Q1197">
            <v>15</v>
          </cell>
          <cell r="R1197">
            <v>0</v>
          </cell>
          <cell r="S1197">
            <v>6</v>
          </cell>
          <cell r="T1197">
            <v>0</v>
          </cell>
          <cell r="AL1197">
            <v>0</v>
          </cell>
          <cell r="CB1197" t="str">
            <v>https://morningconsult.com/wp-content/uploads/2019/01/190156_crosstabs_POLITICO_RVs_v1_ML.pdf</v>
          </cell>
        </row>
        <row r="1198">
          <cell r="D1198" t="str">
            <v>ABC News/Washington Post</v>
          </cell>
          <cell r="F1198" t="str">
            <v>US</v>
          </cell>
          <cell r="G1198" t="str">
            <v>A+</v>
          </cell>
          <cell r="I1198">
            <v>43489</v>
          </cell>
          <cell r="J1198">
            <v>447</v>
          </cell>
          <cell r="K1198" t="str">
            <v>a</v>
          </cell>
          <cell r="L1198">
            <v>9</v>
          </cell>
          <cell r="M1198">
            <v>0</v>
          </cell>
          <cell r="N1198">
            <v>1</v>
          </cell>
          <cell r="O1198">
            <v>0</v>
          </cell>
          <cell r="P1198">
            <v>1</v>
          </cell>
          <cell r="Q1198">
            <v>4</v>
          </cell>
          <cell r="R1198">
            <v>0</v>
          </cell>
          <cell r="S1198">
            <v>2</v>
          </cell>
          <cell r="T1198">
            <v>0</v>
          </cell>
          <cell r="AL1198">
            <v>2.9756287225810285E-4</v>
          </cell>
          <cell r="CB1198" t="str">
            <v>https://apps.washingtonpost.com/g/page/national/washington-post-abc-news-poll-jan-21-24/2355/</v>
          </cell>
        </row>
        <row r="1199">
          <cell r="D1199" t="str">
            <v>Morning Consult</v>
          </cell>
          <cell r="F1199" t="str">
            <v>US</v>
          </cell>
          <cell r="G1199" t="str">
            <v>B+</v>
          </cell>
          <cell r="I1199">
            <v>43487</v>
          </cell>
          <cell r="J1199">
            <v>694</v>
          </cell>
          <cell r="K1199" t="str">
            <v>rv</v>
          </cell>
          <cell r="L1199">
            <v>26</v>
          </cell>
          <cell r="M1199">
            <v>2</v>
          </cell>
          <cell r="N1199">
            <v>4</v>
          </cell>
          <cell r="O1199">
            <v>0</v>
          </cell>
          <cell r="P1199">
            <v>2</v>
          </cell>
          <cell r="Q1199">
            <v>16</v>
          </cell>
          <cell r="R1199">
            <v>0</v>
          </cell>
          <cell r="S1199">
            <v>6</v>
          </cell>
          <cell r="T1199">
            <v>0</v>
          </cell>
          <cell r="AL1199">
            <v>1.9370551905914348E-6</v>
          </cell>
          <cell r="CB1199" t="str">
            <v>https://morningconsult.com/wp-content/uploads/2019/01/190140_crosstabs_POLITICO_RVs_v1_AP-3.pdf</v>
          </cell>
        </row>
        <row r="1200">
          <cell r="D1200" t="str">
            <v>Emerson College</v>
          </cell>
          <cell r="F1200" t="str">
            <v>US</v>
          </cell>
          <cell r="G1200" t="str">
            <v>B-</v>
          </cell>
          <cell r="I1200">
            <v>43486</v>
          </cell>
          <cell r="J1200">
            <v>355</v>
          </cell>
          <cell r="K1200" t="str">
            <v>lv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42.9</v>
          </cell>
          <cell r="T1200">
            <v>0</v>
          </cell>
          <cell r="AL1200">
            <v>0</v>
          </cell>
          <cell r="CB1200" t="str">
            <v>https://www.emerson.edu/news-events/emerson-college-today/voters-split-trumps-offer-temporary-relief-dreamers-oppose-amnesty-warren-leads-among-announced-2020-democratic-candidates</v>
          </cell>
        </row>
        <row r="1201">
          <cell r="D1201" t="str">
            <v>Emerson College</v>
          </cell>
          <cell r="F1201" t="str">
            <v>US</v>
          </cell>
          <cell r="G1201" t="str">
            <v>B-</v>
          </cell>
          <cell r="I1201">
            <v>43486</v>
          </cell>
          <cell r="J1201">
            <v>355</v>
          </cell>
          <cell r="K1201" t="str">
            <v>lv</v>
          </cell>
          <cell r="L1201">
            <v>45.4</v>
          </cell>
          <cell r="M1201">
            <v>6.6</v>
          </cell>
          <cell r="N1201">
            <v>7.7</v>
          </cell>
          <cell r="O1201">
            <v>0</v>
          </cell>
          <cell r="P1201">
            <v>1.4</v>
          </cell>
          <cell r="Q1201">
            <v>5.4</v>
          </cell>
          <cell r="R1201">
            <v>0</v>
          </cell>
          <cell r="S1201">
            <v>2.9</v>
          </cell>
          <cell r="T1201">
            <v>0</v>
          </cell>
          <cell r="AL1201">
            <v>1.3005386966210279E-4</v>
          </cell>
          <cell r="CB1201" t="str">
            <v>https://www.emerson.edu/news-events/emerson-college-today/voters-split-trumps-offer-temporary-relief-dreamers-oppose-amnesty-warren-leads-among-announced-2020-democratic-candidates</v>
          </cell>
        </row>
        <row r="1202">
          <cell r="D1202" t="str">
            <v>Morning Consult</v>
          </cell>
          <cell r="F1202" t="str">
            <v>US</v>
          </cell>
          <cell r="G1202" t="str">
            <v>B+</v>
          </cell>
          <cell r="I1202">
            <v>43485</v>
          </cell>
          <cell r="J1202">
            <v>14250</v>
          </cell>
          <cell r="K1202" t="str">
            <v>lv</v>
          </cell>
          <cell r="L1202">
            <v>30</v>
          </cell>
          <cell r="M1202">
            <v>4</v>
          </cell>
          <cell r="N1202">
            <v>3</v>
          </cell>
          <cell r="O1202">
            <v>0</v>
          </cell>
          <cell r="P1202">
            <v>2</v>
          </cell>
          <cell r="Q1202">
            <v>23</v>
          </cell>
          <cell r="R1202">
            <v>0</v>
          </cell>
          <cell r="S1202">
            <v>11</v>
          </cell>
          <cell r="T1202">
            <v>0</v>
          </cell>
          <cell r="AL1202">
            <v>9.0203502640130571E-6</v>
          </cell>
          <cell r="CB1202" t="str">
            <v>https://morningconsult.com/2020-democratic-primary/</v>
          </cell>
        </row>
        <row r="1203">
          <cell r="D1203" t="str">
            <v>Zogby Interactive/JZ Analytics</v>
          </cell>
          <cell r="F1203" t="str">
            <v>US</v>
          </cell>
          <cell r="G1203" t="str">
            <v>C</v>
          </cell>
          <cell r="I1203">
            <v>43485</v>
          </cell>
          <cell r="J1203">
            <v>410</v>
          </cell>
          <cell r="K1203" t="str">
            <v>lv</v>
          </cell>
          <cell r="L1203">
            <v>25</v>
          </cell>
          <cell r="M1203">
            <v>5</v>
          </cell>
          <cell r="N1203">
            <v>3</v>
          </cell>
          <cell r="O1203">
            <v>0</v>
          </cell>
          <cell r="P1203">
            <v>0</v>
          </cell>
          <cell r="Q1203">
            <v>12</v>
          </cell>
          <cell r="R1203">
            <v>0</v>
          </cell>
          <cell r="S1203">
            <v>5</v>
          </cell>
          <cell r="T1203">
            <v>0</v>
          </cell>
          <cell r="AL1203">
            <v>0</v>
          </cell>
          <cell r="CB1203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204">
          <cell r="D1204" t="str">
            <v>Zogby Interactive/JZ Analytics</v>
          </cell>
          <cell r="F1204" t="str">
            <v>US</v>
          </cell>
          <cell r="G1204" t="str">
            <v>C</v>
          </cell>
          <cell r="I1204">
            <v>43485</v>
          </cell>
          <cell r="J1204">
            <v>410</v>
          </cell>
          <cell r="K1204" t="str">
            <v>lv</v>
          </cell>
          <cell r="L1204">
            <v>27</v>
          </cell>
          <cell r="M1204">
            <v>8</v>
          </cell>
          <cell r="N1204">
            <v>1</v>
          </cell>
          <cell r="O1204">
            <v>0</v>
          </cell>
          <cell r="P1204">
            <v>0</v>
          </cell>
          <cell r="Q1204">
            <v>18</v>
          </cell>
          <cell r="R1204">
            <v>0</v>
          </cell>
          <cell r="S1204">
            <v>9</v>
          </cell>
          <cell r="T1204">
            <v>0</v>
          </cell>
          <cell r="AL1204">
            <v>5.7330915512136935E-4</v>
          </cell>
          <cell r="CB1204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205">
          <cell r="D1205" t="str">
            <v>Harris Insights &amp; Analytics</v>
          </cell>
          <cell r="F1205" t="str">
            <v>US</v>
          </cell>
          <cell r="G1205" t="str">
            <v>C+</v>
          </cell>
          <cell r="I1205">
            <v>43481</v>
          </cell>
          <cell r="J1205">
            <v>479</v>
          </cell>
          <cell r="K1205" t="str">
            <v>rv</v>
          </cell>
          <cell r="L1205">
            <v>23</v>
          </cell>
          <cell r="M1205">
            <v>5</v>
          </cell>
          <cell r="N1205">
            <v>3</v>
          </cell>
          <cell r="O1205">
            <v>0</v>
          </cell>
          <cell r="P1205">
            <v>0</v>
          </cell>
          <cell r="Q1205">
            <v>21</v>
          </cell>
          <cell r="R1205">
            <v>0</v>
          </cell>
          <cell r="S1205">
            <v>4</v>
          </cell>
          <cell r="T1205">
            <v>0</v>
          </cell>
          <cell r="AL1205">
            <v>4.4198946987322574E-8</v>
          </cell>
          <cell r="CB1205" t="str">
            <v>https://harvardharrispoll.com/wp-content/uploads/2019/01/Jan2019_HHP_registeredvoters_topline.pdf</v>
          </cell>
        </row>
        <row r="1206">
          <cell r="D1206" t="str">
            <v>Harris Insights &amp; Analytics</v>
          </cell>
          <cell r="F1206" t="str">
            <v>US</v>
          </cell>
          <cell r="G1206" t="str">
            <v>C+</v>
          </cell>
          <cell r="I1206">
            <v>43481</v>
          </cell>
          <cell r="J1206">
            <v>488</v>
          </cell>
          <cell r="K1206" t="str">
            <v>rv</v>
          </cell>
          <cell r="L1206">
            <v>24</v>
          </cell>
          <cell r="M1206">
            <v>5</v>
          </cell>
          <cell r="N1206">
            <v>2</v>
          </cell>
          <cell r="O1206">
            <v>0</v>
          </cell>
          <cell r="P1206">
            <v>0</v>
          </cell>
          <cell r="Q1206">
            <v>13</v>
          </cell>
          <cell r="R1206">
            <v>0</v>
          </cell>
          <cell r="S1206">
            <v>5</v>
          </cell>
          <cell r="T1206">
            <v>0</v>
          </cell>
          <cell r="AL1206">
            <v>0</v>
          </cell>
          <cell r="CB1206" t="str">
            <v>https://harvardharrispoll.com/wp-content/uploads/2019/01/Jan2019_HHP_registeredvoters_topline.pdf</v>
          </cell>
        </row>
        <row r="1207">
          <cell r="D1207" t="str">
            <v>Morning Consult</v>
          </cell>
          <cell r="F1207" t="str">
            <v>US</v>
          </cell>
          <cell r="G1207" t="str">
            <v>B+</v>
          </cell>
          <cell r="I1207">
            <v>43479</v>
          </cell>
          <cell r="J1207">
            <v>674</v>
          </cell>
          <cell r="K1207" t="str">
            <v>rv</v>
          </cell>
          <cell r="L1207">
            <v>32</v>
          </cell>
          <cell r="M1207">
            <v>1</v>
          </cell>
          <cell r="N1207">
            <v>2</v>
          </cell>
          <cell r="O1207">
            <v>0</v>
          </cell>
          <cell r="P1207">
            <v>1</v>
          </cell>
          <cell r="Q1207">
            <v>15</v>
          </cell>
          <cell r="R1207">
            <v>0</v>
          </cell>
          <cell r="S1207">
            <v>9</v>
          </cell>
          <cell r="T1207">
            <v>0</v>
          </cell>
          <cell r="AL1207">
            <v>1.7330663738571881E-6</v>
          </cell>
          <cell r="CB1207" t="str">
            <v>https://morningconsult.com/wp-content/uploads/2019/01/190125_crosstabs_POLITICO_RVs_v1_DK.pdf</v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</v>
          </cell>
          <cell r="AXN5">
            <v>1</v>
          </cell>
          <cell r="AXO5">
            <v>1</v>
          </cell>
          <cell r="AXP5">
            <v>1</v>
          </cell>
          <cell r="AXQ5">
            <v>1</v>
          </cell>
          <cell r="AXR5">
            <v>0</v>
          </cell>
          <cell r="AXS5">
            <v>1</v>
          </cell>
          <cell r="AXT5">
            <v>0.95989999999999998</v>
          </cell>
        </row>
        <row r="6">
          <cell r="AXL6">
            <v>200</v>
          </cell>
          <cell r="AXM6">
            <v>0</v>
          </cell>
          <cell r="AXN6">
            <v>0</v>
          </cell>
          <cell r="AXO6">
            <v>0</v>
          </cell>
          <cell r="AXP6">
            <v>0</v>
          </cell>
          <cell r="AXQ6">
            <v>0</v>
          </cell>
          <cell r="AXR6">
            <v>0</v>
          </cell>
          <cell r="AXS6">
            <v>0</v>
          </cell>
          <cell r="AXT6">
            <v>3.7100000000000022E-2</v>
          </cell>
        </row>
        <row r="7">
          <cell r="AXL7">
            <v>400</v>
          </cell>
          <cell r="AXM7">
            <v>0</v>
          </cell>
          <cell r="AXN7">
            <v>0</v>
          </cell>
          <cell r="AXO7">
            <v>0</v>
          </cell>
          <cell r="AXP7">
            <v>0</v>
          </cell>
          <cell r="AXQ7">
            <v>0</v>
          </cell>
          <cell r="AXR7">
            <v>0</v>
          </cell>
          <cell r="AXS7">
            <v>0</v>
          </cell>
          <cell r="AXT7">
            <v>2.9000000000000137E-3</v>
          </cell>
        </row>
        <row r="8">
          <cell r="AXL8">
            <v>600</v>
          </cell>
          <cell r="AXM8">
            <v>0</v>
          </cell>
          <cell r="AXN8">
            <v>0</v>
          </cell>
          <cell r="AXO8">
            <v>0</v>
          </cell>
          <cell r="AXP8">
            <v>0</v>
          </cell>
          <cell r="AXQ8">
            <v>0</v>
          </cell>
          <cell r="AXR8">
            <v>0</v>
          </cell>
          <cell r="AXS8">
            <v>0</v>
          </cell>
          <cell r="AXT8">
            <v>9.9999999999988987E-5</v>
          </cell>
        </row>
        <row r="9">
          <cell r="AXL9">
            <v>800</v>
          </cell>
          <cell r="AXM9">
            <v>0</v>
          </cell>
          <cell r="AXN9">
            <v>0</v>
          </cell>
          <cell r="AXO9">
            <v>0</v>
          </cell>
          <cell r="AXP9">
            <v>0</v>
          </cell>
          <cell r="AXQ9">
            <v>0</v>
          </cell>
          <cell r="AXR9">
            <v>0</v>
          </cell>
          <cell r="AXS9">
            <v>0</v>
          </cell>
          <cell r="AXT9">
            <v>0</v>
          </cell>
        </row>
        <row r="10">
          <cell r="AXL10">
            <v>1000</v>
          </cell>
          <cell r="AXM10">
            <v>0</v>
          </cell>
          <cell r="AXN10">
            <v>0</v>
          </cell>
          <cell r="AXO10">
            <v>0</v>
          </cell>
          <cell r="AXP10">
            <v>0</v>
          </cell>
          <cell r="AXQ10">
            <v>0</v>
          </cell>
          <cell r="AXR10">
            <v>3.5000000000000001E-3</v>
          </cell>
          <cell r="AXS10">
            <v>0</v>
          </cell>
          <cell r="AXT10">
            <v>0</v>
          </cell>
        </row>
        <row r="11">
          <cell r="AXL11">
            <v>1200</v>
          </cell>
          <cell r="AXM11">
            <v>0</v>
          </cell>
          <cell r="AXN11">
            <v>0</v>
          </cell>
          <cell r="AXO11">
            <v>0</v>
          </cell>
          <cell r="AXP11">
            <v>0</v>
          </cell>
          <cell r="AXQ11">
            <v>0</v>
          </cell>
          <cell r="AXR11">
            <v>8.4099999999999994E-2</v>
          </cell>
          <cell r="AXS11">
            <v>0</v>
          </cell>
          <cell r="AXT11">
            <v>0</v>
          </cell>
        </row>
        <row r="12">
          <cell r="AXL12">
            <v>1400</v>
          </cell>
          <cell r="AXM12">
            <v>4.0000000000000002E-4</v>
          </cell>
          <cell r="AXN12">
            <v>0</v>
          </cell>
          <cell r="AXO12">
            <v>0</v>
          </cell>
          <cell r="AXP12">
            <v>0</v>
          </cell>
          <cell r="AXQ12">
            <v>0</v>
          </cell>
          <cell r="AXR12">
            <v>0.24259999999999998</v>
          </cell>
          <cell r="AXS12">
            <v>0</v>
          </cell>
          <cell r="AXT12">
            <v>0</v>
          </cell>
        </row>
        <row r="13">
          <cell r="AXL13">
            <v>1600</v>
          </cell>
          <cell r="AXM13">
            <v>4.9800000000000004E-2</v>
          </cell>
          <cell r="AXN13">
            <v>0</v>
          </cell>
          <cell r="AXO13">
            <v>0</v>
          </cell>
          <cell r="AXP13">
            <v>0</v>
          </cell>
          <cell r="AXQ13">
            <v>0</v>
          </cell>
          <cell r="AXR13">
            <v>0.39479999999999998</v>
          </cell>
          <cell r="AXS13">
            <v>0</v>
          </cell>
          <cell r="AXT13">
            <v>0</v>
          </cell>
        </row>
        <row r="14">
          <cell r="AXL14">
            <v>1800</v>
          </cell>
          <cell r="AXM14">
            <v>0.25089999999999996</v>
          </cell>
          <cell r="AXN14">
            <v>0</v>
          </cell>
          <cell r="AXO14">
            <v>0</v>
          </cell>
          <cell r="AXP14">
            <v>0</v>
          </cell>
          <cell r="AXQ14">
            <v>0</v>
          </cell>
          <cell r="AXR14">
            <v>0.23320000000000007</v>
          </cell>
          <cell r="AXS14">
            <v>0</v>
          </cell>
          <cell r="AXT14">
            <v>0</v>
          </cell>
        </row>
        <row r="15">
          <cell r="AXL15">
            <v>2000</v>
          </cell>
          <cell r="AXM15">
            <v>0.39340000000000003</v>
          </cell>
          <cell r="AXN15">
            <v>0</v>
          </cell>
          <cell r="AXO15">
            <v>0</v>
          </cell>
          <cell r="AXP15">
            <v>0</v>
          </cell>
          <cell r="AXQ15">
            <v>0</v>
          </cell>
          <cell r="AXR15">
            <v>4.1799999999999948E-2</v>
          </cell>
          <cell r="AXS15">
            <v>0</v>
          </cell>
          <cell r="AXT15">
            <v>0</v>
          </cell>
        </row>
        <row r="16">
          <cell r="AXL16">
            <v>2200</v>
          </cell>
          <cell r="AXM16">
            <v>0.23270000000000002</v>
          </cell>
          <cell r="AXN16">
            <v>0</v>
          </cell>
          <cell r="AXO16">
            <v>0</v>
          </cell>
          <cell r="AXP16">
            <v>0</v>
          </cell>
          <cell r="AXQ16">
            <v>0</v>
          </cell>
          <cell r="AXR16">
            <v>0</v>
          </cell>
          <cell r="AXS16">
            <v>0</v>
          </cell>
          <cell r="AXT16">
            <v>0</v>
          </cell>
        </row>
        <row r="17">
          <cell r="AXL17">
            <v>2400</v>
          </cell>
          <cell r="AXM17">
            <v>7.009999999999994E-2</v>
          </cell>
          <cell r="AXN17">
            <v>0</v>
          </cell>
          <cell r="AXO17">
            <v>0</v>
          </cell>
          <cell r="AXP17">
            <v>0</v>
          </cell>
          <cell r="AXQ17">
            <v>0</v>
          </cell>
          <cell r="AXR17">
            <v>0</v>
          </cell>
          <cell r="AXS17">
            <v>0</v>
          </cell>
          <cell r="AXT17">
            <v>0</v>
          </cell>
        </row>
        <row r="18">
          <cell r="AXL18">
            <v>2600</v>
          </cell>
          <cell r="AXM18">
            <v>2.7000000000000357E-3</v>
          </cell>
          <cell r="AXN18">
            <v>0</v>
          </cell>
          <cell r="AXO18">
            <v>0</v>
          </cell>
          <cell r="AXP18">
            <v>0</v>
          </cell>
          <cell r="AXQ18">
            <v>0</v>
          </cell>
          <cell r="AXR18">
            <v>0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0</v>
          </cell>
          <cell r="AXN19">
            <v>0</v>
          </cell>
          <cell r="AXO19">
            <v>0</v>
          </cell>
          <cell r="AXP19">
            <v>0</v>
          </cell>
          <cell r="AXQ19">
            <v>0</v>
          </cell>
          <cell r="AXR19">
            <v>0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0</v>
          </cell>
          <cell r="AXN20">
            <v>0</v>
          </cell>
          <cell r="AXO20">
            <v>0</v>
          </cell>
          <cell r="AXP20">
            <v>0</v>
          </cell>
          <cell r="AXQ20">
            <v>0</v>
          </cell>
          <cell r="AXR20">
            <v>0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0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0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0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2104</v>
          </cell>
          <cell r="F60">
            <v>67</v>
          </cell>
          <cell r="H60">
            <v>26</v>
          </cell>
          <cell r="I60">
            <v>9</v>
          </cell>
          <cell r="J60">
            <v>1696</v>
          </cell>
          <cell r="K60">
            <v>0</v>
          </cell>
          <cell r="L60">
            <v>51</v>
          </cell>
          <cell r="N60">
            <v>0.47979700989157714</v>
          </cell>
          <cell r="O60">
            <v>5.1196803302861832E-2</v>
          </cell>
          <cell r="Q60">
            <v>3.5208508920601192E-3</v>
          </cell>
          <cell r="R60">
            <v>2.2503367722655244E-3</v>
          </cell>
          <cell r="S60">
            <v>0.37147594134859846</v>
          </cell>
          <cell r="T60">
            <v>1.7194998315785883E-3</v>
          </cell>
          <cell r="U60">
            <v>5.1334214200556304E-2</v>
          </cell>
          <cell r="V60">
            <v>1.7090819665236255E-4</v>
          </cell>
        </row>
        <row r="62">
          <cell r="N62">
            <v>85.4</v>
          </cell>
          <cell r="O62">
            <v>0</v>
          </cell>
          <cell r="Q62">
            <v>0</v>
          </cell>
          <cell r="R62">
            <v>0</v>
          </cell>
          <cell r="S62">
            <v>12.3</v>
          </cell>
          <cell r="U62">
            <v>0</v>
          </cell>
          <cell r="W62">
            <v>2.2999999999999998</v>
          </cell>
        </row>
        <row r="123">
          <cell r="O123">
            <v>0.86880000000000002</v>
          </cell>
          <cell r="P123">
            <v>0</v>
          </cell>
          <cell r="R123">
            <v>0</v>
          </cell>
          <cell r="S123">
            <v>0</v>
          </cell>
          <cell r="T123">
            <v>0.13120000000000001</v>
          </cell>
          <cell r="U123">
            <v>0</v>
          </cell>
          <cell r="V123">
            <v>0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0.38976121138938108</v>
          </cell>
          <cell r="E6">
            <v>0</v>
          </cell>
          <cell r="F6">
            <v>0</v>
          </cell>
          <cell r="G6">
            <v>8.0505290544240216E-2</v>
          </cell>
          <cell r="H6">
            <v>5.2894907302173257E-2</v>
          </cell>
          <cell r="I6">
            <v>0.24662733109601878</v>
          </cell>
          <cell r="J6">
            <v>0.15543267574578479</v>
          </cell>
          <cell r="K6">
            <v>7.4778583922401776E-2</v>
          </cell>
          <cell r="L6">
            <v>0</v>
          </cell>
          <cell r="M6">
            <v>27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17</v>
          </cell>
          <cell r="S6">
            <v>11</v>
          </cell>
          <cell r="T6">
            <v>0</v>
          </cell>
          <cell r="U6">
            <v>0</v>
          </cell>
          <cell r="V6">
            <v>0.82130000000000003</v>
          </cell>
          <cell r="W6">
            <v>0</v>
          </cell>
          <cell r="X6">
            <v>0</v>
          </cell>
          <cell r="Y6">
            <v>4.5999999999999999E-3</v>
          </cell>
          <cell r="Z6">
            <v>2.3999999999999998E-3</v>
          </cell>
          <cell r="AA6">
            <v>0.14019999999999999</v>
          </cell>
          <cell r="AB6">
            <v>2.7400000000000001E-2</v>
          </cell>
          <cell r="AC6">
            <v>3.3E-3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0.49929585896827039</v>
          </cell>
          <cell r="E7">
            <v>0.18282094391794779</v>
          </cell>
          <cell r="F7">
            <v>0</v>
          </cell>
          <cell r="G7">
            <v>3.6416547489826006E-3</v>
          </cell>
          <cell r="H7">
            <v>1.5084470601447917E-3</v>
          </cell>
          <cell r="I7">
            <v>0.21154026749730065</v>
          </cell>
          <cell r="J7">
            <v>0</v>
          </cell>
          <cell r="K7">
            <v>0.10111900877118801</v>
          </cell>
          <cell r="L7">
            <v>0</v>
          </cell>
          <cell r="M7">
            <v>44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8</v>
          </cell>
          <cell r="S7">
            <v>0</v>
          </cell>
          <cell r="T7">
            <v>0</v>
          </cell>
          <cell r="U7">
            <v>0</v>
          </cell>
          <cell r="V7">
            <v>0.98519999999999996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1.3899999999999999E-2</v>
          </cell>
          <cell r="AB7">
            <v>0</v>
          </cell>
          <cell r="AC7">
            <v>8.9999999999999998E-4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0.33289708068184953</v>
          </cell>
          <cell r="E8">
            <v>0.17837133839972663</v>
          </cell>
          <cell r="F8">
            <v>0</v>
          </cell>
          <cell r="G8">
            <v>1.5513836255016736E-2</v>
          </cell>
          <cell r="H8">
            <v>9.2265759003400828E-3</v>
          </cell>
          <cell r="I8">
            <v>0.31872419438794486</v>
          </cell>
          <cell r="J8">
            <v>0</v>
          </cell>
          <cell r="K8">
            <v>0.14345020957413243</v>
          </cell>
          <cell r="L8">
            <v>0</v>
          </cell>
          <cell r="M8">
            <v>0</v>
          </cell>
          <cell r="N8">
            <v>4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0.53390000000000004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0.44230000000000003</v>
          </cell>
          <cell r="AB8">
            <v>0</v>
          </cell>
          <cell r="AC8">
            <v>2.3800000000000002E-2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0.39802406965180975</v>
          </cell>
          <cell r="E9">
            <v>0.24133241758374979</v>
          </cell>
          <cell r="F9">
            <v>0</v>
          </cell>
          <cell r="G9">
            <v>9.1561155594530631E-3</v>
          </cell>
          <cell r="H9">
            <v>6.0949635936682033E-3</v>
          </cell>
          <cell r="I9">
            <v>0.22140141173240008</v>
          </cell>
          <cell r="J9">
            <v>0</v>
          </cell>
          <cell r="K9">
            <v>0.12372141102638699</v>
          </cell>
          <cell r="L9">
            <v>0</v>
          </cell>
          <cell r="M9">
            <v>17</v>
          </cell>
          <cell r="N9">
            <v>5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  <cell r="V9">
            <v>0.89949999999999997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8.7599999999999997E-2</v>
          </cell>
          <cell r="AB9">
            <v>0</v>
          </cell>
          <cell r="AC9">
            <v>1.29E-2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0.27966914468913179</v>
          </cell>
          <cell r="E10">
            <v>0.15166738148274012</v>
          </cell>
          <cell r="F10">
            <v>0</v>
          </cell>
          <cell r="G10">
            <v>1.2618029571136408E-2</v>
          </cell>
          <cell r="H10">
            <v>7.4302936807631743E-3</v>
          </cell>
          <cell r="I10">
            <v>0.38704145904141057</v>
          </cell>
          <cell r="J10">
            <v>0</v>
          </cell>
          <cell r="K10">
            <v>0.15966793690363654</v>
          </cell>
          <cell r="L10">
            <v>0</v>
          </cell>
          <cell r="M10">
            <v>159</v>
          </cell>
          <cell r="N10">
            <v>21</v>
          </cell>
          <cell r="O10">
            <v>0</v>
          </cell>
          <cell r="P10">
            <v>0</v>
          </cell>
          <cell r="Q10">
            <v>0</v>
          </cell>
          <cell r="R10">
            <v>228</v>
          </cell>
          <cell r="S10">
            <v>0</v>
          </cell>
          <cell r="T10">
            <v>8</v>
          </cell>
          <cell r="U10">
            <v>0</v>
          </cell>
          <cell r="V10">
            <v>0.2099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0.7661</v>
          </cell>
          <cell r="AB10">
            <v>0</v>
          </cell>
          <cell r="AC10">
            <v>2.4E-2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0.27360735592464058</v>
          </cell>
          <cell r="E11">
            <v>0.17197481830090244</v>
          </cell>
          <cell r="F11">
            <v>0</v>
          </cell>
          <cell r="G11">
            <v>1.5524847540666681E-2</v>
          </cell>
          <cell r="H11">
            <v>7.4406483260286965E-3</v>
          </cell>
          <cell r="I11">
            <v>0.35123333900571008</v>
          </cell>
          <cell r="J11">
            <v>0</v>
          </cell>
          <cell r="K11">
            <v>0.17907698295011476</v>
          </cell>
          <cell r="L11">
            <v>0</v>
          </cell>
          <cell r="M11">
            <v>17</v>
          </cell>
          <cell r="N11">
            <v>14</v>
          </cell>
          <cell r="O11">
            <v>0</v>
          </cell>
          <cell r="P11">
            <v>0</v>
          </cell>
          <cell r="Q11">
            <v>0</v>
          </cell>
          <cell r="R11">
            <v>23</v>
          </cell>
          <cell r="S11">
            <v>0</v>
          </cell>
          <cell r="T11">
            <v>13</v>
          </cell>
          <cell r="U11">
            <v>0</v>
          </cell>
          <cell r="V11">
            <v>0.26600000000000001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0.67469999999999997</v>
          </cell>
          <cell r="AB11">
            <v>0</v>
          </cell>
          <cell r="AC11">
            <v>5.9299999999999999E-2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0.28946008315607064</v>
          </cell>
          <cell r="E12">
            <v>0.15509713194267605</v>
          </cell>
          <cell r="F12">
            <v>0</v>
          </cell>
          <cell r="G12">
            <v>1.5513836255016736E-2</v>
          </cell>
          <cell r="H12">
            <v>8.0226760231359787E-3</v>
          </cell>
          <cell r="I12">
            <v>0.40761826165381415</v>
          </cell>
          <cell r="J12">
            <v>0</v>
          </cell>
          <cell r="K12">
            <v>0.12473257352403115</v>
          </cell>
          <cell r="L12">
            <v>0</v>
          </cell>
          <cell r="M12">
            <v>4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9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0.79779999999999995</v>
          </cell>
          <cell r="AB12">
            <v>0</v>
          </cell>
          <cell r="AC12">
            <v>9.4000000000000004E-3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0.2953058710935284</v>
          </cell>
          <cell r="E13">
            <v>0.1833857460770251</v>
          </cell>
          <cell r="F13">
            <v>0</v>
          </cell>
          <cell r="G13">
            <v>9.0706097917763739E-3</v>
          </cell>
          <cell r="H13">
            <v>2.8797630299864986E-3</v>
          </cell>
          <cell r="I13">
            <v>0.34553810150732878</v>
          </cell>
          <cell r="J13">
            <v>0</v>
          </cell>
          <cell r="K13">
            <v>0.16367231832184256</v>
          </cell>
          <cell r="L13">
            <v>0</v>
          </cell>
          <cell r="M13">
            <v>10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9</v>
          </cell>
          <cell r="S13">
            <v>0</v>
          </cell>
          <cell r="T13">
            <v>5</v>
          </cell>
          <cell r="U13">
            <v>0</v>
          </cell>
          <cell r="V13">
            <v>0.35039999999999999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0.61109999999999998</v>
          </cell>
          <cell r="AB13">
            <v>0</v>
          </cell>
          <cell r="AC13">
            <v>3.85E-2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0.27702232384207942</v>
          </cell>
          <cell r="E14">
            <v>0.16809691142557937</v>
          </cell>
          <cell r="F14">
            <v>0</v>
          </cell>
          <cell r="G14">
            <v>1.6220467228545376E-2</v>
          </cell>
          <cell r="H14">
            <v>8.2539476590603265E-3</v>
          </cell>
          <cell r="I14">
            <v>0.29820852772556239</v>
          </cell>
          <cell r="J14">
            <v>0</v>
          </cell>
          <cell r="K14">
            <v>0.23067721729871604</v>
          </cell>
          <cell r="L14">
            <v>0</v>
          </cell>
          <cell r="M14">
            <v>34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31</v>
          </cell>
          <cell r="S14">
            <v>0</v>
          </cell>
          <cell r="T14">
            <v>26</v>
          </cell>
          <cell r="U14">
            <v>0</v>
          </cell>
          <cell r="V14">
            <v>0.35899999999999999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0.45479999999999998</v>
          </cell>
          <cell r="AB14">
            <v>0</v>
          </cell>
          <cell r="AC14">
            <v>0.1862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0.29442713894321249</v>
          </cell>
          <cell r="E15">
            <v>0.13897474527774956</v>
          </cell>
          <cell r="F15">
            <v>0</v>
          </cell>
          <cell r="G15">
            <v>5.9083729733888628E-3</v>
          </cell>
          <cell r="H15">
            <v>0.10811509814385321</v>
          </cell>
          <cell r="I15">
            <v>0.29552603609562272</v>
          </cell>
          <cell r="J15">
            <v>0</v>
          </cell>
          <cell r="K15">
            <v>0.15714137031067604</v>
          </cell>
          <cell r="L15">
            <v>0</v>
          </cell>
          <cell r="M15">
            <v>37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26</v>
          </cell>
          <cell r="S15">
            <v>0</v>
          </cell>
          <cell r="T15">
            <v>12</v>
          </cell>
          <cell r="U15">
            <v>0</v>
          </cell>
          <cell r="V15">
            <v>0.47439999999999999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0.46860000000000002</v>
          </cell>
          <cell r="AB15">
            <v>0</v>
          </cell>
          <cell r="AC15">
            <v>5.7000000000000002E-2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0.38947516499731383</v>
          </cell>
          <cell r="E16">
            <v>0.19500569041948798</v>
          </cell>
          <cell r="F16">
            <v>0</v>
          </cell>
          <cell r="G16">
            <v>1.0192631822693317E-2</v>
          </cell>
          <cell r="H16">
            <v>7.1255066006446861E-3</v>
          </cell>
          <cell r="I16">
            <v>0.28021513331691528</v>
          </cell>
          <cell r="J16">
            <v>0</v>
          </cell>
          <cell r="K16">
            <v>0.11697439979915535</v>
          </cell>
          <cell r="L16">
            <v>0</v>
          </cell>
          <cell r="M16">
            <v>70</v>
          </cell>
          <cell r="N16">
            <v>3</v>
          </cell>
          <cell r="O16">
            <v>0</v>
          </cell>
          <cell r="P16">
            <v>0</v>
          </cell>
          <cell r="Q16">
            <v>0</v>
          </cell>
          <cell r="R16">
            <v>35</v>
          </cell>
          <cell r="S16">
            <v>0</v>
          </cell>
          <cell r="T16">
            <v>2</v>
          </cell>
          <cell r="U16">
            <v>0</v>
          </cell>
          <cell r="V16">
            <v>0.78410000000000002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0.20660000000000001</v>
          </cell>
          <cell r="AB16">
            <v>0</v>
          </cell>
          <cell r="AC16">
            <v>9.2999999999999992E-3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0.40761274544249237</v>
          </cell>
          <cell r="E17">
            <v>0.18163254251851393</v>
          </cell>
          <cell r="F17">
            <v>0</v>
          </cell>
          <cell r="G17">
            <v>4.9959292552770977E-3</v>
          </cell>
          <cell r="H17">
            <v>3.0753515614915477E-3</v>
          </cell>
          <cell r="I17">
            <v>0.2682925790080728</v>
          </cell>
          <cell r="J17">
            <v>0</v>
          </cell>
          <cell r="K17">
            <v>0.13410239706797283</v>
          </cell>
          <cell r="L17">
            <v>0</v>
          </cell>
          <cell r="M17">
            <v>22</v>
          </cell>
          <cell r="N17">
            <v>2</v>
          </cell>
          <cell r="O17">
            <v>0</v>
          </cell>
          <cell r="P17">
            <v>0</v>
          </cell>
          <cell r="Q17">
            <v>0</v>
          </cell>
          <cell r="R17">
            <v>13</v>
          </cell>
          <cell r="S17">
            <v>0</v>
          </cell>
          <cell r="T17">
            <v>0</v>
          </cell>
          <cell r="U17">
            <v>0</v>
          </cell>
          <cell r="V17">
            <v>0.84709999999999996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0.14230000000000001</v>
          </cell>
          <cell r="AB17">
            <v>0</v>
          </cell>
          <cell r="AC17">
            <v>1.06E-2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0.39872796022978946</v>
          </cell>
          <cell r="E18">
            <v>0.19245292430821526</v>
          </cell>
          <cell r="F18">
            <v>0</v>
          </cell>
          <cell r="G18">
            <v>7.6693351717661397E-3</v>
          </cell>
          <cell r="H18">
            <v>5.8025147973216566E-3</v>
          </cell>
          <cell r="I18">
            <v>0.27446219805262351</v>
          </cell>
          <cell r="J18">
            <v>0</v>
          </cell>
          <cell r="K18">
            <v>0.12072080855560133</v>
          </cell>
          <cell r="L18">
            <v>0</v>
          </cell>
          <cell r="M18">
            <v>32</v>
          </cell>
          <cell r="N18">
            <v>12</v>
          </cell>
          <cell r="O18">
            <v>0</v>
          </cell>
          <cell r="P18">
            <v>0</v>
          </cell>
          <cell r="Q18">
            <v>0</v>
          </cell>
          <cell r="R18">
            <v>20</v>
          </cell>
          <cell r="S18">
            <v>0</v>
          </cell>
          <cell r="T18">
            <v>0</v>
          </cell>
          <cell r="U18">
            <v>0</v>
          </cell>
          <cell r="V18">
            <v>0.81510000000000005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0.17519999999999999</v>
          </cell>
          <cell r="AB18">
            <v>0</v>
          </cell>
          <cell r="AC18">
            <v>9.7000000000000003E-3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0.35233905831367973</v>
          </cell>
          <cell r="E19">
            <v>0.18238299261081042</v>
          </cell>
          <cell r="F19">
            <v>0</v>
          </cell>
          <cell r="G19">
            <v>1.0182580317031287E-2</v>
          </cell>
          <cell r="H19">
            <v>6.1862243689579715E-3</v>
          </cell>
          <cell r="I19">
            <v>0.31538003784456958</v>
          </cell>
          <cell r="J19">
            <v>0</v>
          </cell>
          <cell r="K19">
            <v>0.13313661508739558</v>
          </cell>
          <cell r="L19">
            <v>0</v>
          </cell>
          <cell r="M19">
            <v>113</v>
          </cell>
          <cell r="N19">
            <v>10</v>
          </cell>
          <cell r="O19">
            <v>0</v>
          </cell>
          <cell r="P19">
            <v>0</v>
          </cell>
          <cell r="Q19">
            <v>0</v>
          </cell>
          <cell r="R19">
            <v>99</v>
          </cell>
          <cell r="S19">
            <v>0</v>
          </cell>
          <cell r="T19">
            <v>6</v>
          </cell>
          <cell r="U19">
            <v>0</v>
          </cell>
          <cell r="V19">
            <v>0.60460000000000003</v>
          </cell>
          <cell r="W19">
            <v>1E-4</v>
          </cell>
          <cell r="X19">
            <v>0</v>
          </cell>
          <cell r="Y19">
            <v>0</v>
          </cell>
          <cell r="Z19">
            <v>0</v>
          </cell>
          <cell r="AA19">
            <v>0.37840000000000001</v>
          </cell>
          <cell r="AB19">
            <v>0</v>
          </cell>
          <cell r="AC19">
            <v>1.6899999999999998E-2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0.30276031213614513</v>
          </cell>
          <cell r="E20">
            <v>0.20145761871150283</v>
          </cell>
          <cell r="F20">
            <v>0</v>
          </cell>
          <cell r="G20">
            <v>1.3354226091057662E-2</v>
          </cell>
          <cell r="H20">
            <v>6.1810706966992767E-3</v>
          </cell>
          <cell r="I20">
            <v>0.31050713620033848</v>
          </cell>
          <cell r="J20">
            <v>0</v>
          </cell>
          <cell r="K20">
            <v>0.16514056963810886</v>
          </cell>
          <cell r="L20">
            <v>0</v>
          </cell>
          <cell r="M20">
            <v>6</v>
          </cell>
          <cell r="N20">
            <v>6</v>
          </cell>
          <cell r="O20">
            <v>0</v>
          </cell>
          <cell r="P20">
            <v>0</v>
          </cell>
          <cell r="Q20">
            <v>0</v>
          </cell>
          <cell r="R20">
            <v>13</v>
          </cell>
          <cell r="S20">
            <v>0</v>
          </cell>
          <cell r="T20">
            <v>4</v>
          </cell>
          <cell r="U20">
            <v>0</v>
          </cell>
          <cell r="V20">
            <v>0.46279999999999999</v>
          </cell>
          <cell r="W20">
            <v>1E-4</v>
          </cell>
          <cell r="X20">
            <v>0</v>
          </cell>
          <cell r="Y20">
            <v>0</v>
          </cell>
          <cell r="Z20">
            <v>0</v>
          </cell>
          <cell r="AA20">
            <v>0.48280000000000001</v>
          </cell>
          <cell r="AB20">
            <v>0</v>
          </cell>
          <cell r="AC20">
            <v>5.4300000000000001E-2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0.15802746818005986</v>
          </cell>
          <cell r="E21">
            <v>7.1876393932583521E-2</v>
          </cell>
          <cell r="F21">
            <v>0</v>
          </cell>
          <cell r="G21">
            <v>8.5562042666840997E-3</v>
          </cell>
          <cell r="H21">
            <v>2.5524715847317411E-3</v>
          </cell>
          <cell r="I21">
            <v>0.60166026568072262</v>
          </cell>
          <cell r="J21">
            <v>0</v>
          </cell>
          <cell r="K21">
            <v>0.15703648999067629</v>
          </cell>
          <cell r="L21">
            <v>0</v>
          </cell>
          <cell r="M21">
            <v>5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11</v>
          </cell>
          <cell r="S21">
            <v>0</v>
          </cell>
          <cell r="T21">
            <v>0</v>
          </cell>
          <cell r="U21">
            <v>0</v>
          </cell>
          <cell r="V21">
            <v>1E-4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0.99939999999999996</v>
          </cell>
          <cell r="AB21">
            <v>0</v>
          </cell>
          <cell r="AC21">
            <v>5.0000000000000001E-4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0.42577374615022145</v>
          </cell>
          <cell r="E22">
            <v>0.19405253807452799</v>
          </cell>
          <cell r="F22">
            <v>0</v>
          </cell>
          <cell r="G22">
            <v>6.9656925690020173E-3</v>
          </cell>
          <cell r="H22">
            <v>5.2381876714631403E-3</v>
          </cell>
          <cell r="I22">
            <v>0.25013252928904961</v>
          </cell>
          <cell r="J22">
            <v>0</v>
          </cell>
          <cell r="K22">
            <v>0.11765838786462969</v>
          </cell>
          <cell r="L22">
            <v>0</v>
          </cell>
          <cell r="M22">
            <v>57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31</v>
          </cell>
          <cell r="S22">
            <v>0</v>
          </cell>
          <cell r="T22">
            <v>0</v>
          </cell>
          <cell r="U22">
            <v>0</v>
          </cell>
          <cell r="V22">
            <v>0.89780000000000004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9.6000000000000002E-2</v>
          </cell>
          <cell r="AB22">
            <v>0</v>
          </cell>
          <cell r="AC22">
            <v>6.1999999999999998E-3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0.48476232920452139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0.51523767079547855</v>
          </cell>
          <cell r="J23">
            <v>0</v>
          </cell>
          <cell r="K23">
            <v>0</v>
          </cell>
          <cell r="L23">
            <v>0</v>
          </cell>
          <cell r="M23">
            <v>10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10</v>
          </cell>
          <cell r="S23">
            <v>0</v>
          </cell>
          <cell r="T23">
            <v>0</v>
          </cell>
          <cell r="U23">
            <v>0</v>
          </cell>
          <cell r="V23">
            <v>0.39960000000000001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0.60040000000000004</v>
          </cell>
          <cell r="AB23">
            <v>0</v>
          </cell>
          <cell r="AC23">
            <v>0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0.57309164715609651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0.42690835284390349</v>
          </cell>
          <cell r="J24">
            <v>0</v>
          </cell>
          <cell r="K24">
            <v>0</v>
          </cell>
          <cell r="L24">
            <v>0</v>
          </cell>
          <cell r="M24">
            <v>72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53</v>
          </cell>
          <cell r="S24">
            <v>0</v>
          </cell>
          <cell r="T24">
            <v>0</v>
          </cell>
          <cell r="U24">
            <v>0</v>
          </cell>
          <cell r="V24">
            <v>0.86580000000000001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0.13420000000000001</v>
          </cell>
          <cell r="AB24">
            <v>0</v>
          </cell>
          <cell r="AC24">
            <v>0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0.72646687443602431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0.2735331255639758</v>
          </cell>
          <cell r="J25">
            <v>0</v>
          </cell>
          <cell r="K25">
            <v>0</v>
          </cell>
          <cell r="L25">
            <v>0</v>
          </cell>
          <cell r="M25">
            <v>26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10</v>
          </cell>
          <cell r="S25">
            <v>0</v>
          </cell>
          <cell r="T25">
            <v>0</v>
          </cell>
          <cell r="U25">
            <v>0</v>
          </cell>
          <cell r="V25">
            <v>0.99980000000000002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2.0000000000000001E-4</v>
          </cell>
          <cell r="AB25">
            <v>0</v>
          </cell>
          <cell r="AC25">
            <v>0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0.67103013605036654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0.32896986394963346</v>
          </cell>
          <cell r="J26">
            <v>0</v>
          </cell>
          <cell r="K26">
            <v>0</v>
          </cell>
          <cell r="L26">
            <v>0</v>
          </cell>
          <cell r="M26">
            <v>46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22</v>
          </cell>
          <cell r="S26">
            <v>0</v>
          </cell>
          <cell r="T26">
            <v>0</v>
          </cell>
          <cell r="U26">
            <v>0</v>
          </cell>
          <cell r="V26">
            <v>0.99550000000000005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4.4999999999999997E-3</v>
          </cell>
          <cell r="AB26">
            <v>0</v>
          </cell>
          <cell r="AC26">
            <v>0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0.48618141012852378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0.51381858987147622</v>
          </cell>
          <cell r="J27">
            <v>0</v>
          </cell>
          <cell r="K27">
            <v>0</v>
          </cell>
          <cell r="L27">
            <v>0</v>
          </cell>
          <cell r="M27">
            <v>7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7</v>
          </cell>
          <cell r="S27">
            <v>0</v>
          </cell>
          <cell r="T27">
            <v>0</v>
          </cell>
          <cell r="U27">
            <v>0</v>
          </cell>
          <cell r="V27">
            <v>0.41439999999999999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0.58560000000000001</v>
          </cell>
          <cell r="AB27">
            <v>0</v>
          </cell>
          <cell r="AC27">
            <v>0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0.46439798783862335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0.53560201216137671</v>
          </cell>
          <cell r="J28">
            <v>0</v>
          </cell>
          <cell r="K28">
            <v>0</v>
          </cell>
          <cell r="L28">
            <v>0</v>
          </cell>
          <cell r="M28">
            <v>41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48</v>
          </cell>
          <cell r="S28">
            <v>0</v>
          </cell>
          <cell r="T28">
            <v>0</v>
          </cell>
          <cell r="U28">
            <v>0</v>
          </cell>
          <cell r="V28">
            <v>0.29089999999999999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0.70909999999999995</v>
          </cell>
          <cell r="AB28">
            <v>0</v>
          </cell>
          <cell r="AC28">
            <v>0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0.52972917417138199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0.47027082582861796</v>
          </cell>
          <cell r="J29">
            <v>0</v>
          </cell>
          <cell r="K29">
            <v>0</v>
          </cell>
          <cell r="L29">
            <v>0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0.66930000000000001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0.33069999999999999</v>
          </cell>
          <cell r="AB29">
            <v>0</v>
          </cell>
          <cell r="AC29">
            <v>0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0.54467694733217942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0.45532305266782064</v>
          </cell>
          <cell r="J30">
            <v>0</v>
          </cell>
          <cell r="K30">
            <v>0</v>
          </cell>
          <cell r="L30">
            <v>0</v>
          </cell>
          <cell r="M30">
            <v>74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62</v>
          </cell>
          <cell r="S30">
            <v>0</v>
          </cell>
          <cell r="T30">
            <v>0</v>
          </cell>
          <cell r="U30">
            <v>0</v>
          </cell>
          <cell r="V30">
            <v>0.74370000000000003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0.25629999999999997</v>
          </cell>
          <cell r="AB30">
            <v>0</v>
          </cell>
          <cell r="AC30">
            <v>0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0.53937252031512428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0.46062747968487588</v>
          </cell>
          <cell r="J31">
            <v>0</v>
          </cell>
          <cell r="K31">
            <v>0</v>
          </cell>
          <cell r="L31">
            <v>0</v>
          </cell>
          <cell r="M31">
            <v>36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31</v>
          </cell>
          <cell r="S31">
            <v>0</v>
          </cell>
          <cell r="T31">
            <v>0</v>
          </cell>
          <cell r="U31">
            <v>0</v>
          </cell>
          <cell r="V31">
            <v>0.71519999999999995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0.28470000000000001</v>
          </cell>
          <cell r="AB31">
            <v>0</v>
          </cell>
          <cell r="AC31">
            <v>1E-4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0.76662266977405458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0.2333773302259454</v>
          </cell>
          <cell r="J32">
            <v>0</v>
          </cell>
          <cell r="K32">
            <v>0</v>
          </cell>
          <cell r="L32">
            <v>0</v>
          </cell>
          <cell r="M32">
            <v>168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51</v>
          </cell>
          <cell r="S32">
            <v>0</v>
          </cell>
          <cell r="T32">
            <v>0</v>
          </cell>
          <cell r="U32">
            <v>0</v>
          </cell>
          <cell r="V32">
            <v>1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0.53133311096264546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0.46866688903735454</v>
          </cell>
          <cell r="J33">
            <v>0</v>
          </cell>
          <cell r="K33">
            <v>0</v>
          </cell>
          <cell r="L33">
            <v>0</v>
          </cell>
          <cell r="M33">
            <v>82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73</v>
          </cell>
          <cell r="S33">
            <v>0</v>
          </cell>
          <cell r="T33">
            <v>0</v>
          </cell>
          <cell r="U33">
            <v>0</v>
          </cell>
          <cell r="V33">
            <v>0.67600000000000005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0.32400000000000001</v>
          </cell>
          <cell r="AB33">
            <v>0</v>
          </cell>
          <cell r="AC33">
            <v>0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0.65864602257840965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0.34135397742159035</v>
          </cell>
          <cell r="J34">
            <v>0</v>
          </cell>
          <cell r="K34">
            <v>0</v>
          </cell>
          <cell r="L34">
            <v>0</v>
          </cell>
          <cell r="M34">
            <v>69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36</v>
          </cell>
          <cell r="S34">
            <v>0</v>
          </cell>
          <cell r="T34">
            <v>0</v>
          </cell>
          <cell r="U34">
            <v>0</v>
          </cell>
          <cell r="V34">
            <v>0.98929999999999996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1.0699999999999999E-2</v>
          </cell>
          <cell r="AB34">
            <v>0</v>
          </cell>
          <cell r="AC34">
            <v>0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0.56556923365412826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0.43443076634587174</v>
          </cell>
          <cell r="J35">
            <v>0</v>
          </cell>
          <cell r="K35">
            <v>0</v>
          </cell>
          <cell r="L35">
            <v>0</v>
          </cell>
          <cell r="M35">
            <v>29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22</v>
          </cell>
          <cell r="S35">
            <v>0</v>
          </cell>
          <cell r="T35">
            <v>0</v>
          </cell>
          <cell r="U35">
            <v>0</v>
          </cell>
          <cell r="V35">
            <v>0.81930000000000003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0.1807</v>
          </cell>
          <cell r="AB35">
            <v>0</v>
          </cell>
          <cell r="AC35">
            <v>0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0.55615153999180711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0.44384846000819289</v>
          </cell>
          <cell r="J36">
            <v>0</v>
          </cell>
          <cell r="K36">
            <v>0</v>
          </cell>
          <cell r="L36">
            <v>0</v>
          </cell>
          <cell r="M36">
            <v>8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7</v>
          </cell>
          <cell r="S36">
            <v>0</v>
          </cell>
          <cell r="T36">
            <v>0</v>
          </cell>
          <cell r="U36">
            <v>0</v>
          </cell>
          <cell r="V36">
            <v>0.77400000000000002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0.22600000000000001</v>
          </cell>
          <cell r="AB36">
            <v>0</v>
          </cell>
          <cell r="AC36">
            <v>0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0.46195788828409573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0.53804211171590421</v>
          </cell>
          <cell r="J37">
            <v>0</v>
          </cell>
          <cell r="K37">
            <v>0</v>
          </cell>
          <cell r="L37">
            <v>0</v>
          </cell>
          <cell r="M37">
            <v>11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13</v>
          </cell>
          <cell r="S37">
            <v>0</v>
          </cell>
          <cell r="T37">
            <v>0</v>
          </cell>
          <cell r="U37">
            <v>0</v>
          </cell>
          <cell r="V37">
            <v>0.29770000000000002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0.70230000000000004</v>
          </cell>
          <cell r="AB37">
            <v>0</v>
          </cell>
          <cell r="AC37">
            <v>0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0.70957826440212812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0.29042173559787188</v>
          </cell>
          <cell r="J38">
            <v>0</v>
          </cell>
          <cell r="K38">
            <v>0</v>
          </cell>
          <cell r="L38">
            <v>0</v>
          </cell>
          <cell r="M38">
            <v>38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16</v>
          </cell>
          <cell r="S38">
            <v>0</v>
          </cell>
          <cell r="T38">
            <v>0</v>
          </cell>
          <cell r="U38">
            <v>0</v>
          </cell>
          <cell r="V38">
            <v>0.998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2E-3</v>
          </cell>
          <cell r="AB38">
            <v>0</v>
          </cell>
          <cell r="AC38">
            <v>0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0.54008530595741278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0.45991469404258722</v>
          </cell>
          <cell r="J39">
            <v>0</v>
          </cell>
          <cell r="K39">
            <v>0</v>
          </cell>
          <cell r="L39">
            <v>0</v>
          </cell>
          <cell r="M39">
            <v>8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  <cell r="V39">
            <v>0.7056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0.2944</v>
          </cell>
          <cell r="AB39">
            <v>0</v>
          </cell>
          <cell r="AC39">
            <v>0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0.47814673811385366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0.52185326188614622</v>
          </cell>
          <cell r="J40">
            <v>0</v>
          </cell>
          <cell r="K40">
            <v>0</v>
          </cell>
          <cell r="L40">
            <v>0</v>
          </cell>
          <cell r="M40">
            <v>40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44</v>
          </cell>
          <cell r="S40">
            <v>0</v>
          </cell>
          <cell r="T40">
            <v>0</v>
          </cell>
          <cell r="U40">
            <v>0</v>
          </cell>
          <cell r="V40">
            <v>0.38040000000000002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0.61960000000000004</v>
          </cell>
          <cell r="AB40">
            <v>0</v>
          </cell>
          <cell r="AC40">
            <v>0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0.5088237605253535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0.49117623947464661</v>
          </cell>
          <cell r="J41">
            <v>0</v>
          </cell>
          <cell r="K41">
            <v>0</v>
          </cell>
          <cell r="L41">
            <v>0</v>
          </cell>
          <cell r="M41">
            <v>31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29</v>
          </cell>
          <cell r="S41">
            <v>0</v>
          </cell>
          <cell r="T41">
            <v>0</v>
          </cell>
          <cell r="U41">
            <v>0</v>
          </cell>
          <cell r="V41">
            <v>0.5353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0.46460000000000001</v>
          </cell>
          <cell r="AB41">
            <v>0</v>
          </cell>
          <cell r="AC41">
            <v>1E-4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0.63422684063478807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0.36577315936521199</v>
          </cell>
          <cell r="J42">
            <v>0</v>
          </cell>
          <cell r="K42">
            <v>0</v>
          </cell>
          <cell r="L42">
            <v>0</v>
          </cell>
          <cell r="M42">
            <v>13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8</v>
          </cell>
          <cell r="S42">
            <v>0</v>
          </cell>
          <cell r="T42">
            <v>0</v>
          </cell>
          <cell r="U42">
            <v>0</v>
          </cell>
          <cell r="V42">
            <v>0.95309999999999995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4.6899999999999997E-2</v>
          </cell>
          <cell r="AB42">
            <v>0</v>
          </cell>
          <cell r="AC42">
            <v>0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0.58317142250852139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0.41682857749147878</v>
          </cell>
          <cell r="J43">
            <v>0</v>
          </cell>
          <cell r="K43">
            <v>0</v>
          </cell>
          <cell r="L43">
            <v>0</v>
          </cell>
          <cell r="M43">
            <v>56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40</v>
          </cell>
          <cell r="S43">
            <v>0</v>
          </cell>
          <cell r="T43">
            <v>0</v>
          </cell>
          <cell r="U43">
            <v>0</v>
          </cell>
          <cell r="V43">
            <v>0.84309999999999996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0.15690000000000001</v>
          </cell>
          <cell r="AB43">
            <v>0</v>
          </cell>
          <cell r="AC43">
            <v>0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0.53636729114042025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0.46363270885957963</v>
          </cell>
          <cell r="J44">
            <v>0</v>
          </cell>
          <cell r="K44">
            <v>0</v>
          </cell>
          <cell r="L44">
            <v>0</v>
          </cell>
          <cell r="M44">
            <v>147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127</v>
          </cell>
          <cell r="S44">
            <v>0</v>
          </cell>
          <cell r="T44">
            <v>0</v>
          </cell>
          <cell r="U44">
            <v>0</v>
          </cell>
          <cell r="V44">
            <v>0.67269999999999996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0.32729999999999998</v>
          </cell>
          <cell r="AB44">
            <v>0</v>
          </cell>
          <cell r="AC44">
            <v>0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0.55278514002596324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0.4472148599740367</v>
          </cell>
          <cell r="J45">
            <v>0</v>
          </cell>
          <cell r="K45">
            <v>0</v>
          </cell>
          <cell r="L45">
            <v>0</v>
          </cell>
          <cell r="M45">
            <v>103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83</v>
          </cell>
          <cell r="S45">
            <v>0</v>
          </cell>
          <cell r="T45">
            <v>0</v>
          </cell>
          <cell r="U45">
            <v>0</v>
          </cell>
          <cell r="V45">
            <v>0.73480000000000001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0.26519999999999999</v>
          </cell>
          <cell r="AB45">
            <v>0</v>
          </cell>
          <cell r="AC45">
            <v>0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0.50284889961945456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0.49715110038054544</v>
          </cell>
          <cell r="J46">
            <v>0</v>
          </cell>
          <cell r="K46">
            <v>0</v>
          </cell>
          <cell r="L46">
            <v>0</v>
          </cell>
          <cell r="M46">
            <v>13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13</v>
          </cell>
          <cell r="S46">
            <v>0</v>
          </cell>
          <cell r="T46">
            <v>0</v>
          </cell>
          <cell r="U46">
            <v>0</v>
          </cell>
          <cell r="V46">
            <v>0.51400000000000001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0.48599999999999999</v>
          </cell>
          <cell r="AB46">
            <v>0</v>
          </cell>
          <cell r="AC46">
            <v>0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0.53262623304890955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0.46737376695109051</v>
          </cell>
          <cell r="J47">
            <v>0</v>
          </cell>
          <cell r="K47">
            <v>0</v>
          </cell>
          <cell r="L47">
            <v>0</v>
          </cell>
          <cell r="M47">
            <v>4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0.64680000000000004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0.35310000000000002</v>
          </cell>
          <cell r="AB47">
            <v>0</v>
          </cell>
          <cell r="AC47">
            <v>1E-4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0.47199464067880537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0.52800535932119474</v>
          </cell>
          <cell r="J48">
            <v>0</v>
          </cell>
          <cell r="K48">
            <v>0</v>
          </cell>
          <cell r="L48">
            <v>0</v>
          </cell>
          <cell r="M48">
            <v>18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21</v>
          </cell>
          <cell r="S48">
            <v>0</v>
          </cell>
          <cell r="T48">
            <v>0</v>
          </cell>
          <cell r="U48">
            <v>0</v>
          </cell>
          <cell r="V48">
            <v>0.36770000000000003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0.63219999999999998</v>
          </cell>
          <cell r="AB48">
            <v>0</v>
          </cell>
          <cell r="AC48">
            <v>1E-4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0.535218677145056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0.46478132285494395</v>
          </cell>
          <cell r="J49">
            <v>0</v>
          </cell>
          <cell r="K49">
            <v>0</v>
          </cell>
          <cell r="L49">
            <v>0</v>
          </cell>
          <cell r="M49">
            <v>44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38</v>
          </cell>
          <cell r="S49">
            <v>0</v>
          </cell>
          <cell r="T49">
            <v>0</v>
          </cell>
          <cell r="U49">
            <v>0</v>
          </cell>
          <cell r="V49">
            <v>0.66149999999999998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0.33850000000000002</v>
          </cell>
          <cell r="AB49">
            <v>0</v>
          </cell>
          <cell r="AC49">
            <v>0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0.49489477524059095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0.505105224759409</v>
          </cell>
          <cell r="J50">
            <v>0</v>
          </cell>
          <cell r="K50">
            <v>0</v>
          </cell>
          <cell r="L50">
            <v>0</v>
          </cell>
          <cell r="M50">
            <v>14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15</v>
          </cell>
          <cell r="S50">
            <v>0</v>
          </cell>
          <cell r="T50">
            <v>0</v>
          </cell>
          <cell r="U50">
            <v>0</v>
          </cell>
          <cell r="V50">
            <v>0.46689999999999998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0.53300000000000003</v>
          </cell>
          <cell r="AB50">
            <v>0</v>
          </cell>
          <cell r="AC50">
            <v>1E-4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0.58868771573684253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0.41131228426315752</v>
          </cell>
          <cell r="J51">
            <v>0</v>
          </cell>
          <cell r="K51">
            <v>0</v>
          </cell>
          <cell r="L51">
            <v>0</v>
          </cell>
          <cell r="M51">
            <v>16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12</v>
          </cell>
          <cell r="S51">
            <v>0</v>
          </cell>
          <cell r="T51">
            <v>0</v>
          </cell>
          <cell r="U51">
            <v>0</v>
          </cell>
          <cell r="V51">
            <v>0.84530000000000005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0.1545</v>
          </cell>
          <cell r="AB51">
            <v>0</v>
          </cell>
          <cell r="AC51">
            <v>2.0000000000000001E-4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0.5913747664849226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0.4086252335150774</v>
          </cell>
          <cell r="J52">
            <v>0</v>
          </cell>
          <cell r="K52">
            <v>0</v>
          </cell>
          <cell r="L52">
            <v>0</v>
          </cell>
          <cell r="M52">
            <v>32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22</v>
          </cell>
          <cell r="S52">
            <v>0</v>
          </cell>
          <cell r="T52">
            <v>0</v>
          </cell>
          <cell r="U52">
            <v>0</v>
          </cell>
          <cell r="V52">
            <v>0.8478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0.15210000000000001</v>
          </cell>
          <cell r="AB52">
            <v>0</v>
          </cell>
          <cell r="AC52">
            <v>1E-4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0.51847960255518954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0.48152039744481046</v>
          </cell>
          <cell r="J53">
            <v>0</v>
          </cell>
          <cell r="K53">
            <v>0</v>
          </cell>
          <cell r="L53">
            <v>0</v>
          </cell>
          <cell r="M53">
            <v>32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29</v>
          </cell>
          <cell r="S53">
            <v>0</v>
          </cell>
          <cell r="T53">
            <v>0</v>
          </cell>
          <cell r="U53">
            <v>0</v>
          </cell>
          <cell r="V53">
            <v>0.5776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0.42209999999999998</v>
          </cell>
          <cell r="AB53">
            <v>0</v>
          </cell>
          <cell r="AC53">
            <v>2.9999999999999997E-4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0.69369527566813072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0.3063047243318695</v>
          </cell>
          <cell r="J54">
            <v>0</v>
          </cell>
          <cell r="K54">
            <v>0</v>
          </cell>
          <cell r="L54">
            <v>0</v>
          </cell>
          <cell r="M54">
            <v>14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0.9839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1.61E-2</v>
          </cell>
          <cell r="AB54">
            <v>0</v>
          </cell>
          <cell r="AC54">
            <v>0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0.52110178809409324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0.4788982119059067</v>
          </cell>
          <cell r="J55">
            <v>0</v>
          </cell>
          <cell r="K55">
            <v>0</v>
          </cell>
          <cell r="L55">
            <v>0</v>
          </cell>
          <cell r="M55">
            <v>10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9</v>
          </cell>
          <cell r="S55">
            <v>0</v>
          </cell>
          <cell r="T55">
            <v>0</v>
          </cell>
          <cell r="U55">
            <v>0</v>
          </cell>
          <cell r="V55">
            <v>0.58399999999999996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0.41589999999999999</v>
          </cell>
          <cell r="AB55">
            <v>0</v>
          </cell>
          <cell r="AC55">
            <v>1E-4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0.51600514307058798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0.48399485692941197</v>
          </cell>
          <cell r="J56">
            <v>0</v>
          </cell>
          <cell r="K56">
            <v>0</v>
          </cell>
          <cell r="L56">
            <v>0</v>
          </cell>
          <cell r="M56">
            <v>65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61</v>
          </cell>
          <cell r="S56">
            <v>0</v>
          </cell>
          <cell r="T56">
            <v>0</v>
          </cell>
          <cell r="U56">
            <v>0</v>
          </cell>
          <cell r="V56">
            <v>0.56569999999999998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0.43409999999999999</v>
          </cell>
          <cell r="AB56">
            <v>0</v>
          </cell>
          <cell r="AC56">
            <v>2.0000000000000001E-4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0.44927179378827431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0.55072820621172569</v>
          </cell>
          <cell r="J57">
            <v>0</v>
          </cell>
          <cell r="K57">
            <v>0</v>
          </cell>
          <cell r="L57">
            <v>0</v>
          </cell>
          <cell r="M57">
            <v>15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19</v>
          </cell>
          <cell r="S57">
            <v>0</v>
          </cell>
          <cell r="T57">
            <v>0</v>
          </cell>
          <cell r="U57">
            <v>0</v>
          </cell>
          <cell r="V57">
            <v>0.28849999999999998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0.71109999999999995</v>
          </cell>
          <cell r="AB57">
            <v>0</v>
          </cell>
          <cell r="AC57">
            <v>4.0000000000000002E-4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0.48387411215053455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0.51612588784946545</v>
          </cell>
          <cell r="J58">
            <v>0</v>
          </cell>
          <cell r="K58">
            <v>0</v>
          </cell>
          <cell r="L58">
            <v>0</v>
          </cell>
          <cell r="M58">
            <v>8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8</v>
          </cell>
          <cell r="S58">
            <v>0</v>
          </cell>
          <cell r="T58">
            <v>0</v>
          </cell>
          <cell r="U58">
            <v>0</v>
          </cell>
          <cell r="V58">
            <v>0.42880000000000001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0.57120000000000004</v>
          </cell>
          <cell r="AB58">
            <v>0</v>
          </cell>
          <cell r="AC58">
            <v>0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0.53439218029597524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0.46560781970402471</v>
          </cell>
          <cell r="J59">
            <v>0</v>
          </cell>
          <cell r="K59">
            <v>0</v>
          </cell>
          <cell r="L59">
            <v>0</v>
          </cell>
          <cell r="M59">
            <v>4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0.64019999999999999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0.35959999999999998</v>
          </cell>
          <cell r="AB59">
            <v>0</v>
          </cell>
          <cell r="AC59">
            <v>2.0000000000000001E-4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0.47979700989157714</v>
          </cell>
          <cell r="E60">
            <v>5.1196803302861832E-2</v>
          </cell>
          <cell r="F60">
            <v>0</v>
          </cell>
          <cell r="G60">
            <v>3.5208508920601192E-3</v>
          </cell>
          <cell r="H60">
            <v>2.2503367722655244E-3</v>
          </cell>
          <cell r="I60">
            <v>0.37147594134859846</v>
          </cell>
          <cell r="J60">
            <v>1.7194998315785883E-3</v>
          </cell>
          <cell r="K60">
            <v>5.1334214200556304E-2</v>
          </cell>
          <cell r="L60">
            <v>0</v>
          </cell>
          <cell r="M60">
            <v>2104</v>
          </cell>
          <cell r="N60">
            <v>67</v>
          </cell>
          <cell r="O60">
            <v>0</v>
          </cell>
          <cell r="P60">
            <v>26</v>
          </cell>
          <cell r="Q60">
            <v>9</v>
          </cell>
          <cell r="R60">
            <v>1696</v>
          </cell>
          <cell r="S60">
            <v>0</v>
          </cell>
          <cell r="T60">
            <v>51</v>
          </cell>
          <cell r="U60">
            <v>0</v>
          </cell>
          <cell r="V60">
            <v>0.86880000000000002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0.13120000000000001</v>
          </cell>
          <cell r="AB60">
            <v>0</v>
          </cell>
          <cell r="AC60">
            <v>0</v>
          </cell>
          <cell r="AD60">
            <v>0</v>
          </cell>
        </row>
      </sheetData>
      <sheetData sheetId="6">
        <row r="3">
          <cell r="D3">
            <v>0.14899999999999999</v>
          </cell>
          <cell r="E3">
            <v>0</v>
          </cell>
          <cell r="F3">
            <v>0</v>
          </cell>
          <cell r="G3">
            <v>0.21299999999999999</v>
          </cell>
          <cell r="H3">
            <v>0.127</v>
          </cell>
          <cell r="I3">
            <v>0.247</v>
          </cell>
          <cell r="J3">
            <v>1.7000000000000001E-2</v>
          </cell>
          <cell r="K3">
            <v>0.185</v>
          </cell>
          <cell r="L3">
            <v>0</v>
          </cell>
          <cell r="M3">
            <v>6</v>
          </cell>
          <cell r="N3">
            <v>0</v>
          </cell>
          <cell r="O3">
            <v>0</v>
          </cell>
          <cell r="P3">
            <v>14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</row>
        <row r="4">
          <cell r="D4">
            <v>8.4000000000000005E-2</v>
          </cell>
          <cell r="E4">
            <v>0</v>
          </cell>
          <cell r="F4">
            <v>0</v>
          </cell>
          <cell r="G4">
            <v>0.24199999999999999</v>
          </cell>
          <cell r="H4">
            <v>0.19800000000000001</v>
          </cell>
          <cell r="I4">
            <v>0.25700000000000001</v>
          </cell>
          <cell r="J4">
            <v>3.6000000000000004E-2</v>
          </cell>
          <cell r="K4">
            <v>9.1999999999999998E-2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9</v>
          </cell>
          <cell r="Q4">
            <v>6</v>
          </cell>
          <cell r="R4">
            <v>9</v>
          </cell>
          <cell r="S4">
            <v>0</v>
          </cell>
          <cell r="T4">
            <v>0</v>
          </cell>
          <cell r="U4">
            <v>0</v>
          </cell>
        </row>
        <row r="5">
          <cell r="D5">
            <v>0.17600000000000002</v>
          </cell>
          <cell r="E5">
            <v>0</v>
          </cell>
          <cell r="F5">
            <v>0</v>
          </cell>
          <cell r="G5">
            <v>0.154</v>
          </cell>
          <cell r="H5">
            <v>9.6000000000000002E-2</v>
          </cell>
          <cell r="I5">
            <v>0.34</v>
          </cell>
          <cell r="J5">
            <v>0.09</v>
          </cell>
          <cell r="K5">
            <v>0.129</v>
          </cell>
          <cell r="L5">
            <v>0</v>
          </cell>
          <cell r="M5">
            <v>9</v>
          </cell>
          <cell r="N5">
            <v>0</v>
          </cell>
          <cell r="O5">
            <v>0</v>
          </cell>
          <cell r="P5">
            <v>3</v>
          </cell>
          <cell r="Q5">
            <v>0</v>
          </cell>
          <cell r="R5">
            <v>24</v>
          </cell>
          <cell r="S5">
            <v>0</v>
          </cell>
          <cell r="T5">
            <v>0</v>
          </cell>
          <cell r="U5">
            <v>0</v>
          </cell>
        </row>
        <row r="6">
          <cell r="D6">
            <v>0.48399999999999999</v>
          </cell>
          <cell r="E6">
            <v>0</v>
          </cell>
          <cell r="F6">
            <v>0</v>
          </cell>
          <cell r="G6">
            <v>8.3000000000000004E-2</v>
          </cell>
          <cell r="H6">
            <v>3.2000000000000001E-2</v>
          </cell>
          <cell r="I6">
            <v>0.19899999999999998</v>
          </cell>
          <cell r="J6">
            <v>0.113</v>
          </cell>
          <cell r="K6">
            <v>7.0999999999999994E-2</v>
          </cell>
          <cell r="L6">
            <v>0</v>
          </cell>
          <cell r="M6">
            <v>39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15</v>
          </cell>
          <cell r="S6">
            <v>0</v>
          </cell>
          <cell r="T6">
            <v>0</v>
          </cell>
          <cell r="U6">
            <v>0</v>
          </cell>
        </row>
        <row r="7">
          <cell r="D7">
            <v>0.63200000000000001</v>
          </cell>
          <cell r="E7">
            <v>0.11699999999999999</v>
          </cell>
          <cell r="F7">
            <v>0</v>
          </cell>
          <cell r="G7">
            <v>0</v>
          </cell>
          <cell r="H7">
            <v>0</v>
          </cell>
          <cell r="I7">
            <v>0.16600000000000001</v>
          </cell>
          <cell r="J7">
            <v>0</v>
          </cell>
          <cell r="K7">
            <v>5.7000000000000002E-2</v>
          </cell>
          <cell r="L7">
            <v>0.01</v>
          </cell>
          <cell r="M7">
            <v>44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8</v>
          </cell>
          <cell r="S7">
            <v>0</v>
          </cell>
          <cell r="T7">
            <v>0</v>
          </cell>
          <cell r="U7">
            <v>0</v>
          </cell>
        </row>
        <row r="8">
          <cell r="D8">
            <v>0.33289708068184953</v>
          </cell>
          <cell r="E8">
            <v>0.17837133839972663</v>
          </cell>
          <cell r="F8">
            <v>0</v>
          </cell>
          <cell r="G8">
            <v>1.5513836255016736E-2</v>
          </cell>
          <cell r="H8">
            <v>9.2265759003400828E-3</v>
          </cell>
          <cell r="I8">
            <v>0.31872419438794486</v>
          </cell>
          <cell r="J8">
            <v>0</v>
          </cell>
          <cell r="K8">
            <v>0.14345020957413243</v>
          </cell>
          <cell r="L8">
            <v>0</v>
          </cell>
          <cell r="M8">
            <v>0</v>
          </cell>
          <cell r="N8">
            <v>4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</row>
        <row r="9">
          <cell r="D9">
            <v>0.40399999999999997</v>
          </cell>
          <cell r="E9">
            <v>0.16699999999999998</v>
          </cell>
          <cell r="F9">
            <v>0</v>
          </cell>
          <cell r="G9">
            <v>0</v>
          </cell>
          <cell r="H9">
            <v>0</v>
          </cell>
          <cell r="I9">
            <v>0.22399999999999998</v>
          </cell>
          <cell r="J9">
            <v>0</v>
          </cell>
          <cell r="K9">
            <v>0.1</v>
          </cell>
          <cell r="L9">
            <v>0.01</v>
          </cell>
          <cell r="M9">
            <v>17</v>
          </cell>
          <cell r="N9">
            <v>5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</row>
        <row r="10">
          <cell r="D10">
            <v>0.251</v>
          </cell>
          <cell r="E10">
            <v>0.14099999999999999</v>
          </cell>
          <cell r="F10">
            <v>0</v>
          </cell>
          <cell r="G10">
            <v>0</v>
          </cell>
          <cell r="H10">
            <v>0</v>
          </cell>
          <cell r="I10">
            <v>0.33799999999999997</v>
          </cell>
          <cell r="J10">
            <v>0</v>
          </cell>
          <cell r="K10">
            <v>0.122</v>
          </cell>
          <cell r="L10">
            <v>0</v>
          </cell>
          <cell r="M10">
            <v>159</v>
          </cell>
          <cell r="N10">
            <v>21</v>
          </cell>
          <cell r="O10">
            <v>0</v>
          </cell>
          <cell r="P10">
            <v>0</v>
          </cell>
          <cell r="Q10">
            <v>0</v>
          </cell>
          <cell r="R10">
            <v>228</v>
          </cell>
          <cell r="S10">
            <v>0</v>
          </cell>
          <cell r="T10">
            <v>8</v>
          </cell>
          <cell r="U10">
            <v>0</v>
          </cell>
        </row>
        <row r="11">
          <cell r="D11">
            <v>0.245</v>
          </cell>
          <cell r="E11">
            <v>0.191</v>
          </cell>
          <cell r="F11">
            <v>0</v>
          </cell>
          <cell r="G11">
            <v>0</v>
          </cell>
          <cell r="H11">
            <v>0</v>
          </cell>
          <cell r="I11">
            <v>0.36499999999999999</v>
          </cell>
          <cell r="J11">
            <v>0</v>
          </cell>
          <cell r="K11">
            <v>0.17600000000000002</v>
          </cell>
          <cell r="L11">
            <v>0</v>
          </cell>
          <cell r="M11">
            <v>17</v>
          </cell>
          <cell r="N11">
            <v>14</v>
          </cell>
          <cell r="O11">
            <v>0</v>
          </cell>
          <cell r="P11">
            <v>0</v>
          </cell>
          <cell r="Q11">
            <v>0</v>
          </cell>
          <cell r="R11">
            <v>23</v>
          </cell>
          <cell r="S11">
            <v>0</v>
          </cell>
          <cell r="T11">
            <v>13</v>
          </cell>
          <cell r="U11">
            <v>0</v>
          </cell>
        </row>
        <row r="12">
          <cell r="D12">
            <v>0.34</v>
          </cell>
          <cell r="E12">
            <v>0.12</v>
          </cell>
          <cell r="F12">
            <v>0</v>
          </cell>
          <cell r="G12">
            <v>0</v>
          </cell>
          <cell r="H12">
            <v>0</v>
          </cell>
          <cell r="I12">
            <v>0.32899999999999996</v>
          </cell>
          <cell r="J12">
            <v>0</v>
          </cell>
          <cell r="K12">
            <v>0.158</v>
          </cell>
          <cell r="L12">
            <v>0</v>
          </cell>
          <cell r="M12">
            <v>10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9</v>
          </cell>
          <cell r="S12">
            <v>0</v>
          </cell>
          <cell r="T12">
            <v>5</v>
          </cell>
          <cell r="U12">
            <v>0</v>
          </cell>
        </row>
        <row r="13">
          <cell r="D13">
            <v>0.33399999999999996</v>
          </cell>
          <cell r="E13">
            <v>0.11699999999999999</v>
          </cell>
          <cell r="F13">
            <v>0</v>
          </cell>
          <cell r="G13">
            <v>0</v>
          </cell>
          <cell r="H13">
            <v>0</v>
          </cell>
          <cell r="I13">
            <v>0.26700000000000002</v>
          </cell>
          <cell r="J13">
            <v>0</v>
          </cell>
          <cell r="K13">
            <v>0.21600000000000003</v>
          </cell>
          <cell r="L13">
            <v>0</v>
          </cell>
          <cell r="M13">
            <v>34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31</v>
          </cell>
          <cell r="S13">
            <v>0</v>
          </cell>
          <cell r="T13">
            <v>10</v>
          </cell>
          <cell r="U13">
            <v>0</v>
          </cell>
        </row>
        <row r="14">
          <cell r="D14">
            <v>0.38600000000000001</v>
          </cell>
          <cell r="E14">
            <v>8.3000000000000004E-2</v>
          </cell>
          <cell r="F14">
            <v>0</v>
          </cell>
          <cell r="G14">
            <v>0</v>
          </cell>
          <cell r="H14">
            <v>0</v>
          </cell>
          <cell r="I14">
            <v>0.29899999999999999</v>
          </cell>
          <cell r="J14">
            <v>0</v>
          </cell>
          <cell r="K14">
            <v>0.154</v>
          </cell>
          <cell r="L14">
            <v>0</v>
          </cell>
          <cell r="M14">
            <v>37</v>
          </cell>
          <cell r="N14">
            <v>0</v>
          </cell>
          <cell r="O14">
            <v>0</v>
          </cell>
          <cell r="P14">
            <v>0</v>
          </cell>
          <cell r="Q14">
            <v>2</v>
          </cell>
          <cell r="R14">
            <v>28</v>
          </cell>
          <cell r="S14">
            <v>0</v>
          </cell>
          <cell r="T14">
            <v>2</v>
          </cell>
          <cell r="U14">
            <v>0</v>
          </cell>
        </row>
        <row r="15">
          <cell r="D15">
            <v>0.43</v>
          </cell>
          <cell r="E15">
            <v>0.13</v>
          </cell>
          <cell r="F15">
            <v>0</v>
          </cell>
          <cell r="G15">
            <v>0</v>
          </cell>
          <cell r="H15">
            <v>0</v>
          </cell>
          <cell r="I15">
            <v>0.24100000000000002</v>
          </cell>
          <cell r="J15">
            <v>0</v>
          </cell>
          <cell r="K15">
            <v>0.105</v>
          </cell>
          <cell r="L15">
            <v>0</v>
          </cell>
          <cell r="M15">
            <v>76</v>
          </cell>
          <cell r="N15">
            <v>3</v>
          </cell>
          <cell r="O15">
            <v>0</v>
          </cell>
          <cell r="P15">
            <v>0</v>
          </cell>
          <cell r="Q15">
            <v>0</v>
          </cell>
          <cell r="R15">
            <v>38</v>
          </cell>
          <cell r="S15">
            <v>0</v>
          </cell>
          <cell r="T15">
            <v>0</v>
          </cell>
          <cell r="U15">
            <v>0</v>
          </cell>
        </row>
        <row r="16">
          <cell r="D16">
            <v>0.38700000000000001</v>
          </cell>
          <cell r="E16">
            <v>0.13900000000000001</v>
          </cell>
          <cell r="F16">
            <v>0</v>
          </cell>
          <cell r="G16">
            <v>0</v>
          </cell>
          <cell r="H16">
            <v>0</v>
          </cell>
          <cell r="I16">
            <v>0.254</v>
          </cell>
          <cell r="J16">
            <v>0</v>
          </cell>
          <cell r="K16">
            <v>0.13400000000000001</v>
          </cell>
          <cell r="L16">
            <v>0</v>
          </cell>
          <cell r="M16">
            <v>22</v>
          </cell>
          <cell r="N16">
            <v>2</v>
          </cell>
          <cell r="O16">
            <v>0</v>
          </cell>
          <cell r="P16">
            <v>0</v>
          </cell>
          <cell r="Q16">
            <v>0</v>
          </cell>
          <cell r="R16">
            <v>13</v>
          </cell>
          <cell r="S16">
            <v>0</v>
          </cell>
          <cell r="T16">
            <v>1</v>
          </cell>
          <cell r="U16">
            <v>0</v>
          </cell>
        </row>
        <row r="17">
          <cell r="D17">
            <v>0.41700000000000004</v>
          </cell>
          <cell r="E17">
            <v>0.154</v>
          </cell>
          <cell r="F17">
            <v>0</v>
          </cell>
          <cell r="G17">
            <v>0</v>
          </cell>
          <cell r="H17">
            <v>0</v>
          </cell>
          <cell r="I17">
            <v>0.25</v>
          </cell>
          <cell r="J17">
            <v>0</v>
          </cell>
          <cell r="K17">
            <v>0.10400000000000001</v>
          </cell>
          <cell r="L17">
            <v>0</v>
          </cell>
          <cell r="M17">
            <v>32</v>
          </cell>
          <cell r="N17">
            <v>11</v>
          </cell>
          <cell r="O17">
            <v>0</v>
          </cell>
          <cell r="P17">
            <v>0</v>
          </cell>
          <cell r="Q17">
            <v>0</v>
          </cell>
          <cell r="R17">
            <v>20</v>
          </cell>
          <cell r="S17">
            <v>0</v>
          </cell>
          <cell r="T17">
            <v>0</v>
          </cell>
          <cell r="U17">
            <v>0</v>
          </cell>
        </row>
        <row r="18">
          <cell r="D18">
            <v>0.34499999999999997</v>
          </cell>
          <cell r="E18">
            <v>0.14400000000000002</v>
          </cell>
          <cell r="F18">
            <v>0</v>
          </cell>
          <cell r="G18">
            <v>0</v>
          </cell>
          <cell r="H18">
            <v>0</v>
          </cell>
          <cell r="I18">
            <v>0.3</v>
          </cell>
          <cell r="J18">
            <v>0</v>
          </cell>
          <cell r="K18">
            <v>0.114</v>
          </cell>
          <cell r="L18">
            <v>0</v>
          </cell>
          <cell r="M18">
            <v>123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105</v>
          </cell>
          <cell r="S18">
            <v>0</v>
          </cell>
          <cell r="T18">
            <v>4</v>
          </cell>
          <cell r="U18">
            <v>0</v>
          </cell>
        </row>
        <row r="19">
          <cell r="D19">
            <v>0.17399999999999999</v>
          </cell>
          <cell r="E19">
            <v>0.16699999999999998</v>
          </cell>
          <cell r="F19">
            <v>0</v>
          </cell>
          <cell r="G19">
            <v>0</v>
          </cell>
          <cell r="H19">
            <v>0</v>
          </cell>
          <cell r="I19">
            <v>0.34600000000000003</v>
          </cell>
          <cell r="J19">
            <v>0</v>
          </cell>
          <cell r="K19">
            <v>0.155</v>
          </cell>
          <cell r="L19">
            <v>0</v>
          </cell>
          <cell r="M19">
            <v>6</v>
          </cell>
          <cell r="N19">
            <v>6</v>
          </cell>
          <cell r="O19">
            <v>0</v>
          </cell>
          <cell r="P19">
            <v>0</v>
          </cell>
          <cell r="Q19">
            <v>0</v>
          </cell>
          <cell r="R19">
            <v>13</v>
          </cell>
          <cell r="S19">
            <v>0</v>
          </cell>
          <cell r="T19">
            <v>0</v>
          </cell>
          <cell r="U19">
            <v>0</v>
          </cell>
        </row>
        <row r="20">
          <cell r="D20">
            <v>0.22</v>
          </cell>
          <cell r="E20">
            <v>9.4E-2</v>
          </cell>
          <cell r="F20">
            <v>0</v>
          </cell>
          <cell r="G20">
            <v>0</v>
          </cell>
          <cell r="H20">
            <v>0</v>
          </cell>
          <cell r="I20">
            <v>0.50700000000000001</v>
          </cell>
          <cell r="J20">
            <v>0</v>
          </cell>
          <cell r="K20">
            <v>0.126</v>
          </cell>
          <cell r="L20">
            <v>0</v>
          </cell>
          <cell r="M20">
            <v>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11</v>
          </cell>
          <cell r="S20">
            <v>0</v>
          </cell>
          <cell r="T20">
            <v>0</v>
          </cell>
          <cell r="U20">
            <v>0</v>
          </cell>
        </row>
        <row r="21">
          <cell r="D21">
            <v>0.53299999999999992</v>
          </cell>
          <cell r="E21">
            <v>9.6999999999999989E-2</v>
          </cell>
          <cell r="F21">
            <v>0</v>
          </cell>
          <cell r="G21">
            <v>0</v>
          </cell>
          <cell r="H21">
            <v>0</v>
          </cell>
          <cell r="I21">
            <v>0.23100000000000001</v>
          </cell>
          <cell r="J21">
            <v>0</v>
          </cell>
          <cell r="K21">
            <v>0.10800000000000001</v>
          </cell>
          <cell r="L21">
            <v>0</v>
          </cell>
          <cell r="M21">
            <v>57</v>
          </cell>
          <cell r="N21">
            <v>1</v>
          </cell>
          <cell r="O21">
            <v>0</v>
          </cell>
          <cell r="P21">
            <v>0</v>
          </cell>
          <cell r="Q21">
            <v>0</v>
          </cell>
          <cell r="R21">
            <v>31</v>
          </cell>
          <cell r="S21">
            <v>0</v>
          </cell>
          <cell r="T21">
            <v>0</v>
          </cell>
          <cell r="U21">
            <v>0</v>
          </cell>
        </row>
        <row r="22">
          <cell r="D22">
            <v>0.48476232920452139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0.51523767079547855</v>
          </cell>
          <cell r="J22">
            <v>0</v>
          </cell>
          <cell r="K22">
            <v>0</v>
          </cell>
          <cell r="L22">
            <v>0</v>
          </cell>
          <cell r="M22">
            <v>10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10</v>
          </cell>
          <cell r="S22">
            <v>0</v>
          </cell>
          <cell r="T22">
            <v>0</v>
          </cell>
          <cell r="U22">
            <v>0</v>
          </cell>
        </row>
      </sheetData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63.2</v>
          </cell>
          <cell r="V2" t="str">
            <v>Sanders</v>
          </cell>
          <cell r="W2">
            <v>16.600000000000001</v>
          </cell>
          <cell r="X2" t="str">
            <v>Bloomberg</v>
          </cell>
          <cell r="Y2">
            <v>11.7</v>
          </cell>
          <cell r="Z2" t="str">
            <v>Warren</v>
          </cell>
          <cell r="AA2">
            <v>5.7</v>
          </cell>
          <cell r="AB2" t="str">
            <v>Yang</v>
          </cell>
          <cell r="AC2">
            <v>1</v>
          </cell>
          <cell r="AD2" t="e">
            <v>#N/A</v>
          </cell>
          <cell r="AE2" t="e">
            <v>#N/A</v>
          </cell>
          <cell r="AF2" t="e">
            <v>#N/A</v>
          </cell>
          <cell r="AG2" t="e">
            <v>#N/A</v>
          </cell>
          <cell r="AH2" t="e">
            <v>#N/A</v>
          </cell>
          <cell r="AI2" t="e">
            <v>#N/A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55.6</v>
          </cell>
          <cell r="V3" t="str">
            <v>Sanders</v>
          </cell>
          <cell r="W3">
            <v>44.4</v>
          </cell>
          <cell r="X3" t="e">
            <v>#N/A</v>
          </cell>
          <cell r="Y3" t="e">
            <v>#N/A</v>
          </cell>
          <cell r="Z3" t="e">
            <v>#N/A</v>
          </cell>
          <cell r="AA3" t="e">
            <v>#N/A</v>
          </cell>
          <cell r="AB3" t="e">
            <v>#N/A</v>
          </cell>
          <cell r="AC3" t="e">
            <v>#N/A</v>
          </cell>
          <cell r="AD3" t="e">
            <v>#N/A</v>
          </cell>
          <cell r="AE3" t="e">
            <v>#N/A</v>
          </cell>
          <cell r="AF3" t="e">
            <v>#N/A</v>
          </cell>
          <cell r="AG3" t="e">
            <v>#N/A</v>
          </cell>
          <cell r="AH3" t="e">
            <v>#N/A</v>
          </cell>
          <cell r="AI3" t="e">
            <v>#N/A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33.299999999999997</v>
          </cell>
          <cell r="V4" t="str">
            <v>Sanders</v>
          </cell>
          <cell r="W4">
            <v>31.9</v>
          </cell>
          <cell r="X4" t="str">
            <v>Bloomberg</v>
          </cell>
          <cell r="Y4">
            <v>17.8</v>
          </cell>
          <cell r="Z4" t="str">
            <v>Warren</v>
          </cell>
          <cell r="AA4">
            <v>14.3</v>
          </cell>
          <cell r="AB4" t="str">
            <v>Buttigieg</v>
          </cell>
          <cell r="AC4">
            <v>1.6</v>
          </cell>
          <cell r="AD4" t="str">
            <v>Klobuchar</v>
          </cell>
          <cell r="AE4">
            <v>0.9</v>
          </cell>
          <cell r="AF4" t="e">
            <v>#N/A</v>
          </cell>
          <cell r="AG4" t="e">
            <v>#N/A</v>
          </cell>
          <cell r="AH4" t="e">
            <v>#N/A</v>
          </cell>
          <cell r="AI4" t="e">
            <v>#N/A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53.9</v>
          </cell>
          <cell r="V5" t="str">
            <v>Sanders</v>
          </cell>
          <cell r="W5">
            <v>46.1</v>
          </cell>
          <cell r="X5" t="e">
            <v>#N/A</v>
          </cell>
          <cell r="Y5" t="e">
            <v>#N/A</v>
          </cell>
          <cell r="Z5" t="e">
            <v>#N/A</v>
          </cell>
          <cell r="AA5" t="e">
            <v>#N/A</v>
          </cell>
          <cell r="AB5" t="e">
            <v>#N/A</v>
          </cell>
          <cell r="AC5" t="e">
            <v>#N/A</v>
          </cell>
          <cell r="AD5" t="e">
            <v>#N/A</v>
          </cell>
          <cell r="AE5" t="e">
            <v>#N/A</v>
          </cell>
          <cell r="AF5" t="e">
            <v>#N/A</v>
          </cell>
          <cell r="AG5" t="e">
            <v>#N/A</v>
          </cell>
          <cell r="AH5" t="e">
            <v>#N/A</v>
          </cell>
          <cell r="AI5" t="e">
            <v>#N/A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40.4</v>
          </cell>
          <cell r="V6" t="str">
            <v>Sanders</v>
          </cell>
          <cell r="W6">
            <v>22.4</v>
          </cell>
          <cell r="X6" t="str">
            <v>Bloomberg</v>
          </cell>
          <cell r="Y6">
            <v>16.7</v>
          </cell>
          <cell r="Z6" t="str">
            <v>Warren</v>
          </cell>
          <cell r="AA6">
            <v>10</v>
          </cell>
          <cell r="AB6" t="str">
            <v>Yang</v>
          </cell>
          <cell r="AC6">
            <v>1</v>
          </cell>
          <cell r="AD6" t="e">
            <v>#N/A</v>
          </cell>
          <cell r="AE6" t="e">
            <v>#N/A</v>
          </cell>
          <cell r="AF6" t="e">
            <v>#N/A</v>
          </cell>
          <cell r="AG6" t="e">
            <v>#N/A</v>
          </cell>
          <cell r="AH6" t="e">
            <v>#N/A</v>
          </cell>
          <cell r="AI6" t="e">
            <v>#N/A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33.799999999999997</v>
          </cell>
          <cell r="V7" t="str">
            <v>Biden</v>
          </cell>
          <cell r="W7">
            <v>25.1</v>
          </cell>
          <cell r="X7" t="str">
            <v>Bloomberg</v>
          </cell>
          <cell r="Y7">
            <v>14.1</v>
          </cell>
          <cell r="Z7" t="str">
            <v>Warren</v>
          </cell>
          <cell r="AA7">
            <v>12.2</v>
          </cell>
          <cell r="AB7" t="e">
            <v>#N/A</v>
          </cell>
          <cell r="AC7" t="e">
            <v>#N/A</v>
          </cell>
          <cell r="AD7" t="e">
            <v>#N/A</v>
          </cell>
          <cell r="AE7" t="e">
            <v>#N/A</v>
          </cell>
          <cell r="AF7" t="e">
            <v>#N/A</v>
          </cell>
          <cell r="AG7" t="e">
            <v>#N/A</v>
          </cell>
          <cell r="AH7" t="e">
            <v>#N/A</v>
          </cell>
          <cell r="AI7" t="e">
            <v>#N/A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36.5</v>
          </cell>
          <cell r="V8" t="str">
            <v>Biden</v>
          </cell>
          <cell r="W8">
            <v>24.5</v>
          </cell>
          <cell r="X8" t="str">
            <v>Bloomberg</v>
          </cell>
          <cell r="Y8">
            <v>19.100000000000001</v>
          </cell>
          <cell r="Z8" t="str">
            <v>Warren</v>
          </cell>
          <cell r="AA8">
            <v>17.600000000000001</v>
          </cell>
          <cell r="AB8" t="e">
            <v>#N/A</v>
          </cell>
          <cell r="AC8" t="e">
            <v>#N/A</v>
          </cell>
          <cell r="AD8" t="e">
            <v>#N/A</v>
          </cell>
          <cell r="AE8" t="e">
            <v>#N/A</v>
          </cell>
          <cell r="AF8" t="e">
            <v>#N/A</v>
          </cell>
          <cell r="AG8" t="e">
            <v>#N/A</v>
          </cell>
          <cell r="AH8" t="e">
            <v>#N/A</v>
          </cell>
          <cell r="AI8" t="e">
            <v>#N/A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Biden</v>
          </cell>
          <cell r="U9">
            <v>50.9</v>
          </cell>
          <cell r="V9" t="str">
            <v>Sanders</v>
          </cell>
          <cell r="W9">
            <v>49.1</v>
          </cell>
          <cell r="X9" t="e">
            <v>#N/A</v>
          </cell>
          <cell r="Y9" t="e">
            <v>#N/A</v>
          </cell>
          <cell r="Z9" t="e">
            <v>#N/A</v>
          </cell>
          <cell r="AA9" t="e">
            <v>#N/A</v>
          </cell>
          <cell r="AB9" t="e">
            <v>#N/A</v>
          </cell>
          <cell r="AC9" t="e">
            <v>#N/A</v>
          </cell>
          <cell r="AD9" t="e">
            <v>#N/A</v>
          </cell>
          <cell r="AE9" t="e">
            <v>#N/A</v>
          </cell>
          <cell r="AF9" t="e">
            <v>#N/A</v>
          </cell>
          <cell r="AG9" t="e">
            <v>#N/A</v>
          </cell>
          <cell r="AH9" t="e">
            <v>#N/A</v>
          </cell>
          <cell r="AI9" t="e">
            <v>#N/A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63.4</v>
          </cell>
          <cell r="V10" t="str">
            <v>Sanders</v>
          </cell>
          <cell r="W10">
            <v>36.6</v>
          </cell>
          <cell r="X10" t="e">
            <v>#N/A</v>
          </cell>
          <cell r="Y10" t="e">
            <v>#N/A</v>
          </cell>
          <cell r="Z10" t="e">
            <v>#N/A</v>
          </cell>
          <cell r="AA10" t="e">
            <v>#N/A</v>
          </cell>
          <cell r="AB10" t="e">
            <v>#N/A</v>
          </cell>
          <cell r="AC10" t="e">
            <v>#N/A</v>
          </cell>
          <cell r="AD10" t="e">
            <v>#N/A</v>
          </cell>
          <cell r="AE10" t="e">
            <v>#N/A</v>
          </cell>
          <cell r="AF10" t="e">
            <v>#N/A</v>
          </cell>
          <cell r="AG10" t="e">
            <v>#N/A</v>
          </cell>
          <cell r="AH10" t="e">
            <v>#N/A</v>
          </cell>
          <cell r="AI10" t="e">
            <v>#N/A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40.799999999999997</v>
          </cell>
          <cell r="V11" t="str">
            <v>Biden</v>
          </cell>
          <cell r="W11">
            <v>28.9</v>
          </cell>
          <cell r="X11" t="str">
            <v>Bloomberg</v>
          </cell>
          <cell r="Y11">
            <v>15.5</v>
          </cell>
          <cell r="Z11" t="str">
            <v>Warren</v>
          </cell>
          <cell r="AA11">
            <v>12.5</v>
          </cell>
          <cell r="AB11" t="str">
            <v>Buttigieg</v>
          </cell>
          <cell r="AC11">
            <v>1.6</v>
          </cell>
          <cell r="AD11" t="str">
            <v>Klobuchar</v>
          </cell>
          <cell r="AE11">
            <v>0.8</v>
          </cell>
          <cell r="AF11" t="e">
            <v>#N/A</v>
          </cell>
          <cell r="AG11" t="e">
            <v>#N/A</v>
          </cell>
          <cell r="AH11" t="e">
            <v>#N/A</v>
          </cell>
          <cell r="AI11" t="e">
            <v>#N/A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69.400000000000006</v>
          </cell>
          <cell r="V12" t="str">
            <v>Sanders</v>
          </cell>
          <cell r="W12">
            <v>30.6</v>
          </cell>
          <cell r="X12" t="e">
            <v>#N/A</v>
          </cell>
          <cell r="Y12" t="e">
            <v>#N/A</v>
          </cell>
          <cell r="Z12" t="e">
            <v>#N/A</v>
          </cell>
          <cell r="AA12" t="e">
            <v>#N/A</v>
          </cell>
          <cell r="AB12" t="e">
            <v>#N/A</v>
          </cell>
          <cell r="AC12" t="e">
            <v>#N/A</v>
          </cell>
          <cell r="AD12" t="e">
            <v>#N/A</v>
          </cell>
          <cell r="AE12" t="e">
            <v>#N/A</v>
          </cell>
          <cell r="AF12" t="e">
            <v>#N/A</v>
          </cell>
          <cell r="AG12" t="e">
            <v>#N/A</v>
          </cell>
          <cell r="AH12" t="e">
            <v>#N/A</v>
          </cell>
          <cell r="AI12" t="e">
            <v>#N/A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76.7</v>
          </cell>
          <cell r="V13" t="str">
            <v>Sanders</v>
          </cell>
          <cell r="W13">
            <v>23.3</v>
          </cell>
          <cell r="X13" t="e">
            <v>#N/A</v>
          </cell>
          <cell r="Y13" t="e">
            <v>#N/A</v>
          </cell>
          <cell r="Z13" t="e">
            <v>#N/A</v>
          </cell>
          <cell r="AA13" t="e">
            <v>#N/A</v>
          </cell>
          <cell r="AB13" t="e">
            <v>#N/A</v>
          </cell>
          <cell r="AC13" t="e">
            <v>#N/A</v>
          </cell>
          <cell r="AD13" t="e">
            <v>#N/A</v>
          </cell>
          <cell r="AE13" t="e">
            <v>#N/A</v>
          </cell>
          <cell r="AF13" t="e">
            <v>#N/A</v>
          </cell>
          <cell r="AG13" t="e">
            <v>#N/A</v>
          </cell>
          <cell r="AH13" t="e">
            <v>#N/A</v>
          </cell>
          <cell r="AI13" t="e">
            <v>#N/A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65.900000000000006</v>
          </cell>
          <cell r="V14" t="str">
            <v>Sanders</v>
          </cell>
          <cell r="W14">
            <v>34.1</v>
          </cell>
          <cell r="X14" t="e">
            <v>#N/A</v>
          </cell>
          <cell r="Y14" t="e">
            <v>#N/A</v>
          </cell>
          <cell r="Z14" t="e">
            <v>#N/A</v>
          </cell>
          <cell r="AA14" t="e">
            <v>#N/A</v>
          </cell>
          <cell r="AB14" t="e">
            <v>#N/A</v>
          </cell>
          <cell r="AC14" t="e">
            <v>#N/A</v>
          </cell>
          <cell r="AD14" t="e">
            <v>#N/A</v>
          </cell>
          <cell r="AE14" t="e">
            <v>#N/A</v>
          </cell>
          <cell r="AF14" t="e">
            <v>#N/A</v>
          </cell>
          <cell r="AG14" t="e">
            <v>#N/A</v>
          </cell>
          <cell r="AH14" t="e">
            <v>#N/A</v>
          </cell>
          <cell r="AI14" t="e">
            <v>#N/A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53.3</v>
          </cell>
          <cell r="V15" t="str">
            <v>Sanders</v>
          </cell>
          <cell r="W15">
            <v>46.7</v>
          </cell>
          <cell r="X15" t="e">
            <v>#N/A</v>
          </cell>
          <cell r="Y15" t="e">
            <v>#N/A</v>
          </cell>
          <cell r="Z15" t="e">
            <v>#N/A</v>
          </cell>
          <cell r="AA15" t="e">
            <v>#N/A</v>
          </cell>
          <cell r="AB15" t="e">
            <v>#N/A</v>
          </cell>
          <cell r="AC15" t="e">
            <v>#N/A</v>
          </cell>
          <cell r="AD15" t="e">
            <v>#N/A</v>
          </cell>
          <cell r="AE15" t="e">
            <v>#N/A</v>
          </cell>
          <cell r="AF15" t="e">
            <v>#N/A</v>
          </cell>
          <cell r="AG15" t="e">
            <v>#N/A</v>
          </cell>
          <cell r="AH15" t="e">
            <v>#N/A</v>
          </cell>
          <cell r="AI15" t="e">
            <v>#N/A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53.8</v>
          </cell>
          <cell r="V16" t="str">
            <v>Biden</v>
          </cell>
          <cell r="W16">
            <v>46.2</v>
          </cell>
          <cell r="X16" t="e">
            <v>#N/A</v>
          </cell>
          <cell r="Y16" t="e">
            <v>#N/A</v>
          </cell>
          <cell r="Z16" t="e">
            <v>#N/A</v>
          </cell>
          <cell r="AA16" t="e">
            <v>#N/A</v>
          </cell>
          <cell r="AB16" t="e">
            <v>#N/A</v>
          </cell>
          <cell r="AC16" t="e">
            <v>#N/A</v>
          </cell>
          <cell r="AD16" t="e">
            <v>#N/A</v>
          </cell>
          <cell r="AE16" t="e">
            <v>#N/A</v>
          </cell>
          <cell r="AF16" t="e">
            <v>#N/A</v>
          </cell>
          <cell r="AG16" t="e">
            <v>#N/A</v>
          </cell>
          <cell r="AH16" t="e">
            <v>#N/A</v>
          </cell>
          <cell r="AI16" t="e">
            <v>#N/A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51.5</v>
          </cell>
          <cell r="V17" t="str">
            <v>Biden</v>
          </cell>
          <cell r="W17">
            <v>48.5</v>
          </cell>
          <cell r="X17" t="e">
            <v>#N/A</v>
          </cell>
          <cell r="Y17" t="e">
            <v>#N/A</v>
          </cell>
          <cell r="Z17" t="e">
            <v>#N/A</v>
          </cell>
          <cell r="AA17" t="e">
            <v>#N/A</v>
          </cell>
          <cell r="AB17" t="e">
            <v>#N/A</v>
          </cell>
          <cell r="AC17" t="e">
            <v>#N/A</v>
          </cell>
          <cell r="AD17" t="e">
            <v>#N/A</v>
          </cell>
          <cell r="AE17" t="e">
            <v>#N/A</v>
          </cell>
          <cell r="AF17" t="e">
            <v>#N/A</v>
          </cell>
          <cell r="AG17" t="e">
            <v>#N/A</v>
          </cell>
          <cell r="AH17" t="e">
            <v>#N/A</v>
          </cell>
          <cell r="AI17" t="e">
            <v>#N/A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Biden</v>
          </cell>
          <cell r="U18">
            <v>53.1</v>
          </cell>
          <cell r="V18" t="str">
            <v>Sanders</v>
          </cell>
          <cell r="W18">
            <v>46.9</v>
          </cell>
          <cell r="X18" t="e">
            <v>#N/A</v>
          </cell>
          <cell r="Y18" t="e">
            <v>#N/A</v>
          </cell>
          <cell r="Z18" t="e">
            <v>#N/A</v>
          </cell>
          <cell r="AA18" t="e">
            <v>#N/A</v>
          </cell>
          <cell r="AB18" t="e">
            <v>#N/A</v>
          </cell>
          <cell r="AC18" t="e">
            <v>#N/A</v>
          </cell>
          <cell r="AD18" t="e">
            <v>#N/A</v>
          </cell>
          <cell r="AE18" t="e">
            <v>#N/A</v>
          </cell>
          <cell r="AF18" t="e">
            <v>#N/A</v>
          </cell>
          <cell r="AG18" t="e">
            <v>#N/A</v>
          </cell>
          <cell r="AH18" t="e">
            <v>#N/A</v>
          </cell>
          <cell r="AI18" t="e">
            <v>#N/A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Biden</v>
          </cell>
          <cell r="U19">
            <v>53.5</v>
          </cell>
          <cell r="V19" t="str">
            <v>Sanders</v>
          </cell>
          <cell r="W19">
            <v>46.5</v>
          </cell>
          <cell r="X19" t="e">
            <v>#N/A</v>
          </cell>
          <cell r="Y19" t="e">
            <v>#N/A</v>
          </cell>
          <cell r="Z19" t="e">
            <v>#N/A</v>
          </cell>
          <cell r="AA19" t="e">
            <v>#N/A</v>
          </cell>
          <cell r="AB19" t="e">
            <v>#N/A</v>
          </cell>
          <cell r="AC19" t="e">
            <v>#N/A</v>
          </cell>
          <cell r="AD19" t="e">
            <v>#N/A</v>
          </cell>
          <cell r="AE19" t="e">
            <v>#N/A</v>
          </cell>
          <cell r="AF19" t="e">
            <v>#N/A</v>
          </cell>
          <cell r="AG19" t="e">
            <v>#N/A</v>
          </cell>
          <cell r="AH19" t="e">
            <v>#N/A</v>
          </cell>
          <cell r="AI19" t="e">
            <v>#N/A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14.9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e">
            <v>#N/A</v>
          </cell>
          <cell r="AG20" t="e">
            <v>#N/A</v>
          </cell>
          <cell r="AH20" t="e">
            <v>#N/A</v>
          </cell>
          <cell r="AI20" t="e">
            <v>#N/A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52.8</v>
          </cell>
          <cell r="V21" t="str">
            <v>Biden</v>
          </cell>
          <cell r="W21">
            <v>47.2</v>
          </cell>
          <cell r="X21" t="e">
            <v>#N/A</v>
          </cell>
          <cell r="Y21" t="e">
            <v>#N/A</v>
          </cell>
          <cell r="Z21" t="e">
            <v>#N/A</v>
          </cell>
          <cell r="AA21" t="e">
            <v>#N/A</v>
          </cell>
          <cell r="AB21" t="e">
            <v>#N/A</v>
          </cell>
          <cell r="AC21" t="e">
            <v>#N/A</v>
          </cell>
          <cell r="AD21" t="e">
            <v>#N/A</v>
          </cell>
          <cell r="AE21" t="e">
            <v>#N/A</v>
          </cell>
          <cell r="AF21" t="e">
            <v>#N/A</v>
          </cell>
          <cell r="AG21" t="e">
            <v>#N/A</v>
          </cell>
          <cell r="AH21" t="e">
            <v>#N/A</v>
          </cell>
          <cell r="AI21" t="e">
            <v>#N/A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Biden</v>
          </cell>
          <cell r="U22">
            <v>59.1</v>
          </cell>
          <cell r="V22" t="str">
            <v>Sanders</v>
          </cell>
          <cell r="W22">
            <v>40.9</v>
          </cell>
          <cell r="X22" t="e">
            <v>#N/A</v>
          </cell>
          <cell r="Y22" t="e">
            <v>#N/A</v>
          </cell>
          <cell r="Z22" t="e">
            <v>#N/A</v>
          </cell>
          <cell r="AA22" t="e">
            <v>#N/A</v>
          </cell>
          <cell r="AB22" t="e">
            <v>#N/A</v>
          </cell>
          <cell r="AC22" t="e">
            <v>#N/A</v>
          </cell>
          <cell r="AD22" t="e">
            <v>#N/A</v>
          </cell>
          <cell r="AE22" t="e">
            <v>#N/A</v>
          </cell>
          <cell r="AF22" t="e">
            <v>#N/A</v>
          </cell>
          <cell r="AG22" t="e">
            <v>#N/A</v>
          </cell>
          <cell r="AH22" t="e">
            <v>#N/A</v>
          </cell>
          <cell r="AI22" t="e">
            <v>#N/A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71</v>
          </cell>
          <cell r="V23" t="str">
            <v>Sanders</v>
          </cell>
          <cell r="W23">
            <v>29</v>
          </cell>
          <cell r="X23" t="e">
            <v>#N/A</v>
          </cell>
          <cell r="Y23" t="e">
            <v>#N/A</v>
          </cell>
          <cell r="Z23" t="e">
            <v>#N/A</v>
          </cell>
          <cell r="AA23" t="e">
            <v>#N/A</v>
          </cell>
          <cell r="AB23" t="e">
            <v>#N/A</v>
          </cell>
          <cell r="AC23" t="e">
            <v>#N/A</v>
          </cell>
          <cell r="AD23" t="e">
            <v>#N/A</v>
          </cell>
          <cell r="AE23" t="e">
            <v>#N/A</v>
          </cell>
          <cell r="AF23" t="e">
            <v>#N/A</v>
          </cell>
          <cell r="AG23" t="e">
            <v>#N/A</v>
          </cell>
          <cell r="AH23" t="e">
            <v>#N/A</v>
          </cell>
          <cell r="AI23" t="e">
            <v>#N/A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Biden</v>
          </cell>
          <cell r="U24">
            <v>34</v>
          </cell>
          <cell r="V24" t="str">
            <v>Sanders</v>
          </cell>
          <cell r="W24">
            <v>32.9</v>
          </cell>
          <cell r="X24" t="str">
            <v>Warren</v>
          </cell>
          <cell r="Y24">
            <v>15.8</v>
          </cell>
          <cell r="Z24" t="str">
            <v>Bloomberg</v>
          </cell>
          <cell r="AA24">
            <v>12</v>
          </cell>
          <cell r="AB24" t="e">
            <v>#N/A</v>
          </cell>
          <cell r="AC24" t="e">
            <v>#N/A</v>
          </cell>
          <cell r="AD24" t="e">
            <v>#N/A</v>
          </cell>
          <cell r="AE24" t="e">
            <v>#N/A</v>
          </cell>
          <cell r="AF24" t="e">
            <v>#N/A</v>
          </cell>
          <cell r="AG24" t="e">
            <v>#N/A</v>
          </cell>
          <cell r="AH24" t="e">
            <v>#N/A</v>
          </cell>
          <cell r="AI24" t="e">
            <v>#N/A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58.3</v>
          </cell>
          <cell r="V25" t="str">
            <v>Sanders</v>
          </cell>
          <cell r="W25">
            <v>41.7</v>
          </cell>
          <cell r="X25" t="e">
            <v>#N/A</v>
          </cell>
          <cell r="Y25" t="e">
            <v>#N/A</v>
          </cell>
          <cell r="Z25" t="e">
            <v>#N/A</v>
          </cell>
          <cell r="AA25" t="e">
            <v>#N/A</v>
          </cell>
          <cell r="AB25" t="e">
            <v>#N/A</v>
          </cell>
          <cell r="AC25" t="e">
            <v>#N/A</v>
          </cell>
          <cell r="AD25" t="e">
            <v>#N/A</v>
          </cell>
          <cell r="AE25" t="e">
            <v>#N/A</v>
          </cell>
          <cell r="AF25" t="e">
            <v>#N/A</v>
          </cell>
          <cell r="AG25" t="e">
            <v>#N/A</v>
          </cell>
          <cell r="AH25" t="e">
            <v>#N/A</v>
          </cell>
          <cell r="AI25" t="e">
            <v>#N/A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Biden</v>
          </cell>
          <cell r="U26">
            <v>33.4</v>
          </cell>
          <cell r="V26" t="str">
            <v>Sanders</v>
          </cell>
          <cell r="W26">
            <v>26.7</v>
          </cell>
          <cell r="X26" t="str">
            <v>Warren</v>
          </cell>
          <cell r="Y26">
            <v>21.6</v>
          </cell>
          <cell r="Z26" t="str">
            <v>Bloomberg</v>
          </cell>
          <cell r="AA26">
            <v>11.7</v>
          </cell>
          <cell r="AB26" t="e">
            <v>#N/A</v>
          </cell>
          <cell r="AC26" t="e">
            <v>#N/A</v>
          </cell>
          <cell r="AD26" t="e">
            <v>#N/A</v>
          </cell>
          <cell r="AE26" t="e">
            <v>#N/A</v>
          </cell>
          <cell r="AF26" t="e">
            <v>#N/A</v>
          </cell>
          <cell r="AG26" t="e">
            <v>#N/A</v>
          </cell>
          <cell r="AH26" t="e">
            <v>#N/A</v>
          </cell>
          <cell r="AI26" t="e">
            <v>#N/A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Biden</v>
          </cell>
          <cell r="U27">
            <v>57.3</v>
          </cell>
          <cell r="V27" t="str">
            <v>Sanders</v>
          </cell>
          <cell r="W27">
            <v>42.7</v>
          </cell>
          <cell r="X27" t="e">
            <v>#N/A</v>
          </cell>
          <cell r="Y27" t="e">
            <v>#N/A</v>
          </cell>
          <cell r="Z27" t="e">
            <v>#N/A</v>
          </cell>
          <cell r="AA27" t="e">
            <v>#N/A</v>
          </cell>
          <cell r="AB27" t="e">
            <v>#N/A</v>
          </cell>
          <cell r="AC27" t="e">
            <v>#N/A</v>
          </cell>
          <cell r="AD27" t="e">
            <v>#N/A</v>
          </cell>
          <cell r="AE27" t="e">
            <v>#N/A</v>
          </cell>
          <cell r="AF27" t="e">
            <v>#N/A</v>
          </cell>
          <cell r="AG27" t="e">
            <v>#N/A</v>
          </cell>
          <cell r="AH27" t="e">
            <v>#N/A</v>
          </cell>
          <cell r="AI27" t="e">
            <v>#N/A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Biden</v>
          </cell>
          <cell r="U28">
            <v>38.6</v>
          </cell>
          <cell r="V28" t="str">
            <v>Sanders</v>
          </cell>
          <cell r="W28">
            <v>29.9</v>
          </cell>
          <cell r="X28" t="str">
            <v>Warren</v>
          </cell>
          <cell r="Y28">
            <v>15.4</v>
          </cell>
          <cell r="Z28" t="str">
            <v>Bloomberg</v>
          </cell>
          <cell r="AA28">
            <v>8.3000000000000007</v>
          </cell>
          <cell r="AB28" t="e">
            <v>#N/A</v>
          </cell>
          <cell r="AC28" t="e">
            <v>#N/A</v>
          </cell>
          <cell r="AD28" t="e">
            <v>#N/A</v>
          </cell>
          <cell r="AE28" t="e">
            <v>#N/A</v>
          </cell>
          <cell r="AF28" t="e">
            <v>#N/A</v>
          </cell>
          <cell r="AG28" t="e">
            <v>#N/A</v>
          </cell>
          <cell r="AH28" t="e">
            <v>#N/A</v>
          </cell>
          <cell r="AI28" t="e">
            <v>#N/A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72.599999999999994</v>
          </cell>
          <cell r="V29" t="str">
            <v>Sanders</v>
          </cell>
          <cell r="W29">
            <v>27.4</v>
          </cell>
          <cell r="X29" t="e">
            <v>#N/A</v>
          </cell>
          <cell r="Y29" t="e">
            <v>#N/A</v>
          </cell>
          <cell r="Z29" t="e">
            <v>#N/A</v>
          </cell>
          <cell r="AA29" t="e">
            <v>#N/A</v>
          </cell>
          <cell r="AB29" t="e">
            <v>#N/A</v>
          </cell>
          <cell r="AC29" t="e">
            <v>#N/A</v>
          </cell>
          <cell r="AD29" t="e">
            <v>#N/A</v>
          </cell>
          <cell r="AE29" t="e">
            <v>#N/A</v>
          </cell>
          <cell r="AF29" t="e">
            <v>#N/A</v>
          </cell>
          <cell r="AG29" t="e">
            <v>#N/A</v>
          </cell>
          <cell r="AH29" t="e">
            <v>#N/A</v>
          </cell>
          <cell r="AI29" t="e">
            <v>#N/A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67.099999999999994</v>
          </cell>
          <cell r="V30" t="str">
            <v>Sanders</v>
          </cell>
          <cell r="W30">
            <v>32.9</v>
          </cell>
          <cell r="X30" t="e">
            <v>#N/A</v>
          </cell>
          <cell r="Y30" t="e">
            <v>#N/A</v>
          </cell>
          <cell r="Z30" t="e">
            <v>#N/A</v>
          </cell>
          <cell r="AA30" t="e">
            <v>#N/A</v>
          </cell>
          <cell r="AB30" t="e">
            <v>#N/A</v>
          </cell>
          <cell r="AC30" t="e">
            <v>#N/A</v>
          </cell>
          <cell r="AD30" t="e">
            <v>#N/A</v>
          </cell>
          <cell r="AE30" t="e">
            <v>#N/A</v>
          </cell>
          <cell r="AF30" t="e">
            <v>#N/A</v>
          </cell>
          <cell r="AG30" t="e">
            <v>#N/A</v>
          </cell>
          <cell r="AH30" t="e">
            <v>#N/A</v>
          </cell>
          <cell r="AI30" t="e">
            <v>#N/A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Biden</v>
          </cell>
          <cell r="U31">
            <v>52.1</v>
          </cell>
          <cell r="V31" t="str">
            <v>Sanders</v>
          </cell>
          <cell r="W31">
            <v>47.9</v>
          </cell>
          <cell r="X31" t="e">
            <v>#N/A</v>
          </cell>
          <cell r="Y31" t="e">
            <v>#N/A</v>
          </cell>
          <cell r="Z31" t="e">
            <v>#N/A</v>
          </cell>
          <cell r="AA31" t="e">
            <v>#N/A</v>
          </cell>
          <cell r="AB31" t="e">
            <v>#N/A</v>
          </cell>
          <cell r="AC31" t="e">
            <v>#N/A</v>
          </cell>
          <cell r="AD31" t="e">
            <v>#N/A</v>
          </cell>
          <cell r="AE31" t="e">
            <v>#N/A</v>
          </cell>
          <cell r="AF31" t="e">
            <v>#N/A</v>
          </cell>
          <cell r="AG31" t="e">
            <v>#N/A</v>
          </cell>
          <cell r="AH31" t="e">
            <v>#N/A</v>
          </cell>
          <cell r="AI31" t="e">
            <v>#N/A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50.5</v>
          </cell>
          <cell r="V32" t="str">
            <v>Biden</v>
          </cell>
          <cell r="W32">
            <v>49.5</v>
          </cell>
          <cell r="X32" t="e">
            <v>#N/A</v>
          </cell>
          <cell r="Y32" t="e">
            <v>#N/A</v>
          </cell>
          <cell r="Z32" t="e">
            <v>#N/A</v>
          </cell>
          <cell r="AA32" t="e">
            <v>#N/A</v>
          </cell>
          <cell r="AB32" t="e">
            <v>#N/A</v>
          </cell>
          <cell r="AC32" t="e">
            <v>#N/A</v>
          </cell>
          <cell r="AD32" t="e">
            <v>#N/A</v>
          </cell>
          <cell r="AE32" t="e">
            <v>#N/A</v>
          </cell>
          <cell r="AF32" t="e">
            <v>#N/A</v>
          </cell>
          <cell r="AG32" t="e">
            <v>#N/A</v>
          </cell>
          <cell r="AH32" t="e">
            <v>#N/A</v>
          </cell>
          <cell r="AI32" t="e">
            <v>#N/A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46.8</v>
          </cell>
          <cell r="V33" t="str">
            <v>Biden</v>
          </cell>
          <cell r="W33">
            <v>20.100000000000001</v>
          </cell>
          <cell r="X33" t="str">
            <v>Buttigieg</v>
          </cell>
          <cell r="Y33">
            <v>14.3</v>
          </cell>
          <cell r="Z33" t="str">
            <v>Warren</v>
          </cell>
          <cell r="AA33">
            <v>9.6999999999999993</v>
          </cell>
          <cell r="AB33" t="str">
            <v>Steyer</v>
          </cell>
          <cell r="AC33">
            <v>4.7</v>
          </cell>
          <cell r="AD33" t="str">
            <v>Klobuchar</v>
          </cell>
          <cell r="AE33">
            <v>4.2</v>
          </cell>
          <cell r="AF33" t="e">
            <v>#N/A</v>
          </cell>
          <cell r="AG33" t="e">
            <v>#N/A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25.7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9.1999999999999993</v>
          </cell>
          <cell r="AB34" t="str">
            <v>Biden</v>
          </cell>
          <cell r="AC34">
            <v>8.4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e">
            <v>#N/A</v>
          </cell>
          <cell r="AI34" t="e">
            <v>#N/A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Biden</v>
          </cell>
          <cell r="U35">
            <v>51.6</v>
          </cell>
          <cell r="V35" t="str">
            <v>Sanders</v>
          </cell>
          <cell r="W35">
            <v>48.4</v>
          </cell>
          <cell r="X35" t="e">
            <v>#N/A</v>
          </cell>
          <cell r="Y35" t="e">
            <v>#N/A</v>
          </cell>
          <cell r="Z35" t="e">
            <v>#N/A</v>
          </cell>
          <cell r="AA35" t="e">
            <v>#N/A</v>
          </cell>
          <cell r="AB35" t="e">
            <v>#N/A</v>
          </cell>
          <cell r="AC35" t="e">
            <v>#N/A</v>
          </cell>
          <cell r="AD35" t="e">
            <v>#N/A</v>
          </cell>
          <cell r="AE35" t="e">
            <v>#N/A</v>
          </cell>
          <cell r="AF35" t="e">
            <v>#N/A</v>
          </cell>
          <cell r="AG35" t="e">
            <v>#N/A</v>
          </cell>
          <cell r="AH35" t="e">
            <v>#N/A</v>
          </cell>
          <cell r="AI35" t="e">
            <v>#N/A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55.1</v>
          </cell>
          <cell r="V36" t="str">
            <v>Biden</v>
          </cell>
          <cell r="W36">
            <v>44.9</v>
          </cell>
          <cell r="X36" t="e">
            <v>#N/A</v>
          </cell>
          <cell r="Y36" t="e">
            <v>#N/A</v>
          </cell>
          <cell r="Z36" t="e">
            <v>#N/A</v>
          </cell>
          <cell r="AA36" t="e">
            <v>#N/A</v>
          </cell>
          <cell r="AB36" t="e">
            <v>#N/A</v>
          </cell>
          <cell r="AC36" t="e">
            <v>#N/A</v>
          </cell>
          <cell r="AD36" t="e">
            <v>#N/A</v>
          </cell>
          <cell r="AE36" t="e">
            <v>#N/A</v>
          </cell>
          <cell r="AF36" t="e">
            <v>#N/A</v>
          </cell>
          <cell r="AG36" t="e">
            <v>#N/A</v>
          </cell>
          <cell r="AH36" t="e">
            <v>#N/A</v>
          </cell>
          <cell r="AI36" t="e">
            <v>#N/A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53.6</v>
          </cell>
          <cell r="V37" t="str">
            <v>Sanders</v>
          </cell>
          <cell r="W37">
            <v>46.4</v>
          </cell>
          <cell r="X37" t="e">
            <v>#N/A</v>
          </cell>
          <cell r="Y37" t="e">
            <v>#N/A</v>
          </cell>
          <cell r="Z37" t="e">
            <v>#N/A</v>
          </cell>
          <cell r="AA37" t="e">
            <v>#N/A</v>
          </cell>
          <cell r="AB37" t="e">
            <v>#N/A</v>
          </cell>
          <cell r="AC37" t="e">
            <v>#N/A</v>
          </cell>
          <cell r="AD37" t="e">
            <v>#N/A</v>
          </cell>
          <cell r="AE37" t="e">
            <v>#N/A</v>
          </cell>
          <cell r="AF37" t="e">
            <v>#N/A</v>
          </cell>
          <cell r="AG37" t="e">
            <v>#N/A</v>
          </cell>
          <cell r="AH37" t="e">
            <v>#N/A</v>
          </cell>
          <cell r="AI37" t="e">
            <v>#N/A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43</v>
          </cell>
          <cell r="V38" t="str">
            <v>Sanders</v>
          </cell>
          <cell r="W38">
            <v>24.1</v>
          </cell>
          <cell r="X38" t="str">
            <v>Bloomberg</v>
          </cell>
          <cell r="Y38">
            <v>13</v>
          </cell>
          <cell r="Z38" t="str">
            <v>Warren</v>
          </cell>
          <cell r="AA38">
            <v>10.5</v>
          </cell>
          <cell r="AB38" t="e">
            <v>#N/A</v>
          </cell>
          <cell r="AC38" t="e">
            <v>#N/A</v>
          </cell>
          <cell r="AD38" t="e">
            <v>#N/A</v>
          </cell>
          <cell r="AE38" t="e">
            <v>#N/A</v>
          </cell>
          <cell r="AF38" t="e">
            <v>#N/A</v>
          </cell>
          <cell r="AG38" t="e">
            <v>#N/A</v>
          </cell>
          <cell r="AH38" t="e">
            <v>#N/A</v>
          </cell>
          <cell r="AI38" t="e">
            <v>#N/A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51.4</v>
          </cell>
          <cell r="V39" t="str">
            <v>Biden</v>
          </cell>
          <cell r="W39">
            <v>48.6</v>
          </cell>
          <cell r="X39" t="e">
            <v>#N/A</v>
          </cell>
          <cell r="Y39" t="e">
            <v>#N/A</v>
          </cell>
          <cell r="Z39" t="e">
            <v>#N/A</v>
          </cell>
          <cell r="AA39" t="e">
            <v>#N/A</v>
          </cell>
          <cell r="AB39" t="e">
            <v>#N/A</v>
          </cell>
          <cell r="AC39" t="e">
            <v>#N/A</v>
          </cell>
          <cell r="AD39" t="e">
            <v>#N/A</v>
          </cell>
          <cell r="AE39" t="e">
            <v>#N/A</v>
          </cell>
          <cell r="AF39" t="e">
            <v>#N/A</v>
          </cell>
          <cell r="AG39" t="e">
            <v>#N/A</v>
          </cell>
          <cell r="AH39" t="e">
            <v>#N/A</v>
          </cell>
          <cell r="AI39" t="e">
            <v>#N/A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53</v>
          </cell>
          <cell r="V40" t="str">
            <v>Sanders</v>
          </cell>
          <cell r="W40">
            <v>47</v>
          </cell>
          <cell r="X40" t="e">
            <v>#N/A</v>
          </cell>
          <cell r="Y40" t="e">
            <v>#N/A</v>
          </cell>
          <cell r="Z40" t="e">
            <v>#N/A</v>
          </cell>
          <cell r="AA40" t="e">
            <v>#N/A</v>
          </cell>
          <cell r="AB40" t="e">
            <v>#N/A</v>
          </cell>
          <cell r="AC40" t="e">
            <v>#N/A</v>
          </cell>
          <cell r="AD40" t="e">
            <v>#N/A</v>
          </cell>
          <cell r="AE40" t="e">
            <v>#N/A</v>
          </cell>
          <cell r="AF40" t="e">
            <v>#N/A</v>
          </cell>
          <cell r="AG40" t="e">
            <v>#N/A</v>
          </cell>
          <cell r="AH40" t="e">
            <v>#N/A</v>
          </cell>
          <cell r="AI40" t="e">
            <v>#N/A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Biden</v>
          </cell>
          <cell r="U41">
            <v>54.5</v>
          </cell>
          <cell r="V41" t="str">
            <v>Sanders</v>
          </cell>
          <cell r="W41">
            <v>45.5</v>
          </cell>
          <cell r="X41" t="e">
            <v>#N/A</v>
          </cell>
          <cell r="Y41" t="e">
            <v>#N/A</v>
          </cell>
          <cell r="Z41" t="e">
            <v>#N/A</v>
          </cell>
          <cell r="AA41" t="e">
            <v>#N/A</v>
          </cell>
          <cell r="AB41" t="e">
            <v>#N/A</v>
          </cell>
          <cell r="AC41" t="e">
            <v>#N/A</v>
          </cell>
          <cell r="AD41" t="e">
            <v>#N/A</v>
          </cell>
          <cell r="AE41" t="e">
            <v>#N/A</v>
          </cell>
          <cell r="AF41" t="e">
            <v>#N/A</v>
          </cell>
          <cell r="AG41" t="e">
            <v>#N/A</v>
          </cell>
          <cell r="AH41" t="e">
            <v>#N/A</v>
          </cell>
          <cell r="AI41" t="e">
            <v>#N/A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Biden</v>
          </cell>
          <cell r="U42">
            <v>38.700000000000003</v>
          </cell>
          <cell r="V42" t="str">
            <v>Sanders</v>
          </cell>
          <cell r="W42">
            <v>25.4</v>
          </cell>
          <cell r="X42" t="str">
            <v>Bloomberg</v>
          </cell>
          <cell r="Y42">
            <v>13.9</v>
          </cell>
          <cell r="Z42" t="str">
            <v>Warren</v>
          </cell>
          <cell r="AA42">
            <v>13.4</v>
          </cell>
          <cell r="AB42" t="e">
            <v>#N/A</v>
          </cell>
          <cell r="AC42" t="e">
            <v>#N/A</v>
          </cell>
          <cell r="AD42" t="e">
            <v>#N/A</v>
          </cell>
          <cell r="AE42" t="e">
            <v>#N/A</v>
          </cell>
          <cell r="AF42" t="e">
            <v>#N/A</v>
          </cell>
          <cell r="AG42" t="e">
            <v>#N/A</v>
          </cell>
          <cell r="AH42" t="e">
            <v>#N/A</v>
          </cell>
          <cell r="AI42" t="e">
            <v>#N/A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Biden</v>
          </cell>
          <cell r="U43">
            <v>51.8</v>
          </cell>
          <cell r="V43" t="str">
            <v>Sanders</v>
          </cell>
          <cell r="W43">
            <v>48.2</v>
          </cell>
          <cell r="X43" t="e">
            <v>#N/A</v>
          </cell>
          <cell r="Y43" t="e">
            <v>#N/A</v>
          </cell>
          <cell r="Z43" t="e">
            <v>#N/A</v>
          </cell>
          <cell r="AA43" t="e">
            <v>#N/A</v>
          </cell>
          <cell r="AB43" t="e">
            <v>#N/A</v>
          </cell>
          <cell r="AC43" t="e">
            <v>#N/A</v>
          </cell>
          <cell r="AD43" t="e">
            <v>#N/A</v>
          </cell>
          <cell r="AE43" t="e">
            <v>#N/A</v>
          </cell>
          <cell r="AF43" t="e">
            <v>#N/A</v>
          </cell>
          <cell r="AG43" t="e">
            <v>#N/A</v>
          </cell>
          <cell r="AH43" t="e">
            <v>#N/A</v>
          </cell>
          <cell r="AI43" t="e">
            <v>#N/A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55.3</v>
          </cell>
          <cell r="V44" t="str">
            <v>Sanders</v>
          </cell>
          <cell r="W44">
            <v>44.7</v>
          </cell>
          <cell r="X44" t="e">
            <v>#N/A</v>
          </cell>
          <cell r="Y44" t="e">
            <v>#N/A</v>
          </cell>
          <cell r="Z44" t="e">
            <v>#N/A</v>
          </cell>
          <cell r="AA44" t="e">
            <v>#N/A</v>
          </cell>
          <cell r="AB44" t="e">
            <v>#N/A</v>
          </cell>
          <cell r="AC44" t="e">
            <v>#N/A</v>
          </cell>
          <cell r="AD44" t="e">
            <v>#N/A</v>
          </cell>
          <cell r="AE44" t="e">
            <v>#N/A</v>
          </cell>
          <cell r="AF44" t="e">
            <v>#N/A</v>
          </cell>
          <cell r="AG44" t="e">
            <v>#N/A</v>
          </cell>
          <cell r="AH44" t="e">
            <v>#N/A</v>
          </cell>
          <cell r="AI44" t="e">
            <v>#N/A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56.6</v>
          </cell>
          <cell r="V45" t="str">
            <v>Sanders</v>
          </cell>
          <cell r="W45">
            <v>43.4</v>
          </cell>
          <cell r="X45" t="e">
            <v>#N/A</v>
          </cell>
          <cell r="Y45" t="e">
            <v>#N/A</v>
          </cell>
          <cell r="Z45" t="e">
            <v>#N/A</v>
          </cell>
          <cell r="AA45" t="e">
            <v>#N/A</v>
          </cell>
          <cell r="AB45" t="e">
            <v>#N/A</v>
          </cell>
          <cell r="AC45" t="e">
            <v>#N/A</v>
          </cell>
          <cell r="AD45" t="e">
            <v>#N/A</v>
          </cell>
          <cell r="AE45" t="e">
            <v>#N/A</v>
          </cell>
          <cell r="AF45" t="e">
            <v>#N/A</v>
          </cell>
          <cell r="AG45" t="e">
            <v>#N/A</v>
          </cell>
          <cell r="AH45" t="e">
            <v>#N/A</v>
          </cell>
          <cell r="AI45" t="e">
            <v>#N/A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Biden</v>
          </cell>
          <cell r="U46">
            <v>50.3</v>
          </cell>
          <cell r="V46" t="str">
            <v>Sanders</v>
          </cell>
          <cell r="W46">
            <v>49.7</v>
          </cell>
          <cell r="X46" t="e">
            <v>#N/A</v>
          </cell>
          <cell r="Y46" t="e">
            <v>#N/A</v>
          </cell>
          <cell r="Z46" t="e">
            <v>#N/A</v>
          </cell>
          <cell r="AA46" t="e">
            <v>#N/A</v>
          </cell>
          <cell r="AB46" t="e">
            <v>#N/A</v>
          </cell>
          <cell r="AC46" t="e">
            <v>#N/A</v>
          </cell>
          <cell r="AD46" t="e">
            <v>#N/A</v>
          </cell>
          <cell r="AE46" t="e">
            <v>#N/A</v>
          </cell>
          <cell r="AF46" t="e">
            <v>#N/A</v>
          </cell>
          <cell r="AG46" t="e">
            <v>#N/A</v>
          </cell>
          <cell r="AH46" t="e">
            <v>#N/A</v>
          </cell>
          <cell r="AI46" t="e">
            <v>#N/A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48.4</v>
          </cell>
          <cell r="V47" t="str">
            <v>Sanders</v>
          </cell>
          <cell r="W47">
            <v>19.899999999999999</v>
          </cell>
          <cell r="X47" t="str">
            <v>Steyer</v>
          </cell>
          <cell r="Y47">
            <v>11.3</v>
          </cell>
          <cell r="Z47" t="str">
            <v>Buttigieg</v>
          </cell>
          <cell r="AA47">
            <v>8.3000000000000007</v>
          </cell>
          <cell r="AB47" t="str">
            <v>Warren</v>
          </cell>
          <cell r="AC47">
            <v>7.1</v>
          </cell>
          <cell r="AD47" t="str">
            <v>Klobuchar</v>
          </cell>
          <cell r="AE47">
            <v>3.2</v>
          </cell>
          <cell r="AF47" t="e">
            <v>#N/A</v>
          </cell>
          <cell r="AG47" t="e">
            <v>#N/A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51.6</v>
          </cell>
          <cell r="V48" t="str">
            <v>Biden</v>
          </cell>
          <cell r="W48">
            <v>48.4</v>
          </cell>
          <cell r="X48" t="e">
            <v>#N/A</v>
          </cell>
          <cell r="Y48" t="e">
            <v>#N/A</v>
          </cell>
          <cell r="Z48" t="e">
            <v>#N/A</v>
          </cell>
          <cell r="AA48" t="e">
            <v>#N/A</v>
          </cell>
          <cell r="AB48" t="e">
            <v>#N/A</v>
          </cell>
          <cell r="AC48" t="e">
            <v>#N/A</v>
          </cell>
          <cell r="AD48" t="e">
            <v>#N/A</v>
          </cell>
          <cell r="AE48" t="e">
            <v>#N/A</v>
          </cell>
          <cell r="AF48" t="e">
            <v>#N/A</v>
          </cell>
          <cell r="AG48" t="e">
            <v>#N/A</v>
          </cell>
          <cell r="AH48" t="e">
            <v>#N/A</v>
          </cell>
          <cell r="AI48" t="e">
            <v>#N/A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41.7</v>
          </cell>
          <cell r="V49" t="str">
            <v>Sanders</v>
          </cell>
          <cell r="W49">
            <v>25</v>
          </cell>
          <cell r="X49" t="str">
            <v>Bloomberg</v>
          </cell>
          <cell r="Y49">
            <v>15.4</v>
          </cell>
          <cell r="Z49" t="str">
            <v>Warren</v>
          </cell>
          <cell r="AA49">
            <v>10.4</v>
          </cell>
          <cell r="AB49" t="e">
            <v>#N/A</v>
          </cell>
          <cell r="AC49" t="e">
            <v>#N/A</v>
          </cell>
          <cell r="AD49" t="e">
            <v>#N/A</v>
          </cell>
          <cell r="AE49" t="e">
            <v>#N/A</v>
          </cell>
          <cell r="AF49" t="e">
            <v>#N/A</v>
          </cell>
          <cell r="AG49" t="e">
            <v>#N/A</v>
          </cell>
          <cell r="AH49" t="e">
            <v>#N/A</v>
          </cell>
          <cell r="AI49" t="e">
            <v>#N/A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Biden</v>
          </cell>
          <cell r="U50">
            <v>34.5</v>
          </cell>
          <cell r="V50" t="str">
            <v>Sanders</v>
          </cell>
          <cell r="W50">
            <v>30</v>
          </cell>
          <cell r="X50" t="str">
            <v>Bloomberg</v>
          </cell>
          <cell r="Y50">
            <v>14.4</v>
          </cell>
          <cell r="Z50" t="str">
            <v>Warren</v>
          </cell>
          <cell r="AA50">
            <v>11.4</v>
          </cell>
          <cell r="AB50" t="e">
            <v>#N/A</v>
          </cell>
          <cell r="AC50" t="e">
            <v>#N/A</v>
          </cell>
          <cell r="AD50" t="e">
            <v>#N/A</v>
          </cell>
          <cell r="AE50" t="e">
            <v>#N/A</v>
          </cell>
          <cell r="AF50" t="e">
            <v>#N/A</v>
          </cell>
          <cell r="AG50" t="e">
            <v>#N/A</v>
          </cell>
          <cell r="AH50" t="e">
            <v>#N/A</v>
          </cell>
          <cell r="AI50" t="e">
            <v>#N/A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34.6</v>
          </cell>
          <cell r="V51" t="str">
            <v>Biden</v>
          </cell>
          <cell r="W51">
            <v>17.399999999999999</v>
          </cell>
          <cell r="X51" t="str">
            <v>Bloomberg</v>
          </cell>
          <cell r="Y51">
            <v>16.7</v>
          </cell>
          <cell r="Z51" t="str">
            <v>Warren</v>
          </cell>
          <cell r="AA51">
            <v>15.5</v>
          </cell>
          <cell r="AB51" t="e">
            <v>#N/A</v>
          </cell>
          <cell r="AC51" t="e">
            <v>#N/A</v>
          </cell>
          <cell r="AD51" t="e">
            <v>#N/A</v>
          </cell>
          <cell r="AE51" t="e">
            <v>#N/A</v>
          </cell>
          <cell r="AF51" t="e">
            <v>#N/A</v>
          </cell>
          <cell r="AG51" t="e">
            <v>#N/A</v>
          </cell>
          <cell r="AH51" t="e">
            <v>#N/A</v>
          </cell>
          <cell r="AI51" t="e">
            <v>#N/A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50.7</v>
          </cell>
          <cell r="V52" t="str">
            <v>Biden</v>
          </cell>
          <cell r="W52">
            <v>22</v>
          </cell>
          <cell r="X52" t="str">
            <v>Warren</v>
          </cell>
          <cell r="Y52">
            <v>12.6</v>
          </cell>
          <cell r="Z52" t="str">
            <v>Bloomberg</v>
          </cell>
          <cell r="AA52">
            <v>9.4</v>
          </cell>
          <cell r="AB52" t="e">
            <v>#N/A</v>
          </cell>
          <cell r="AC52" t="e">
            <v>#N/A</v>
          </cell>
          <cell r="AD52" t="e">
            <v>#N/A</v>
          </cell>
          <cell r="AE52" t="e">
            <v>#N/A</v>
          </cell>
          <cell r="AF52" t="e">
            <v>#N/A</v>
          </cell>
          <cell r="AG52" t="e">
            <v>#N/A</v>
          </cell>
          <cell r="AH52" t="e">
            <v>#N/A</v>
          </cell>
          <cell r="AI52" t="e">
            <v>#N/A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53.4</v>
          </cell>
          <cell r="V53" t="str">
            <v>Sanders</v>
          </cell>
          <cell r="W53">
            <v>46.6</v>
          </cell>
          <cell r="X53" t="e">
            <v>#N/A</v>
          </cell>
          <cell r="Y53" t="e">
            <v>#N/A</v>
          </cell>
          <cell r="Z53" t="e">
            <v>#N/A</v>
          </cell>
          <cell r="AA53" t="e">
            <v>#N/A</v>
          </cell>
          <cell r="AB53" t="e">
            <v>#N/A</v>
          </cell>
          <cell r="AC53" t="e">
            <v>#N/A</v>
          </cell>
          <cell r="AD53" t="e">
            <v>#N/A</v>
          </cell>
          <cell r="AE53" t="e">
            <v>#N/A</v>
          </cell>
          <cell r="AF53" t="e">
            <v>#N/A</v>
          </cell>
          <cell r="AG53" t="e">
            <v>#N/A</v>
          </cell>
          <cell r="AH53" t="e">
            <v>#N/A</v>
          </cell>
          <cell r="AI53" t="e">
            <v>#N/A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53.3</v>
          </cell>
          <cell r="V54" t="str">
            <v>Sanders</v>
          </cell>
          <cell r="W54">
            <v>23.1</v>
          </cell>
          <cell r="X54" t="str">
            <v>Warren</v>
          </cell>
          <cell r="Y54">
            <v>10.8</v>
          </cell>
          <cell r="Z54" t="str">
            <v>Bloomberg</v>
          </cell>
          <cell r="AA54">
            <v>9.6999999999999993</v>
          </cell>
        </row>
        <row r="55">
          <cell r="A55" t="str">
            <v>Washington</v>
          </cell>
          <cell r="T55" t="str">
            <v>Sanders</v>
          </cell>
          <cell r="U55">
            <v>53.6</v>
          </cell>
          <cell r="V55" t="str">
            <v>Biden</v>
          </cell>
          <cell r="W55">
            <v>46.4</v>
          </cell>
          <cell r="X55" t="e">
            <v>#N/A</v>
          </cell>
          <cell r="Y55" t="e">
            <v>#N/A</v>
          </cell>
          <cell r="Z55" t="e">
            <v>#N/A</v>
          </cell>
          <cell r="AA55" t="e">
            <v>#N/A</v>
          </cell>
        </row>
        <row r="56">
          <cell r="A56" t="str">
            <v>West Virginia</v>
          </cell>
          <cell r="T56" t="str">
            <v>Biden</v>
          </cell>
          <cell r="U56">
            <v>58.9</v>
          </cell>
          <cell r="V56" t="str">
            <v>Sanders</v>
          </cell>
          <cell r="W56">
            <v>41.1</v>
          </cell>
          <cell r="X56" t="e">
            <v>#N/A</v>
          </cell>
          <cell r="Y56" t="e">
            <v>#N/A</v>
          </cell>
          <cell r="Z56" t="e">
            <v>#N/A</v>
          </cell>
          <cell r="AA56" t="e">
            <v>#N/A</v>
          </cell>
        </row>
        <row r="57">
          <cell r="A57" t="str">
            <v>Wisconsin</v>
          </cell>
          <cell r="T57" t="str">
            <v>Sanders</v>
          </cell>
          <cell r="U57">
            <v>52.2</v>
          </cell>
          <cell r="V57" t="str">
            <v>Biden</v>
          </cell>
          <cell r="W57">
            <v>47.8</v>
          </cell>
          <cell r="X57" t="e">
            <v>#N/A</v>
          </cell>
          <cell r="Y57" t="e">
            <v>#N/A</v>
          </cell>
          <cell r="Z57" t="e">
            <v>#N/A</v>
          </cell>
          <cell r="AA57" t="e">
            <v>#N/A</v>
          </cell>
        </row>
        <row r="58">
          <cell r="A58" t="str">
            <v>Wyoming</v>
          </cell>
          <cell r="T58" t="str">
            <v>Biden</v>
          </cell>
          <cell r="U58">
            <v>54</v>
          </cell>
          <cell r="V58" t="str">
            <v>Sanders</v>
          </cell>
          <cell r="W58">
            <v>46</v>
          </cell>
          <cell r="X58" t="e">
            <v>#N/A</v>
          </cell>
          <cell r="Y58" t="e">
            <v>#N/A</v>
          </cell>
          <cell r="Z58" t="e">
            <v>#N/A</v>
          </cell>
          <cell r="AA58" t="e">
            <v>#N/A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44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8</v>
          </cell>
          <cell r="H2">
            <v>0</v>
          </cell>
          <cell r="I2">
            <v>0</v>
          </cell>
          <cell r="J2">
            <v>0</v>
          </cell>
          <cell r="K2">
            <v>63.2</v>
          </cell>
          <cell r="L2">
            <v>11.7</v>
          </cell>
          <cell r="M2">
            <v>0</v>
          </cell>
          <cell r="N2">
            <v>0</v>
          </cell>
          <cell r="O2">
            <v>0</v>
          </cell>
          <cell r="P2">
            <v>16.600000000000001</v>
          </cell>
          <cell r="Q2">
            <v>0</v>
          </cell>
          <cell r="R2">
            <v>5.7</v>
          </cell>
          <cell r="S2">
            <v>1</v>
          </cell>
        </row>
        <row r="3">
          <cell r="A3" t="str">
            <v>Alaska</v>
          </cell>
          <cell r="B3">
            <v>8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7</v>
          </cell>
          <cell r="H3">
            <v>0</v>
          </cell>
          <cell r="I3">
            <v>0</v>
          </cell>
          <cell r="J3">
            <v>0</v>
          </cell>
          <cell r="K3">
            <v>55.6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44.4</v>
          </cell>
          <cell r="Q3">
            <v>0</v>
          </cell>
          <cell r="R3">
            <v>0</v>
          </cell>
          <cell r="S3">
            <v>0</v>
          </cell>
        </row>
        <row r="4">
          <cell r="A4" t="str">
            <v>American Samoa</v>
          </cell>
          <cell r="B4">
            <v>0</v>
          </cell>
          <cell r="C4">
            <v>4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33.299999999999997</v>
          </cell>
          <cell r="L4">
            <v>17.8</v>
          </cell>
          <cell r="M4">
            <v>0</v>
          </cell>
          <cell r="N4">
            <v>1.6</v>
          </cell>
          <cell r="O4">
            <v>0.9</v>
          </cell>
          <cell r="P4">
            <v>31.9</v>
          </cell>
          <cell r="Q4">
            <v>0</v>
          </cell>
          <cell r="R4">
            <v>14.3</v>
          </cell>
          <cell r="S4">
            <v>0</v>
          </cell>
        </row>
        <row r="5">
          <cell r="A5" t="str">
            <v>Arizona</v>
          </cell>
          <cell r="B5">
            <v>36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31</v>
          </cell>
          <cell r="H5">
            <v>0</v>
          </cell>
          <cell r="I5">
            <v>0</v>
          </cell>
          <cell r="J5">
            <v>0</v>
          </cell>
          <cell r="K5">
            <v>53.9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46.1</v>
          </cell>
          <cell r="Q5">
            <v>0</v>
          </cell>
          <cell r="R5">
            <v>0</v>
          </cell>
          <cell r="S5">
            <v>0</v>
          </cell>
        </row>
        <row r="6">
          <cell r="A6" t="str">
            <v>Arkansas</v>
          </cell>
          <cell r="B6">
            <v>17</v>
          </cell>
          <cell r="C6">
            <v>5</v>
          </cell>
          <cell r="D6">
            <v>0</v>
          </cell>
          <cell r="E6">
            <v>0</v>
          </cell>
          <cell r="F6">
            <v>0</v>
          </cell>
          <cell r="G6">
            <v>9</v>
          </cell>
          <cell r="H6">
            <v>0</v>
          </cell>
          <cell r="I6">
            <v>0</v>
          </cell>
          <cell r="J6">
            <v>0</v>
          </cell>
          <cell r="K6">
            <v>40.4</v>
          </cell>
          <cell r="L6">
            <v>16.7</v>
          </cell>
          <cell r="M6">
            <v>0</v>
          </cell>
          <cell r="N6">
            <v>0</v>
          </cell>
          <cell r="O6">
            <v>0</v>
          </cell>
          <cell r="P6">
            <v>22.4</v>
          </cell>
          <cell r="Q6">
            <v>0</v>
          </cell>
          <cell r="R6">
            <v>10</v>
          </cell>
          <cell r="S6">
            <v>1</v>
          </cell>
        </row>
        <row r="7">
          <cell r="A7" t="str">
            <v>California</v>
          </cell>
          <cell r="B7">
            <v>159</v>
          </cell>
          <cell r="C7">
            <v>21</v>
          </cell>
          <cell r="D7">
            <v>0</v>
          </cell>
          <cell r="E7">
            <v>0</v>
          </cell>
          <cell r="F7">
            <v>0</v>
          </cell>
          <cell r="G7">
            <v>228</v>
          </cell>
          <cell r="H7">
            <v>0</v>
          </cell>
          <cell r="I7">
            <v>8</v>
          </cell>
          <cell r="J7">
            <v>0</v>
          </cell>
          <cell r="K7">
            <v>25.1</v>
          </cell>
          <cell r="L7">
            <v>14.1</v>
          </cell>
          <cell r="M7">
            <v>0</v>
          </cell>
          <cell r="N7">
            <v>0</v>
          </cell>
          <cell r="O7">
            <v>0</v>
          </cell>
          <cell r="P7">
            <v>33.799999999999997</v>
          </cell>
          <cell r="Q7">
            <v>0</v>
          </cell>
          <cell r="R7">
            <v>12.2</v>
          </cell>
          <cell r="S7">
            <v>0</v>
          </cell>
        </row>
        <row r="8">
          <cell r="A8" t="str">
            <v>Colorado</v>
          </cell>
          <cell r="B8">
            <v>17</v>
          </cell>
          <cell r="C8">
            <v>14</v>
          </cell>
          <cell r="D8">
            <v>0</v>
          </cell>
          <cell r="E8">
            <v>0</v>
          </cell>
          <cell r="F8">
            <v>0</v>
          </cell>
          <cell r="G8">
            <v>23</v>
          </cell>
          <cell r="H8">
            <v>0</v>
          </cell>
          <cell r="I8">
            <v>13</v>
          </cell>
          <cell r="J8">
            <v>0</v>
          </cell>
          <cell r="K8">
            <v>24.5</v>
          </cell>
          <cell r="L8">
            <v>19.100000000000001</v>
          </cell>
          <cell r="M8">
            <v>0</v>
          </cell>
          <cell r="N8">
            <v>0</v>
          </cell>
          <cell r="O8">
            <v>0</v>
          </cell>
          <cell r="P8">
            <v>36.5</v>
          </cell>
          <cell r="Q8">
            <v>0</v>
          </cell>
          <cell r="R8">
            <v>17.600000000000001</v>
          </cell>
          <cell r="S8">
            <v>0</v>
          </cell>
        </row>
        <row r="9">
          <cell r="A9" t="str">
            <v>Connecticut</v>
          </cell>
          <cell r="B9">
            <v>31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29</v>
          </cell>
          <cell r="H9">
            <v>0</v>
          </cell>
          <cell r="I9">
            <v>0</v>
          </cell>
          <cell r="J9">
            <v>0</v>
          </cell>
          <cell r="K9">
            <v>50.9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49.1</v>
          </cell>
          <cell r="Q9">
            <v>0</v>
          </cell>
          <cell r="R9">
            <v>0</v>
          </cell>
          <cell r="S9">
            <v>0</v>
          </cell>
        </row>
        <row r="10">
          <cell r="A10" t="str">
            <v>Delaware</v>
          </cell>
          <cell r="B10">
            <v>13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8</v>
          </cell>
          <cell r="H10">
            <v>0</v>
          </cell>
          <cell r="I10">
            <v>0</v>
          </cell>
          <cell r="J10">
            <v>0</v>
          </cell>
          <cell r="K10">
            <v>63.4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36.6</v>
          </cell>
          <cell r="Q10">
            <v>0</v>
          </cell>
          <cell r="R10">
            <v>0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9</v>
          </cell>
          <cell r="H11">
            <v>0</v>
          </cell>
          <cell r="I11">
            <v>0</v>
          </cell>
          <cell r="J11">
            <v>0</v>
          </cell>
          <cell r="K11">
            <v>28.9</v>
          </cell>
          <cell r="L11">
            <v>15.5</v>
          </cell>
          <cell r="M11">
            <v>0</v>
          </cell>
          <cell r="N11">
            <v>1.6</v>
          </cell>
          <cell r="O11">
            <v>0.8</v>
          </cell>
          <cell r="P11">
            <v>40.799999999999997</v>
          </cell>
          <cell r="Q11">
            <v>0</v>
          </cell>
          <cell r="R11">
            <v>12.5</v>
          </cell>
          <cell r="S11">
            <v>0</v>
          </cell>
        </row>
        <row r="12">
          <cell r="A12" t="str">
            <v>District of Columbia</v>
          </cell>
          <cell r="B12">
            <v>14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69.400000000000006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30.6</v>
          </cell>
          <cell r="Q12">
            <v>0</v>
          </cell>
          <cell r="R12">
            <v>0</v>
          </cell>
          <cell r="S12">
            <v>0</v>
          </cell>
        </row>
        <row r="13">
          <cell r="A13" t="str">
            <v>Florida</v>
          </cell>
          <cell r="B13">
            <v>168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51</v>
          </cell>
          <cell r="H13">
            <v>0</v>
          </cell>
          <cell r="I13">
            <v>0</v>
          </cell>
          <cell r="J13">
            <v>0</v>
          </cell>
          <cell r="K13">
            <v>76.7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23.3</v>
          </cell>
          <cell r="Q13">
            <v>0</v>
          </cell>
          <cell r="R13">
            <v>0</v>
          </cell>
          <cell r="S13">
            <v>0</v>
          </cell>
        </row>
        <row r="14">
          <cell r="A14" t="str">
            <v>Georgia</v>
          </cell>
          <cell r="B14">
            <v>69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36</v>
          </cell>
          <cell r="H14">
            <v>0</v>
          </cell>
          <cell r="I14">
            <v>0</v>
          </cell>
          <cell r="J14">
            <v>0</v>
          </cell>
          <cell r="K14">
            <v>65.900000000000006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34.1</v>
          </cell>
          <cell r="Q14">
            <v>0</v>
          </cell>
          <cell r="R14">
            <v>0</v>
          </cell>
          <cell r="S14">
            <v>0</v>
          </cell>
        </row>
        <row r="15">
          <cell r="A15" t="str">
            <v>Guam</v>
          </cell>
          <cell r="B15">
            <v>4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53.3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46.7</v>
          </cell>
          <cell r="Q15">
            <v>0</v>
          </cell>
          <cell r="R15">
            <v>0</v>
          </cell>
          <cell r="S15">
            <v>0</v>
          </cell>
        </row>
        <row r="16">
          <cell r="A16" t="str">
            <v>Hawaii</v>
          </cell>
          <cell r="B16">
            <v>11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13</v>
          </cell>
          <cell r="H16">
            <v>0</v>
          </cell>
          <cell r="I16">
            <v>0</v>
          </cell>
          <cell r="J16">
            <v>0</v>
          </cell>
          <cell r="K16">
            <v>46.2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53.8</v>
          </cell>
          <cell r="Q16">
            <v>0</v>
          </cell>
          <cell r="R16">
            <v>0</v>
          </cell>
          <cell r="S16">
            <v>0</v>
          </cell>
        </row>
        <row r="17">
          <cell r="A17" t="str">
            <v>Idaho</v>
          </cell>
          <cell r="B17">
            <v>10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10</v>
          </cell>
          <cell r="H17">
            <v>0</v>
          </cell>
          <cell r="I17">
            <v>0</v>
          </cell>
          <cell r="J17">
            <v>0</v>
          </cell>
          <cell r="K17">
            <v>48.5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51.5</v>
          </cell>
          <cell r="Q17">
            <v>0</v>
          </cell>
          <cell r="R17">
            <v>0</v>
          </cell>
          <cell r="S17">
            <v>0</v>
          </cell>
        </row>
        <row r="18">
          <cell r="A18" t="str">
            <v>Illinois</v>
          </cell>
          <cell r="B18">
            <v>82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73</v>
          </cell>
          <cell r="H18">
            <v>0</v>
          </cell>
          <cell r="I18">
            <v>0</v>
          </cell>
          <cell r="J18">
            <v>0</v>
          </cell>
          <cell r="K18">
            <v>53.1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46.9</v>
          </cell>
          <cell r="Q18">
            <v>0</v>
          </cell>
          <cell r="R18">
            <v>0</v>
          </cell>
          <cell r="S18">
            <v>0</v>
          </cell>
        </row>
        <row r="19">
          <cell r="A19" t="str">
            <v>Indiana</v>
          </cell>
          <cell r="B19">
            <v>44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38</v>
          </cell>
          <cell r="H19">
            <v>0</v>
          </cell>
          <cell r="I19">
            <v>0</v>
          </cell>
          <cell r="J19">
            <v>0</v>
          </cell>
          <cell r="K19">
            <v>53.5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46.5</v>
          </cell>
          <cell r="Q19">
            <v>0</v>
          </cell>
          <cell r="R19">
            <v>0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14.9</v>
          </cell>
          <cell r="L20">
            <v>0</v>
          </cell>
          <cell r="M20">
            <v>0</v>
          </cell>
          <cell r="N20">
            <v>21.3</v>
          </cell>
          <cell r="O20">
            <v>12.7</v>
          </cell>
          <cell r="P20">
            <v>24.7</v>
          </cell>
          <cell r="Q20">
            <v>1.7</v>
          </cell>
          <cell r="R20">
            <v>18.5</v>
          </cell>
          <cell r="S20">
            <v>0</v>
          </cell>
        </row>
        <row r="21">
          <cell r="A21" t="str">
            <v>Kansas</v>
          </cell>
          <cell r="B21">
            <v>18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21</v>
          </cell>
          <cell r="H21">
            <v>0</v>
          </cell>
          <cell r="I21">
            <v>0</v>
          </cell>
          <cell r="J21">
            <v>0</v>
          </cell>
          <cell r="K21">
            <v>47.2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52.8</v>
          </cell>
          <cell r="Q21">
            <v>0</v>
          </cell>
          <cell r="R21">
            <v>0</v>
          </cell>
          <cell r="S21">
            <v>0</v>
          </cell>
        </row>
        <row r="22">
          <cell r="A22" t="str">
            <v>Kentucky</v>
          </cell>
          <cell r="B22">
            <v>32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22</v>
          </cell>
          <cell r="H22">
            <v>0</v>
          </cell>
          <cell r="I22">
            <v>0</v>
          </cell>
          <cell r="J22">
            <v>0</v>
          </cell>
          <cell r="K22">
            <v>59.1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40.9</v>
          </cell>
          <cell r="Q22">
            <v>0</v>
          </cell>
          <cell r="R22">
            <v>0</v>
          </cell>
          <cell r="S22">
            <v>0</v>
          </cell>
        </row>
        <row r="23">
          <cell r="A23" t="str">
            <v>Louisiana</v>
          </cell>
          <cell r="B23">
            <v>38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16</v>
          </cell>
          <cell r="H23">
            <v>0</v>
          </cell>
          <cell r="I23">
            <v>0</v>
          </cell>
          <cell r="J23">
            <v>0</v>
          </cell>
          <cell r="K23">
            <v>71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29</v>
          </cell>
          <cell r="Q23">
            <v>0</v>
          </cell>
          <cell r="R23">
            <v>0</v>
          </cell>
          <cell r="S23">
            <v>0</v>
          </cell>
        </row>
        <row r="24">
          <cell r="A24" t="str">
            <v>Maine</v>
          </cell>
          <cell r="B24">
            <v>10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9</v>
          </cell>
          <cell r="H24">
            <v>0</v>
          </cell>
          <cell r="I24">
            <v>5</v>
          </cell>
          <cell r="J24">
            <v>0</v>
          </cell>
          <cell r="K24">
            <v>34</v>
          </cell>
          <cell r="L24">
            <v>12</v>
          </cell>
          <cell r="M24">
            <v>0</v>
          </cell>
          <cell r="N24">
            <v>0</v>
          </cell>
          <cell r="O24">
            <v>0</v>
          </cell>
          <cell r="P24">
            <v>32.9</v>
          </cell>
          <cell r="Q24">
            <v>0</v>
          </cell>
          <cell r="R24">
            <v>15.8</v>
          </cell>
          <cell r="S24">
            <v>0</v>
          </cell>
        </row>
        <row r="25">
          <cell r="A25" t="str">
            <v>Maryland</v>
          </cell>
          <cell r="B25">
            <v>56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40</v>
          </cell>
          <cell r="H25">
            <v>0</v>
          </cell>
          <cell r="I25">
            <v>0</v>
          </cell>
          <cell r="J25">
            <v>0</v>
          </cell>
          <cell r="K25">
            <v>58.3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41.7</v>
          </cell>
          <cell r="Q25">
            <v>0</v>
          </cell>
          <cell r="R25">
            <v>0</v>
          </cell>
          <cell r="S25">
            <v>0</v>
          </cell>
        </row>
        <row r="26">
          <cell r="A26" t="str">
            <v>Massachusetts</v>
          </cell>
          <cell r="B26">
            <v>34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31</v>
          </cell>
          <cell r="H26">
            <v>0</v>
          </cell>
          <cell r="I26">
            <v>10</v>
          </cell>
          <cell r="J26">
            <v>0</v>
          </cell>
          <cell r="K26">
            <v>33.4</v>
          </cell>
          <cell r="L26">
            <v>11.7</v>
          </cell>
          <cell r="M26">
            <v>0</v>
          </cell>
          <cell r="N26">
            <v>0</v>
          </cell>
          <cell r="O26">
            <v>0</v>
          </cell>
          <cell r="P26">
            <v>26.7</v>
          </cell>
          <cell r="Q26">
            <v>0</v>
          </cell>
          <cell r="R26">
            <v>21.6</v>
          </cell>
          <cell r="S26">
            <v>0</v>
          </cell>
        </row>
        <row r="27">
          <cell r="A27" t="str">
            <v>Michigan</v>
          </cell>
          <cell r="B27">
            <v>72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53</v>
          </cell>
          <cell r="H27">
            <v>0</v>
          </cell>
          <cell r="I27">
            <v>0</v>
          </cell>
          <cell r="J27">
            <v>0</v>
          </cell>
          <cell r="K27">
            <v>57.3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42.7</v>
          </cell>
          <cell r="Q27">
            <v>0</v>
          </cell>
          <cell r="R27">
            <v>0</v>
          </cell>
          <cell r="S27">
            <v>0</v>
          </cell>
        </row>
        <row r="28">
          <cell r="A28" t="str">
            <v>Minnesota</v>
          </cell>
          <cell r="B28">
            <v>37</v>
          </cell>
          <cell r="C28">
            <v>0</v>
          </cell>
          <cell r="D28">
            <v>0</v>
          </cell>
          <cell r="E28">
            <v>0</v>
          </cell>
          <cell r="F28">
            <v>2</v>
          </cell>
          <cell r="G28">
            <v>28</v>
          </cell>
          <cell r="H28">
            <v>0</v>
          </cell>
          <cell r="I28">
            <v>2</v>
          </cell>
          <cell r="J28">
            <v>0</v>
          </cell>
          <cell r="K28">
            <v>38.6</v>
          </cell>
          <cell r="L28">
            <v>8.3000000000000007</v>
          </cell>
          <cell r="M28">
            <v>0</v>
          </cell>
          <cell r="N28">
            <v>0</v>
          </cell>
          <cell r="O28">
            <v>0</v>
          </cell>
          <cell r="P28">
            <v>29.9</v>
          </cell>
          <cell r="Q28">
            <v>0</v>
          </cell>
          <cell r="R28">
            <v>15.4</v>
          </cell>
          <cell r="S28">
            <v>0</v>
          </cell>
        </row>
        <row r="29">
          <cell r="A29" t="str">
            <v>Mississippi</v>
          </cell>
          <cell r="B29">
            <v>26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10</v>
          </cell>
          <cell r="H29">
            <v>0</v>
          </cell>
          <cell r="I29">
            <v>0</v>
          </cell>
          <cell r="J29">
            <v>0</v>
          </cell>
          <cell r="K29">
            <v>72.599999999999994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27.4</v>
          </cell>
          <cell r="Q29">
            <v>0</v>
          </cell>
          <cell r="R29">
            <v>0</v>
          </cell>
          <cell r="S29">
            <v>0</v>
          </cell>
        </row>
        <row r="30">
          <cell r="A30" t="str">
            <v>Missouri</v>
          </cell>
          <cell r="B30">
            <v>46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22</v>
          </cell>
          <cell r="H30">
            <v>0</v>
          </cell>
          <cell r="I30">
            <v>0</v>
          </cell>
          <cell r="J30">
            <v>0</v>
          </cell>
          <cell r="K30">
            <v>67.099999999999994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32.9</v>
          </cell>
          <cell r="Q30">
            <v>0</v>
          </cell>
          <cell r="R30">
            <v>0</v>
          </cell>
          <cell r="S30">
            <v>0</v>
          </cell>
        </row>
        <row r="31">
          <cell r="A31" t="str">
            <v>Montana</v>
          </cell>
          <cell r="B31">
            <v>10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9</v>
          </cell>
          <cell r="H31">
            <v>0</v>
          </cell>
          <cell r="I31">
            <v>0</v>
          </cell>
          <cell r="J31">
            <v>0</v>
          </cell>
          <cell r="K31">
            <v>52.1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47.9</v>
          </cell>
          <cell r="Q31">
            <v>0</v>
          </cell>
          <cell r="R31">
            <v>0</v>
          </cell>
          <cell r="S31">
            <v>0</v>
          </cell>
        </row>
        <row r="32">
          <cell r="A32" t="str">
            <v>Nebraska</v>
          </cell>
          <cell r="B32">
            <v>14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15</v>
          </cell>
          <cell r="H32">
            <v>0</v>
          </cell>
          <cell r="I32">
            <v>0</v>
          </cell>
          <cell r="J32">
            <v>0</v>
          </cell>
          <cell r="K32">
            <v>49.5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50.5</v>
          </cell>
          <cell r="Q32">
            <v>0</v>
          </cell>
          <cell r="R32">
            <v>0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0</v>
          </cell>
          <cell r="N33">
            <v>15.4</v>
          </cell>
          <cell r="O33">
            <v>9.6</v>
          </cell>
          <cell r="P33">
            <v>34</v>
          </cell>
          <cell r="Q33">
            <v>9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8.4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25.7</v>
          </cell>
          <cell r="Q34">
            <v>3.6</v>
          </cell>
          <cell r="R34">
            <v>9.1999999999999993</v>
          </cell>
          <cell r="S34">
            <v>0</v>
          </cell>
        </row>
        <row r="35">
          <cell r="A35" t="str">
            <v>New Jersey</v>
          </cell>
          <cell r="B35">
            <v>65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61</v>
          </cell>
          <cell r="H35">
            <v>0</v>
          </cell>
          <cell r="I35">
            <v>0</v>
          </cell>
          <cell r="J35">
            <v>0</v>
          </cell>
          <cell r="K35">
            <v>51.6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48.4</v>
          </cell>
          <cell r="Q35">
            <v>0</v>
          </cell>
          <cell r="R35">
            <v>0</v>
          </cell>
          <cell r="S35">
            <v>0</v>
          </cell>
        </row>
        <row r="36">
          <cell r="A36" t="str">
            <v>New Mexico</v>
          </cell>
          <cell r="B36">
            <v>15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19</v>
          </cell>
          <cell r="H36">
            <v>0</v>
          </cell>
          <cell r="I36">
            <v>0</v>
          </cell>
          <cell r="J36">
            <v>0</v>
          </cell>
          <cell r="K36">
            <v>44.9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55.1</v>
          </cell>
          <cell r="Q36">
            <v>0</v>
          </cell>
          <cell r="R36">
            <v>0</v>
          </cell>
          <cell r="S36">
            <v>0</v>
          </cell>
        </row>
        <row r="37">
          <cell r="A37" t="str">
            <v>New York</v>
          </cell>
          <cell r="B37">
            <v>147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127</v>
          </cell>
          <cell r="H37">
            <v>0</v>
          </cell>
          <cell r="I37">
            <v>0</v>
          </cell>
          <cell r="J37">
            <v>0</v>
          </cell>
          <cell r="K37">
            <v>53.6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46.4</v>
          </cell>
          <cell r="Q37">
            <v>0</v>
          </cell>
          <cell r="R37">
            <v>0</v>
          </cell>
          <cell r="S37">
            <v>0</v>
          </cell>
        </row>
        <row r="38">
          <cell r="A38" t="str">
            <v>North Carolina</v>
          </cell>
          <cell r="B38">
            <v>76</v>
          </cell>
          <cell r="C38">
            <v>3</v>
          </cell>
          <cell r="D38">
            <v>0</v>
          </cell>
          <cell r="E38">
            <v>0</v>
          </cell>
          <cell r="F38">
            <v>0</v>
          </cell>
          <cell r="G38">
            <v>38</v>
          </cell>
          <cell r="H38">
            <v>0</v>
          </cell>
          <cell r="I38">
            <v>0</v>
          </cell>
          <cell r="J38">
            <v>0</v>
          </cell>
          <cell r="K38">
            <v>43</v>
          </cell>
          <cell r="L38">
            <v>13</v>
          </cell>
          <cell r="M38">
            <v>0</v>
          </cell>
          <cell r="N38">
            <v>0</v>
          </cell>
          <cell r="O38">
            <v>0</v>
          </cell>
          <cell r="P38">
            <v>24.1</v>
          </cell>
          <cell r="Q38">
            <v>0</v>
          </cell>
          <cell r="R38">
            <v>10.5</v>
          </cell>
          <cell r="S38">
            <v>0</v>
          </cell>
        </row>
        <row r="39">
          <cell r="A39" t="str">
            <v>North Dakota</v>
          </cell>
          <cell r="B39">
            <v>7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7</v>
          </cell>
          <cell r="H39">
            <v>0</v>
          </cell>
          <cell r="I39">
            <v>0</v>
          </cell>
          <cell r="J39">
            <v>0</v>
          </cell>
          <cell r="K39">
            <v>48.6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51.4</v>
          </cell>
          <cell r="Q39">
            <v>0</v>
          </cell>
          <cell r="R39">
            <v>0</v>
          </cell>
          <cell r="S39">
            <v>0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53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47</v>
          </cell>
          <cell r="Q40">
            <v>0</v>
          </cell>
          <cell r="R40">
            <v>0</v>
          </cell>
          <cell r="S40">
            <v>0</v>
          </cell>
        </row>
        <row r="41">
          <cell r="A41" t="str">
            <v>Ohio</v>
          </cell>
          <cell r="B41">
            <v>74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62</v>
          </cell>
          <cell r="H41">
            <v>0</v>
          </cell>
          <cell r="I41">
            <v>0</v>
          </cell>
          <cell r="J41">
            <v>0</v>
          </cell>
          <cell r="K41">
            <v>54.5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45.5</v>
          </cell>
          <cell r="Q41">
            <v>0</v>
          </cell>
          <cell r="R41">
            <v>0</v>
          </cell>
          <cell r="S41">
            <v>0</v>
          </cell>
        </row>
        <row r="42">
          <cell r="A42" t="str">
            <v>Oklahoma</v>
          </cell>
          <cell r="B42">
            <v>22</v>
          </cell>
          <cell r="C42">
            <v>2</v>
          </cell>
          <cell r="D42">
            <v>0</v>
          </cell>
          <cell r="E42">
            <v>0</v>
          </cell>
          <cell r="F42">
            <v>0</v>
          </cell>
          <cell r="G42">
            <v>13</v>
          </cell>
          <cell r="H42">
            <v>0</v>
          </cell>
          <cell r="I42">
            <v>1</v>
          </cell>
          <cell r="J42">
            <v>0</v>
          </cell>
          <cell r="K42">
            <v>38.700000000000003</v>
          </cell>
          <cell r="L42">
            <v>13.9</v>
          </cell>
          <cell r="M42">
            <v>0</v>
          </cell>
          <cell r="N42">
            <v>0</v>
          </cell>
          <cell r="O42">
            <v>0</v>
          </cell>
          <cell r="P42">
            <v>25.4</v>
          </cell>
          <cell r="Q42">
            <v>0</v>
          </cell>
          <cell r="R42">
            <v>13.4</v>
          </cell>
          <cell r="S42">
            <v>0</v>
          </cell>
        </row>
        <row r="43">
          <cell r="A43" t="str">
            <v>Oregon</v>
          </cell>
          <cell r="B43">
            <v>32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29</v>
          </cell>
          <cell r="H43">
            <v>0</v>
          </cell>
          <cell r="I43">
            <v>0</v>
          </cell>
          <cell r="J43">
            <v>0</v>
          </cell>
          <cell r="K43">
            <v>51.8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48.2</v>
          </cell>
          <cell r="Q43">
            <v>0</v>
          </cell>
          <cell r="R43">
            <v>0</v>
          </cell>
          <cell r="S43">
            <v>0</v>
          </cell>
        </row>
        <row r="44">
          <cell r="A44" t="str">
            <v>Pennsylvania</v>
          </cell>
          <cell r="B44">
            <v>103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83</v>
          </cell>
          <cell r="H44">
            <v>0</v>
          </cell>
          <cell r="I44">
            <v>0</v>
          </cell>
          <cell r="J44">
            <v>0</v>
          </cell>
          <cell r="K44">
            <v>55.3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44.7</v>
          </cell>
          <cell r="Q44">
            <v>0</v>
          </cell>
          <cell r="R44">
            <v>0</v>
          </cell>
          <cell r="S44">
            <v>0</v>
          </cell>
        </row>
        <row r="45">
          <cell r="A45" t="str">
            <v>Puerto Rico</v>
          </cell>
          <cell r="B45">
            <v>29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22</v>
          </cell>
          <cell r="H45">
            <v>0</v>
          </cell>
          <cell r="I45">
            <v>0</v>
          </cell>
          <cell r="J45">
            <v>0</v>
          </cell>
          <cell r="K45">
            <v>56.6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43.4</v>
          </cell>
          <cell r="Q45">
            <v>0</v>
          </cell>
          <cell r="R45">
            <v>0</v>
          </cell>
          <cell r="S45">
            <v>0</v>
          </cell>
        </row>
        <row r="46">
          <cell r="A46" t="str">
            <v>Rhode Island</v>
          </cell>
          <cell r="B46">
            <v>13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13</v>
          </cell>
          <cell r="H46">
            <v>0</v>
          </cell>
          <cell r="I46">
            <v>0</v>
          </cell>
          <cell r="J46">
            <v>0</v>
          </cell>
          <cell r="K46">
            <v>50.3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49.7</v>
          </cell>
          <cell r="Q46">
            <v>0</v>
          </cell>
          <cell r="R46">
            <v>0</v>
          </cell>
          <cell r="S46">
            <v>0</v>
          </cell>
        </row>
        <row r="47">
          <cell r="A47" t="str">
            <v>South Carolina</v>
          </cell>
          <cell r="B47">
            <v>39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15</v>
          </cell>
          <cell r="H47">
            <v>0</v>
          </cell>
          <cell r="I47">
            <v>0</v>
          </cell>
          <cell r="J47">
            <v>0</v>
          </cell>
          <cell r="K47">
            <v>48.4</v>
          </cell>
          <cell r="L47">
            <v>0</v>
          </cell>
          <cell r="M47">
            <v>0</v>
          </cell>
          <cell r="N47">
            <v>8.3000000000000007</v>
          </cell>
          <cell r="O47">
            <v>3.2</v>
          </cell>
          <cell r="P47">
            <v>19.899999999999999</v>
          </cell>
          <cell r="Q47">
            <v>11.3</v>
          </cell>
          <cell r="R47">
            <v>7.1</v>
          </cell>
          <cell r="S47">
            <v>0</v>
          </cell>
        </row>
        <row r="48">
          <cell r="A48" t="str">
            <v>South Dakota</v>
          </cell>
          <cell r="B48">
            <v>8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8</v>
          </cell>
          <cell r="H48">
            <v>0</v>
          </cell>
          <cell r="I48">
            <v>0</v>
          </cell>
          <cell r="J48">
            <v>0</v>
          </cell>
          <cell r="K48">
            <v>48.4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51.6</v>
          </cell>
          <cell r="Q48">
            <v>0</v>
          </cell>
          <cell r="R48">
            <v>0</v>
          </cell>
          <cell r="S48">
            <v>0</v>
          </cell>
        </row>
        <row r="49">
          <cell r="A49" t="str">
            <v>Tennessee</v>
          </cell>
          <cell r="B49">
            <v>32</v>
          </cell>
          <cell r="C49">
            <v>11</v>
          </cell>
          <cell r="D49">
            <v>0</v>
          </cell>
          <cell r="E49">
            <v>0</v>
          </cell>
          <cell r="F49">
            <v>0</v>
          </cell>
          <cell r="G49">
            <v>20</v>
          </cell>
          <cell r="H49">
            <v>0</v>
          </cell>
          <cell r="I49">
            <v>0</v>
          </cell>
          <cell r="J49">
            <v>0</v>
          </cell>
          <cell r="K49">
            <v>41.7</v>
          </cell>
          <cell r="L49">
            <v>15.4</v>
          </cell>
          <cell r="M49">
            <v>0</v>
          </cell>
          <cell r="N49">
            <v>0</v>
          </cell>
          <cell r="O49">
            <v>0</v>
          </cell>
          <cell r="P49">
            <v>25</v>
          </cell>
          <cell r="Q49">
            <v>0</v>
          </cell>
          <cell r="R49">
            <v>10.4</v>
          </cell>
          <cell r="S49">
            <v>0</v>
          </cell>
        </row>
        <row r="50">
          <cell r="A50" t="str">
            <v>Texas</v>
          </cell>
          <cell r="B50">
            <v>123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105</v>
          </cell>
          <cell r="H50">
            <v>0</v>
          </cell>
          <cell r="I50">
            <v>4</v>
          </cell>
          <cell r="J50">
            <v>0</v>
          </cell>
          <cell r="K50">
            <v>34.5</v>
          </cell>
          <cell r="L50">
            <v>14.4</v>
          </cell>
          <cell r="M50">
            <v>0</v>
          </cell>
          <cell r="N50">
            <v>0</v>
          </cell>
          <cell r="O50">
            <v>0</v>
          </cell>
          <cell r="P50">
            <v>30</v>
          </cell>
          <cell r="Q50">
            <v>0</v>
          </cell>
          <cell r="R50">
            <v>11.4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6</v>
          </cell>
          <cell r="C52">
            <v>6</v>
          </cell>
          <cell r="D52">
            <v>0</v>
          </cell>
          <cell r="E52">
            <v>0</v>
          </cell>
          <cell r="F52">
            <v>0</v>
          </cell>
          <cell r="G52">
            <v>13</v>
          </cell>
          <cell r="H52">
            <v>0</v>
          </cell>
          <cell r="I52">
            <v>0</v>
          </cell>
          <cell r="J52">
            <v>0</v>
          </cell>
          <cell r="K52">
            <v>17.399999999999999</v>
          </cell>
          <cell r="L52">
            <v>16.7</v>
          </cell>
          <cell r="M52">
            <v>0</v>
          </cell>
          <cell r="N52">
            <v>0</v>
          </cell>
          <cell r="O52">
            <v>0</v>
          </cell>
          <cell r="P52">
            <v>34.6</v>
          </cell>
          <cell r="Q52">
            <v>0</v>
          </cell>
          <cell r="R52">
            <v>15.5</v>
          </cell>
          <cell r="S52">
            <v>0</v>
          </cell>
        </row>
        <row r="53">
          <cell r="A53" t="str">
            <v>Vermont</v>
          </cell>
          <cell r="B53">
            <v>5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22</v>
          </cell>
          <cell r="L53">
            <v>9.4</v>
          </cell>
          <cell r="M53">
            <v>0</v>
          </cell>
          <cell r="N53">
            <v>0</v>
          </cell>
          <cell r="O53">
            <v>0</v>
          </cell>
          <cell r="P53">
            <v>50.7</v>
          </cell>
          <cell r="Q53">
            <v>0</v>
          </cell>
          <cell r="R53">
            <v>12.6</v>
          </cell>
          <cell r="S53">
            <v>0</v>
          </cell>
        </row>
        <row r="54">
          <cell r="A54" t="str">
            <v>Virgin Islands</v>
          </cell>
          <cell r="B54" t="e">
            <v>#N/A</v>
          </cell>
          <cell r="C54" t="e">
            <v>#N/A</v>
          </cell>
          <cell r="D54" t="e">
            <v>#N/A</v>
          </cell>
          <cell r="E54" t="e">
            <v>#N/A</v>
          </cell>
          <cell r="F54" t="e">
            <v>#N/A</v>
          </cell>
          <cell r="G54" t="e">
            <v>#N/A</v>
          </cell>
          <cell r="H54" t="e">
            <v>#N/A</v>
          </cell>
          <cell r="I54" t="e">
            <v>#N/A</v>
          </cell>
          <cell r="J54" t="e">
            <v>#N/A</v>
          </cell>
          <cell r="K54" t="e">
            <v>#N/A</v>
          </cell>
          <cell r="L54" t="e">
            <v>#N/A</v>
          </cell>
          <cell r="M54" t="e">
            <v>#N/A</v>
          </cell>
          <cell r="N54" t="e">
            <v>#N/A</v>
          </cell>
          <cell r="O54" t="e">
            <v>#N/A</v>
          </cell>
          <cell r="P54" t="e">
            <v>#N/A</v>
          </cell>
          <cell r="Q54" t="e">
            <v>#N/A</v>
          </cell>
          <cell r="R54" t="e">
            <v>#N/A</v>
          </cell>
          <cell r="S54" t="e">
            <v>#N/A</v>
          </cell>
        </row>
        <row r="55">
          <cell r="A55" t="str">
            <v>Virginia</v>
          </cell>
          <cell r="B55">
            <v>57</v>
          </cell>
          <cell r="C55">
            <v>1</v>
          </cell>
          <cell r="D55">
            <v>0</v>
          </cell>
          <cell r="E55">
            <v>0</v>
          </cell>
          <cell r="F55">
            <v>0</v>
          </cell>
          <cell r="G55">
            <v>31</v>
          </cell>
          <cell r="H55">
            <v>0</v>
          </cell>
          <cell r="I55">
            <v>0</v>
          </cell>
          <cell r="J55">
            <v>0</v>
          </cell>
          <cell r="K55">
            <v>53.3</v>
          </cell>
          <cell r="L55">
            <v>9.6999999999999993</v>
          </cell>
          <cell r="M55">
            <v>0</v>
          </cell>
          <cell r="N55">
            <v>0</v>
          </cell>
          <cell r="O55">
            <v>0</v>
          </cell>
          <cell r="P55">
            <v>23.1</v>
          </cell>
          <cell r="Q55">
            <v>0</v>
          </cell>
          <cell r="R55">
            <v>10.8</v>
          </cell>
          <cell r="S55">
            <v>0</v>
          </cell>
        </row>
        <row r="56">
          <cell r="A56" t="str">
            <v>Washington</v>
          </cell>
          <cell r="B56">
            <v>41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48</v>
          </cell>
          <cell r="H56">
            <v>0</v>
          </cell>
          <cell r="I56">
            <v>0</v>
          </cell>
          <cell r="J56">
            <v>0</v>
          </cell>
          <cell r="K56">
            <v>46.4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53.6</v>
          </cell>
          <cell r="Q56">
            <v>0</v>
          </cell>
          <cell r="R56">
            <v>0</v>
          </cell>
          <cell r="S56">
            <v>0</v>
          </cell>
        </row>
        <row r="57">
          <cell r="A57" t="str">
            <v>West Virginia</v>
          </cell>
          <cell r="B57">
            <v>16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12</v>
          </cell>
          <cell r="H57">
            <v>0</v>
          </cell>
          <cell r="I57">
            <v>0</v>
          </cell>
          <cell r="J57">
            <v>0</v>
          </cell>
          <cell r="K57">
            <v>58.9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41.1</v>
          </cell>
          <cell r="Q57">
            <v>0</v>
          </cell>
          <cell r="R57">
            <v>0</v>
          </cell>
          <cell r="S57">
            <v>0</v>
          </cell>
        </row>
        <row r="58">
          <cell r="A58" t="str">
            <v>Wisconsin</v>
          </cell>
          <cell r="B58">
            <v>40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44</v>
          </cell>
          <cell r="H58">
            <v>0</v>
          </cell>
          <cell r="I58">
            <v>0</v>
          </cell>
          <cell r="J58">
            <v>0</v>
          </cell>
          <cell r="K58">
            <v>47.8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52.2</v>
          </cell>
          <cell r="Q58">
            <v>0</v>
          </cell>
          <cell r="R58">
            <v>0</v>
          </cell>
          <cell r="S58">
            <v>0</v>
          </cell>
        </row>
        <row r="59">
          <cell r="A59" t="str">
            <v>Wyoming</v>
          </cell>
          <cell r="B59">
            <v>8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6</v>
          </cell>
          <cell r="H59">
            <v>0</v>
          </cell>
          <cell r="I59">
            <v>0</v>
          </cell>
          <cell r="J59">
            <v>0</v>
          </cell>
          <cell r="K59">
            <v>54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46</v>
          </cell>
          <cell r="Q59">
            <v>0</v>
          </cell>
          <cell r="R59">
            <v>0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54</v>
          </cell>
          <cell r="BM5">
            <v>0</v>
          </cell>
          <cell r="BN5">
            <v>0</v>
          </cell>
          <cell r="BO5">
            <v>26</v>
          </cell>
          <cell r="BP5">
            <v>7</v>
          </cell>
          <cell r="BQ5">
            <v>60</v>
          </cell>
          <cell r="BR5">
            <v>0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39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15</v>
          </cell>
          <cell r="AV6">
            <v>0</v>
          </cell>
          <cell r="AW6">
            <v>0</v>
          </cell>
          <cell r="AX6">
            <v>0</v>
          </cell>
          <cell r="BL6">
            <v>677</v>
          </cell>
          <cell r="BM6">
            <v>78</v>
          </cell>
          <cell r="BN6">
            <v>0</v>
          </cell>
          <cell r="BO6">
            <v>26</v>
          </cell>
          <cell r="BP6">
            <v>7</v>
          </cell>
          <cell r="BQ6">
            <v>616</v>
          </cell>
          <cell r="BR6">
            <v>0</v>
          </cell>
          <cell r="BS6">
            <v>84</v>
          </cell>
          <cell r="BT6">
            <v>0</v>
          </cell>
        </row>
        <row r="7">
          <cell r="A7" t="str">
            <v>Alabama</v>
          </cell>
          <cell r="AP7">
            <v>44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8</v>
          </cell>
          <cell r="AV7">
            <v>0</v>
          </cell>
          <cell r="AW7">
            <v>0</v>
          </cell>
          <cell r="AX7">
            <v>0</v>
          </cell>
          <cell r="BL7">
            <v>883</v>
          </cell>
          <cell r="BM7">
            <v>78</v>
          </cell>
          <cell r="BN7">
            <v>0</v>
          </cell>
          <cell r="BO7">
            <v>26</v>
          </cell>
          <cell r="BP7">
            <v>7</v>
          </cell>
          <cell r="BQ7">
            <v>775</v>
          </cell>
          <cell r="BR7">
            <v>0</v>
          </cell>
          <cell r="BS7">
            <v>84</v>
          </cell>
          <cell r="BT7">
            <v>0</v>
          </cell>
        </row>
        <row r="8">
          <cell r="A8" t="str">
            <v>American Samoa</v>
          </cell>
          <cell r="AP8">
            <v>0</v>
          </cell>
          <cell r="AQ8">
            <v>4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BL8">
            <v>886</v>
          </cell>
          <cell r="BM8">
            <v>78</v>
          </cell>
          <cell r="BN8">
            <v>0</v>
          </cell>
          <cell r="BO8">
            <v>26</v>
          </cell>
          <cell r="BP8">
            <v>7</v>
          </cell>
          <cell r="BQ8">
            <v>778</v>
          </cell>
          <cell r="BR8">
            <v>0</v>
          </cell>
          <cell r="BS8">
            <v>84</v>
          </cell>
          <cell r="BT8">
            <v>0</v>
          </cell>
        </row>
        <row r="9">
          <cell r="A9" t="str">
            <v>Arkansas</v>
          </cell>
          <cell r="AP9">
            <v>17</v>
          </cell>
          <cell r="AQ9">
            <v>5</v>
          </cell>
          <cell r="AR9">
            <v>0</v>
          </cell>
          <cell r="AS9">
            <v>0</v>
          </cell>
          <cell r="AT9">
            <v>0</v>
          </cell>
          <cell r="AU9">
            <v>9</v>
          </cell>
          <cell r="AV9">
            <v>0</v>
          </cell>
          <cell r="AW9">
            <v>0</v>
          </cell>
          <cell r="AX9">
            <v>0</v>
          </cell>
          <cell r="BL9">
            <v>1246</v>
          </cell>
          <cell r="BM9">
            <v>78</v>
          </cell>
          <cell r="BN9">
            <v>0</v>
          </cell>
          <cell r="BO9">
            <v>26</v>
          </cell>
          <cell r="BP9">
            <v>7</v>
          </cell>
          <cell r="BQ9">
            <v>995</v>
          </cell>
          <cell r="BR9">
            <v>0</v>
          </cell>
          <cell r="BS9">
            <v>84</v>
          </cell>
          <cell r="BT9">
            <v>0</v>
          </cell>
        </row>
        <row r="10">
          <cell r="A10" t="str">
            <v>California</v>
          </cell>
          <cell r="AP10">
            <v>159</v>
          </cell>
          <cell r="AQ10">
            <v>21</v>
          </cell>
          <cell r="AR10">
            <v>0</v>
          </cell>
          <cell r="AS10">
            <v>0</v>
          </cell>
          <cell r="AT10">
            <v>0</v>
          </cell>
          <cell r="AU10">
            <v>228</v>
          </cell>
          <cell r="AV10">
            <v>0</v>
          </cell>
          <cell r="AW10">
            <v>8</v>
          </cell>
          <cell r="AX10">
            <v>0</v>
          </cell>
          <cell r="BL10">
            <v>1315</v>
          </cell>
          <cell r="BM10">
            <v>78</v>
          </cell>
          <cell r="BN10">
            <v>0</v>
          </cell>
          <cell r="BO10">
            <v>26</v>
          </cell>
          <cell r="BP10">
            <v>7</v>
          </cell>
          <cell r="BQ10">
            <v>1031</v>
          </cell>
          <cell r="BR10">
            <v>0</v>
          </cell>
          <cell r="BS10">
            <v>84</v>
          </cell>
          <cell r="BT10">
            <v>0</v>
          </cell>
        </row>
        <row r="11">
          <cell r="A11" t="str">
            <v>Colorado</v>
          </cell>
          <cell r="AP11">
            <v>17</v>
          </cell>
          <cell r="AQ11">
            <v>14</v>
          </cell>
          <cell r="AR11">
            <v>0</v>
          </cell>
          <cell r="AS11">
            <v>0</v>
          </cell>
          <cell r="AT11">
            <v>0</v>
          </cell>
          <cell r="AU11">
            <v>23</v>
          </cell>
          <cell r="AV11">
            <v>0</v>
          </cell>
          <cell r="AW11">
            <v>13</v>
          </cell>
          <cell r="AX11">
            <v>0</v>
          </cell>
          <cell r="BL11">
            <v>1344</v>
          </cell>
          <cell r="BM11">
            <v>78</v>
          </cell>
          <cell r="BN11">
            <v>0</v>
          </cell>
          <cell r="BO11">
            <v>26</v>
          </cell>
          <cell r="BP11">
            <v>7</v>
          </cell>
          <cell r="BQ11">
            <v>1053</v>
          </cell>
          <cell r="BR11">
            <v>0</v>
          </cell>
          <cell r="BS11">
            <v>84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9</v>
          </cell>
          <cell r="AV12">
            <v>0</v>
          </cell>
          <cell r="AW12">
            <v>0</v>
          </cell>
          <cell r="AX12">
            <v>0</v>
          </cell>
          <cell r="BL12">
            <v>1409</v>
          </cell>
          <cell r="BM12">
            <v>78</v>
          </cell>
          <cell r="BN12">
            <v>0</v>
          </cell>
          <cell r="BO12">
            <v>26</v>
          </cell>
          <cell r="BP12">
            <v>7</v>
          </cell>
          <cell r="BQ12">
            <v>1095</v>
          </cell>
          <cell r="BR12">
            <v>0</v>
          </cell>
          <cell r="BS12">
            <v>84</v>
          </cell>
          <cell r="BT12">
            <v>0</v>
          </cell>
        </row>
        <row r="13">
          <cell r="A13" t="str">
            <v>Maine</v>
          </cell>
          <cell r="AP13">
            <v>10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9</v>
          </cell>
          <cell r="AV13">
            <v>0</v>
          </cell>
          <cell r="AW13">
            <v>5</v>
          </cell>
          <cell r="AX13">
            <v>0</v>
          </cell>
          <cell r="BL13">
            <v>1449</v>
          </cell>
          <cell r="BM13">
            <v>78</v>
          </cell>
          <cell r="BN13">
            <v>0</v>
          </cell>
          <cell r="BO13">
            <v>26</v>
          </cell>
          <cell r="BP13">
            <v>7</v>
          </cell>
          <cell r="BQ13">
            <v>1139</v>
          </cell>
          <cell r="BR13">
            <v>0</v>
          </cell>
          <cell r="BS13">
            <v>84</v>
          </cell>
          <cell r="BT13">
            <v>0</v>
          </cell>
        </row>
        <row r="14">
          <cell r="A14" t="str">
            <v>Massachusetts</v>
          </cell>
          <cell r="AP14">
            <v>34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31</v>
          </cell>
          <cell r="AV14">
            <v>0</v>
          </cell>
          <cell r="AW14">
            <v>26</v>
          </cell>
          <cell r="AX14">
            <v>0</v>
          </cell>
          <cell r="BL14">
            <v>1812</v>
          </cell>
          <cell r="BM14">
            <v>78</v>
          </cell>
          <cell r="BN14">
            <v>0</v>
          </cell>
          <cell r="BO14">
            <v>26</v>
          </cell>
          <cell r="BP14">
            <v>7</v>
          </cell>
          <cell r="BQ14">
            <v>1439</v>
          </cell>
          <cell r="BR14">
            <v>0</v>
          </cell>
          <cell r="BS14">
            <v>84</v>
          </cell>
          <cell r="BT14">
            <v>0</v>
          </cell>
        </row>
        <row r="15">
          <cell r="A15" t="str">
            <v>Minnesota</v>
          </cell>
          <cell r="AP15">
            <v>37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26</v>
          </cell>
          <cell r="AV15">
            <v>0</v>
          </cell>
          <cell r="AW15">
            <v>12</v>
          </cell>
          <cell r="AX15">
            <v>0</v>
          </cell>
          <cell r="BL15">
            <v>1834</v>
          </cell>
          <cell r="BM15">
            <v>78</v>
          </cell>
          <cell r="BN15">
            <v>0</v>
          </cell>
          <cell r="BO15">
            <v>26</v>
          </cell>
          <cell r="BP15">
            <v>7</v>
          </cell>
          <cell r="BQ15">
            <v>1463</v>
          </cell>
          <cell r="BR15">
            <v>0</v>
          </cell>
          <cell r="BS15">
            <v>84</v>
          </cell>
          <cell r="BT15">
            <v>0</v>
          </cell>
        </row>
        <row r="16">
          <cell r="A16" t="str">
            <v>North Carolina</v>
          </cell>
          <cell r="AP16">
            <v>70</v>
          </cell>
          <cell r="AQ16">
            <v>3</v>
          </cell>
          <cell r="AR16">
            <v>0</v>
          </cell>
          <cell r="AS16">
            <v>0</v>
          </cell>
          <cell r="AT16">
            <v>0</v>
          </cell>
          <cell r="AU16">
            <v>35</v>
          </cell>
          <cell r="AV16">
            <v>0</v>
          </cell>
          <cell r="AW16">
            <v>2</v>
          </cell>
          <cell r="AX16">
            <v>0</v>
          </cell>
          <cell r="BL16">
            <v>1878</v>
          </cell>
          <cell r="BM16">
            <v>78</v>
          </cell>
          <cell r="BN16">
            <v>0</v>
          </cell>
          <cell r="BO16">
            <v>26</v>
          </cell>
          <cell r="BP16">
            <v>7</v>
          </cell>
          <cell r="BQ16">
            <v>1501</v>
          </cell>
          <cell r="BR16">
            <v>0</v>
          </cell>
          <cell r="BS16">
            <v>84</v>
          </cell>
          <cell r="BT16">
            <v>0</v>
          </cell>
        </row>
        <row r="17">
          <cell r="A17" t="str">
            <v>Oklahoma</v>
          </cell>
          <cell r="AP17">
            <v>22</v>
          </cell>
          <cell r="AQ17">
            <v>2</v>
          </cell>
          <cell r="AR17">
            <v>0</v>
          </cell>
          <cell r="AS17">
            <v>0</v>
          </cell>
          <cell r="AT17">
            <v>0</v>
          </cell>
          <cell r="AU17">
            <v>13</v>
          </cell>
          <cell r="AV17">
            <v>0</v>
          </cell>
          <cell r="AW17">
            <v>0</v>
          </cell>
          <cell r="AX17">
            <v>0</v>
          </cell>
          <cell r="BL17">
            <v>1908</v>
          </cell>
          <cell r="BM17">
            <v>78</v>
          </cell>
          <cell r="BN17">
            <v>0</v>
          </cell>
          <cell r="BO17">
            <v>26</v>
          </cell>
          <cell r="BP17">
            <v>7</v>
          </cell>
          <cell r="BQ17">
            <v>1528</v>
          </cell>
          <cell r="BR17">
            <v>0</v>
          </cell>
          <cell r="BS17">
            <v>84</v>
          </cell>
          <cell r="BT17">
            <v>0</v>
          </cell>
        </row>
        <row r="18">
          <cell r="A18" t="str">
            <v>Tennessee</v>
          </cell>
          <cell r="AP18">
            <v>32</v>
          </cell>
          <cell r="AQ18">
            <v>12</v>
          </cell>
          <cell r="AR18">
            <v>0</v>
          </cell>
          <cell r="AS18">
            <v>0</v>
          </cell>
          <cell r="AT18">
            <v>0</v>
          </cell>
          <cell r="AU18">
            <v>20</v>
          </cell>
          <cell r="AV18">
            <v>0</v>
          </cell>
          <cell r="AW18">
            <v>0</v>
          </cell>
          <cell r="AX18">
            <v>0</v>
          </cell>
          <cell r="BL18">
            <v>1972</v>
          </cell>
          <cell r="BM18">
            <v>78</v>
          </cell>
          <cell r="BN18">
            <v>0</v>
          </cell>
          <cell r="BO18">
            <v>26</v>
          </cell>
          <cell r="BP18">
            <v>7</v>
          </cell>
          <cell r="BQ18">
            <v>1579</v>
          </cell>
          <cell r="BR18">
            <v>0</v>
          </cell>
          <cell r="BS18">
            <v>84</v>
          </cell>
          <cell r="BT18">
            <v>0</v>
          </cell>
        </row>
        <row r="19">
          <cell r="A19" t="str">
            <v>Texas</v>
          </cell>
          <cell r="AP19">
            <v>113</v>
          </cell>
          <cell r="AQ19">
            <v>10</v>
          </cell>
          <cell r="AR19">
            <v>0</v>
          </cell>
          <cell r="AS19">
            <v>0</v>
          </cell>
          <cell r="AT19">
            <v>0</v>
          </cell>
          <cell r="AU19">
            <v>99</v>
          </cell>
          <cell r="AV19">
            <v>0</v>
          </cell>
          <cell r="AW19">
            <v>6</v>
          </cell>
          <cell r="AX19">
            <v>0</v>
          </cell>
          <cell r="BL19">
            <v>2084</v>
          </cell>
          <cell r="BM19">
            <v>78</v>
          </cell>
          <cell r="BN19">
            <v>0</v>
          </cell>
          <cell r="BO19">
            <v>26</v>
          </cell>
          <cell r="BP19">
            <v>7</v>
          </cell>
          <cell r="BQ19">
            <v>1682</v>
          </cell>
          <cell r="BR19">
            <v>0</v>
          </cell>
          <cell r="BS19">
            <v>84</v>
          </cell>
          <cell r="BT19">
            <v>0</v>
          </cell>
        </row>
        <row r="20">
          <cell r="A20" t="str">
            <v>Utah</v>
          </cell>
          <cell r="AP20">
            <v>6</v>
          </cell>
          <cell r="AQ20">
            <v>6</v>
          </cell>
          <cell r="AR20">
            <v>0</v>
          </cell>
          <cell r="AS20">
            <v>0</v>
          </cell>
          <cell r="AT20">
            <v>0</v>
          </cell>
          <cell r="AU20">
            <v>13</v>
          </cell>
          <cell r="AV20">
            <v>0</v>
          </cell>
          <cell r="AW20">
            <v>4</v>
          </cell>
          <cell r="AX20">
            <v>0</v>
          </cell>
          <cell r="BL20">
            <v>2088</v>
          </cell>
          <cell r="BM20">
            <v>78</v>
          </cell>
          <cell r="BN20">
            <v>0</v>
          </cell>
          <cell r="BO20">
            <v>26</v>
          </cell>
          <cell r="BP20">
            <v>7</v>
          </cell>
          <cell r="BQ20">
            <v>1685</v>
          </cell>
          <cell r="BR20">
            <v>0</v>
          </cell>
          <cell r="BS20">
            <v>84</v>
          </cell>
          <cell r="BT20">
            <v>0</v>
          </cell>
        </row>
        <row r="21">
          <cell r="A21" t="str">
            <v>Vermont</v>
          </cell>
          <cell r="AP21">
            <v>5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11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57</v>
          </cell>
          <cell r="AQ22">
            <v>1</v>
          </cell>
          <cell r="AR22">
            <v>0</v>
          </cell>
          <cell r="AS22">
            <v>0</v>
          </cell>
          <cell r="AT22">
            <v>0</v>
          </cell>
          <cell r="AU22">
            <v>31</v>
          </cell>
          <cell r="AV22">
            <v>0</v>
          </cell>
          <cell r="AW22">
            <v>0</v>
          </cell>
          <cell r="AX22">
            <v>0</v>
          </cell>
        </row>
        <row r="23">
          <cell r="A23" t="str">
            <v>Idaho</v>
          </cell>
          <cell r="AP23">
            <v>10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10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72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53</v>
          </cell>
          <cell r="AV24">
            <v>0</v>
          </cell>
          <cell r="AW24">
            <v>0</v>
          </cell>
          <cell r="AX24">
            <v>0</v>
          </cell>
        </row>
        <row r="25">
          <cell r="A25" t="str">
            <v>Mississippi</v>
          </cell>
          <cell r="AP25">
            <v>26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10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46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22</v>
          </cell>
          <cell r="AV26">
            <v>0</v>
          </cell>
          <cell r="AW26">
            <v>0</v>
          </cell>
          <cell r="AX26">
            <v>0</v>
          </cell>
        </row>
        <row r="27">
          <cell r="A27" t="str">
            <v>North Dakota</v>
          </cell>
          <cell r="AP27">
            <v>7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7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41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48</v>
          </cell>
          <cell r="AV28">
            <v>0</v>
          </cell>
          <cell r="AW28">
            <v>0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36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31</v>
          </cell>
          <cell r="AV30">
            <v>0</v>
          </cell>
          <cell r="AW30">
            <v>0</v>
          </cell>
          <cell r="AX30">
            <v>0</v>
          </cell>
        </row>
        <row r="31">
          <cell r="A31" t="str">
            <v>Florida</v>
          </cell>
          <cell r="AP31">
            <v>168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51</v>
          </cell>
          <cell r="AV31">
            <v>0</v>
          </cell>
          <cell r="AW31">
            <v>0</v>
          </cell>
          <cell r="AX31">
            <v>0</v>
          </cell>
        </row>
        <row r="32">
          <cell r="A32" t="str">
            <v>Illinois</v>
          </cell>
          <cell r="AP32">
            <v>82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73</v>
          </cell>
          <cell r="AV32">
            <v>0</v>
          </cell>
          <cell r="AW32">
            <v>0</v>
          </cell>
          <cell r="AX32">
            <v>0</v>
          </cell>
        </row>
        <row r="33">
          <cell r="A33" t="str">
            <v>Ohio</v>
          </cell>
          <cell r="AP33">
            <v>74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62</v>
          </cell>
          <cell r="AV33">
            <v>0</v>
          </cell>
          <cell r="AW33">
            <v>0</v>
          </cell>
          <cell r="AX33">
            <v>0</v>
          </cell>
        </row>
        <row r="34">
          <cell r="A34" t="str">
            <v>Georgia</v>
          </cell>
          <cell r="AP34">
            <v>69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36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29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22</v>
          </cell>
          <cell r="AV35">
            <v>0</v>
          </cell>
          <cell r="AW35">
            <v>0</v>
          </cell>
          <cell r="AX35">
            <v>0</v>
          </cell>
        </row>
        <row r="36">
          <cell r="A36" t="str">
            <v>Alaska</v>
          </cell>
          <cell r="AP36">
            <v>8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7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11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13</v>
          </cell>
          <cell r="AV37">
            <v>0</v>
          </cell>
          <cell r="AW37">
            <v>0</v>
          </cell>
          <cell r="AX37">
            <v>0</v>
          </cell>
        </row>
        <row r="38">
          <cell r="A38" t="str">
            <v>Louisiana</v>
          </cell>
          <cell r="AP38">
            <v>38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16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Wyoming</v>
          </cell>
          <cell r="AP39">
            <v>8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6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40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44</v>
          </cell>
          <cell r="AV40">
            <v>0</v>
          </cell>
          <cell r="AW40">
            <v>0</v>
          </cell>
          <cell r="AX40">
            <v>0</v>
          </cell>
        </row>
        <row r="41">
          <cell r="A41" t="str">
            <v>Connecticut</v>
          </cell>
          <cell r="AP41">
            <v>31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29</v>
          </cell>
          <cell r="AV41">
            <v>0</v>
          </cell>
          <cell r="AW41">
            <v>0</v>
          </cell>
          <cell r="AX41">
            <v>0</v>
          </cell>
        </row>
        <row r="42">
          <cell r="A42" t="str">
            <v>Delaware</v>
          </cell>
          <cell r="AP42">
            <v>13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8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56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40</v>
          </cell>
          <cell r="AV43">
            <v>0</v>
          </cell>
          <cell r="AW43">
            <v>0</v>
          </cell>
          <cell r="AX43">
            <v>0</v>
          </cell>
        </row>
        <row r="44">
          <cell r="A44" t="str">
            <v>New York</v>
          </cell>
          <cell r="AP44">
            <v>147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127</v>
          </cell>
          <cell r="AV44">
            <v>0</v>
          </cell>
          <cell r="AW44">
            <v>0</v>
          </cell>
          <cell r="AX44">
            <v>0</v>
          </cell>
        </row>
        <row r="45">
          <cell r="A45" t="str">
            <v>Pennsylvania</v>
          </cell>
          <cell r="AP45">
            <v>103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83</v>
          </cell>
          <cell r="AV45">
            <v>0</v>
          </cell>
          <cell r="AW45">
            <v>0</v>
          </cell>
          <cell r="AX45">
            <v>0</v>
          </cell>
        </row>
        <row r="46">
          <cell r="A46" t="str">
            <v>Rhode Island</v>
          </cell>
          <cell r="AP46">
            <v>13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13</v>
          </cell>
          <cell r="AV46">
            <v>0</v>
          </cell>
          <cell r="AW46">
            <v>0</v>
          </cell>
          <cell r="AX46">
            <v>0</v>
          </cell>
        </row>
        <row r="47">
          <cell r="A47" t="str">
            <v>Guam</v>
          </cell>
          <cell r="AP47">
            <v>4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18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21</v>
          </cell>
          <cell r="AV48">
            <v>0</v>
          </cell>
          <cell r="AW48">
            <v>0</v>
          </cell>
          <cell r="AX48">
            <v>0</v>
          </cell>
        </row>
        <row r="49">
          <cell r="A49" t="str">
            <v>Indiana</v>
          </cell>
          <cell r="AP49">
            <v>44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38</v>
          </cell>
          <cell r="AV49">
            <v>0</v>
          </cell>
          <cell r="AW49">
            <v>0</v>
          </cell>
          <cell r="AX49">
            <v>0</v>
          </cell>
        </row>
        <row r="50">
          <cell r="A50" t="str">
            <v>Nebraska</v>
          </cell>
          <cell r="AP50">
            <v>14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15</v>
          </cell>
          <cell r="AV50">
            <v>0</v>
          </cell>
          <cell r="AW50">
            <v>0</v>
          </cell>
          <cell r="AX50">
            <v>0</v>
          </cell>
        </row>
        <row r="51">
          <cell r="A51" t="str">
            <v>West Virginia</v>
          </cell>
          <cell r="AP51">
            <v>16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12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32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22</v>
          </cell>
          <cell r="AV52">
            <v>0</v>
          </cell>
          <cell r="AW52">
            <v>0</v>
          </cell>
          <cell r="AX52">
            <v>0</v>
          </cell>
        </row>
        <row r="53">
          <cell r="A53" t="str">
            <v>Oregon</v>
          </cell>
          <cell r="AP53">
            <v>32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29</v>
          </cell>
          <cell r="AV53">
            <v>0</v>
          </cell>
          <cell r="AW53">
            <v>0</v>
          </cell>
          <cell r="AX53">
            <v>0</v>
          </cell>
        </row>
        <row r="54">
          <cell r="A54" t="str">
            <v>District of Columbia</v>
          </cell>
          <cell r="AP54">
            <v>14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10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9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65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61</v>
          </cell>
          <cell r="AV56">
            <v>0</v>
          </cell>
          <cell r="AW56">
            <v>0</v>
          </cell>
          <cell r="AX56">
            <v>0</v>
          </cell>
        </row>
        <row r="57">
          <cell r="A57" t="str">
            <v>New Mexico</v>
          </cell>
          <cell r="AP57">
            <v>15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19</v>
          </cell>
          <cell r="AV57">
            <v>0</v>
          </cell>
          <cell r="AW57">
            <v>0</v>
          </cell>
          <cell r="AX57">
            <v>0</v>
          </cell>
        </row>
        <row r="58">
          <cell r="A58" t="str">
            <v>South Dakota</v>
          </cell>
          <cell r="AP58">
            <v>8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8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Virgin Islands</v>
          </cell>
          <cell r="AP59">
            <v>4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2088</v>
          </cell>
          <cell r="AQ60">
            <v>78</v>
          </cell>
          <cell r="AS60">
            <v>26</v>
          </cell>
          <cell r="AT60">
            <v>7</v>
          </cell>
          <cell r="AU60">
            <v>1685</v>
          </cell>
          <cell r="AV60">
            <v>0</v>
          </cell>
          <cell r="AW60">
            <v>84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s"/>
    </sheetNames>
    <sheetDataSet>
      <sheetData sheetId="0">
        <row r="1">
          <cell r="A1" t="str">
            <v>state</v>
          </cell>
          <cell r="R1" t="str">
            <v>pct_reporting</v>
          </cell>
        </row>
        <row r="2">
          <cell r="A2" t="str">
            <v>Iowa</v>
          </cell>
          <cell r="R2">
            <v>1</v>
          </cell>
        </row>
        <row r="3">
          <cell r="A3" t="str">
            <v>New Hampshire</v>
          </cell>
          <cell r="R3">
            <v>1</v>
          </cell>
        </row>
        <row r="4">
          <cell r="A4" t="str">
            <v>Nevada</v>
          </cell>
          <cell r="R4">
            <v>1</v>
          </cell>
        </row>
        <row r="5">
          <cell r="A5" t="str">
            <v>South Carolina</v>
          </cell>
          <cell r="R5">
            <v>1</v>
          </cell>
        </row>
        <row r="6">
          <cell r="A6" t="str">
            <v>Alabama</v>
          </cell>
          <cell r="R6">
            <v>0.99</v>
          </cell>
        </row>
        <row r="7">
          <cell r="A7" t="str">
            <v>Arkansas</v>
          </cell>
          <cell r="R7">
            <v>0.94</v>
          </cell>
        </row>
        <row r="8">
          <cell r="A8" t="str">
            <v>California</v>
          </cell>
          <cell r="R8">
            <v>0.87</v>
          </cell>
        </row>
        <row r="9">
          <cell r="A9" t="str">
            <v>Colorado</v>
          </cell>
          <cell r="R9">
            <v>0.82</v>
          </cell>
        </row>
        <row r="10">
          <cell r="A10" t="str">
            <v>Maine</v>
          </cell>
          <cell r="R10">
            <v>0.85</v>
          </cell>
        </row>
        <row r="11">
          <cell r="A11" t="str">
            <v>Massachusetts</v>
          </cell>
          <cell r="R11">
            <v>0.94</v>
          </cell>
        </row>
        <row r="12">
          <cell r="A12" t="str">
            <v>Minnesota</v>
          </cell>
          <cell r="R12">
            <v>1</v>
          </cell>
        </row>
        <row r="13">
          <cell r="A13" t="str">
            <v>North Carolina</v>
          </cell>
          <cell r="R13">
            <v>1</v>
          </cell>
        </row>
        <row r="14">
          <cell r="A14" t="str">
            <v>Oklahoma</v>
          </cell>
          <cell r="R14">
            <v>1</v>
          </cell>
        </row>
        <row r="15">
          <cell r="A15" t="str">
            <v>Tennessee</v>
          </cell>
          <cell r="R15">
            <v>1</v>
          </cell>
        </row>
        <row r="16">
          <cell r="A16" t="str">
            <v>Texas</v>
          </cell>
          <cell r="R16">
            <v>0.96</v>
          </cell>
        </row>
        <row r="17">
          <cell r="A17" t="str">
            <v>Utah</v>
          </cell>
          <cell r="R17">
            <v>0.32</v>
          </cell>
        </row>
        <row r="18">
          <cell r="A18" t="str">
            <v>Vermont</v>
          </cell>
          <cell r="R18">
            <v>1</v>
          </cell>
        </row>
        <row r="19">
          <cell r="A19" t="str">
            <v>Virginia</v>
          </cell>
          <cell r="R19">
            <v>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3/5/2020 4:15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S1" workbookViewId="0">
      <selection activeCell="G59" sqref="G59:L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0">
        <v>43861</v>
      </c>
      <c r="B2" s="22" t="s">
        <v>15</v>
      </c>
      <c r="C2" s="20">
        <v>43864</v>
      </c>
      <c r="D2" s="6">
        <v>41</v>
      </c>
      <c r="E2" s="1">
        <f>INDEX([1]Calculation!DK$4:DK$60,MATCH($B2,[1]Calculation!$DJ$4:$DJ$60,0))*100</f>
        <v>19.910969343989386</v>
      </c>
      <c r="F2" s="1">
        <f>INDEX([1]Calculation!DL$4:DL$60,MATCH($B2,[1]Calculation!$DJ$4:$DJ$60,0))*100</f>
        <v>3.0861896602956862</v>
      </c>
      <c r="G2" s="1">
        <f>INDEX([1]Calculation!DN$4:DN$60,MATCH($B2,[1]Calculation!$DJ$4:$DJ$60,0))*100</f>
        <v>15.826454107857849</v>
      </c>
      <c r="H2" s="1">
        <f>INDEX([1]Calculation!DO$4:DO$60,MATCH($B2,[1]Calculation!$DJ$4:$DJ$60,0))*100</f>
        <v>9.0147381390254679</v>
      </c>
      <c r="I2" s="1">
        <f>INDEX([1]Calculation!DP$4:DP$60,MATCH($B2,[1]Calculation!$DJ$4:$DJ$60,0))*100</f>
        <v>23.218348684849389</v>
      </c>
      <c r="J2" s="1">
        <f>INDEX([1]Calculation!DQ$4:DQ$60,MATCH($B2,[1]Calculation!$DJ$4:$DJ$60,0))*100</f>
        <v>3.4554251297401253</v>
      </c>
      <c r="K2" s="1">
        <f>INDEX([1]Calculation!DR$4:DR$60,MATCH($B2,[1]Calculation!$DJ$4:$DJ$60,0))*100</f>
        <v>15.501501161114156</v>
      </c>
      <c r="L2" s="1">
        <f>INDEX([1]Calculation!DS$4:DS$60,MATCH($B2,[1]Calculation!$DJ$4:$DJ$60,0))*100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0">
        <f t="shared" ref="A3:A34" si="1">A2</f>
        <v>43861</v>
      </c>
      <c r="B3" s="22" t="s">
        <v>16</v>
      </c>
      <c r="C3" s="20">
        <v>43872</v>
      </c>
      <c r="D3" s="6">
        <v>24</v>
      </c>
      <c r="E3" s="1">
        <f>INDEX([1]Calculation!DK$4:DK$60,MATCH($B3,[1]Calculation!$DJ$4:$DJ$60,0))*100</f>
        <v>10.419694926861748</v>
      </c>
      <c r="F3" s="1">
        <f>INDEX([1]Calculation!DL$4:DL$60,MATCH($B3,[1]Calculation!$DJ$4:$DJ$60,0))*100</f>
        <v>0</v>
      </c>
      <c r="G3" s="1">
        <f>INDEX([1]Calculation!DN$4:DN$60,MATCH($B3,[1]Calculation!$DJ$4:$DJ$60,0))*100</f>
        <v>21.964256650819614</v>
      </c>
      <c r="H3" s="1">
        <f>INDEX([1]Calculation!DO$4:DO$60,MATCH($B3,[1]Calculation!$DJ$4:$DJ$60,0))*100</f>
        <v>10.702501709992324</v>
      </c>
      <c r="I3" s="1">
        <f>INDEX([1]Calculation!DP$4:DP$60,MATCH($B3,[1]Calculation!$DJ$4:$DJ$60,0))*100</f>
        <v>28.549491257774541</v>
      </c>
      <c r="J3" s="1">
        <f>INDEX([1]Calculation!DQ$4:DQ$60,MATCH($B3,[1]Calculation!$DJ$4:$DJ$60,0))*100</f>
        <v>2.991354200712141</v>
      </c>
      <c r="K3" s="1">
        <f>INDEX([1]Calculation!DR$4:DR$60,MATCH($B3,[1]Calculation!$DJ$4:$DJ$60,0))*100</f>
        <v>12.602629576547253</v>
      </c>
      <c r="L3" s="1">
        <f>INDEX([1]Calculation!DS$4:DS$60,MATCH($B3,[1]Calculation!$DJ$4:$DJ$60,0))*100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0">
        <f t="shared" si="1"/>
        <v>43861</v>
      </c>
      <c r="B4" s="22" t="s">
        <v>17</v>
      </c>
      <c r="C4" s="20">
        <v>43883</v>
      </c>
      <c r="D4" s="6">
        <v>36</v>
      </c>
      <c r="E4" s="1">
        <f>INDEX([1]Calculation!DK$4:DK$60,MATCH($B4,[1]Calculation!$DJ$4:$DJ$60,0))*100</f>
        <v>14.826368172978416</v>
      </c>
      <c r="F4" s="1">
        <f>INDEX([1]Calculation!DL$4:DL$60,MATCH($B4,[1]Calculation!$DJ$4:$DJ$60,0))*100</f>
        <v>0</v>
      </c>
      <c r="G4" s="1">
        <f>INDEX([1]Calculation!DN$4:DN$60,MATCH($B4,[1]Calculation!$DJ$4:$DJ$60,0))*100</f>
        <v>16.075973558095345</v>
      </c>
      <c r="H4" s="1">
        <f>INDEX([1]Calculation!DO$4:DO$60,MATCH($B4,[1]Calculation!$DJ$4:$DJ$60,0))*100</f>
        <v>7.6529270013491271</v>
      </c>
      <c r="I4" s="1">
        <f>INDEX([1]Calculation!DP$4:DP$60,MATCH($B4,[1]Calculation!$DJ$4:$DJ$60,0))*100</f>
        <v>34.642069318945239</v>
      </c>
      <c r="J4" s="1">
        <f>INDEX([1]Calculation!DQ$4:DQ$60,MATCH($B4,[1]Calculation!$DJ$4:$DJ$60,0))*100</f>
        <v>11.707646776560217</v>
      </c>
      <c r="K4" s="1">
        <f>INDEX([1]Calculation!DR$4:DR$60,MATCH($B4,[1]Calculation!$DJ$4:$DJ$60,0))*100</f>
        <v>15.095015172071671</v>
      </c>
      <c r="L4" s="1">
        <f>INDEX([1]Calculation!DS$4:DS$60,MATCH($B4,[1]Calculation!$DJ$4:$DJ$60,0))*100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0">
        <f t="shared" si="1"/>
        <v>43861</v>
      </c>
      <c r="B5" s="22" t="s">
        <v>18</v>
      </c>
      <c r="C5" s="20">
        <v>43890</v>
      </c>
      <c r="D5" s="6">
        <v>54</v>
      </c>
      <c r="E5" s="1">
        <f>INDEX([1]Calculation!DK$4:DK$60,MATCH($B5,[1]Calculation!$DJ$4:$DJ$60,0))*100</f>
        <v>38.976121138938105</v>
      </c>
      <c r="F5" s="1">
        <f>INDEX([1]Calculation!DL$4:DL$60,MATCH($B5,[1]Calculation!$DJ$4:$DJ$60,0))*100</f>
        <v>0</v>
      </c>
      <c r="G5" s="1">
        <f>INDEX([1]Calculation!DN$4:DN$60,MATCH($B5,[1]Calculation!$DJ$4:$DJ$60,0))*100</f>
        <v>8.0505290544240218</v>
      </c>
      <c r="H5" s="1">
        <f>INDEX([1]Calculation!DO$4:DO$60,MATCH($B5,[1]Calculation!$DJ$4:$DJ$60,0))*100</f>
        <v>5.2894907302173255</v>
      </c>
      <c r="I5" s="1">
        <f>INDEX([1]Calculation!DP$4:DP$60,MATCH($B5,[1]Calculation!$DJ$4:$DJ$60,0))*100</f>
        <v>24.662733109601877</v>
      </c>
      <c r="J5" s="1">
        <f>INDEX([1]Calculation!DQ$4:DQ$60,MATCH($B5,[1]Calculation!$DJ$4:$DJ$60,0))*100</f>
        <v>15.543267574578479</v>
      </c>
      <c r="K5" s="1">
        <f>INDEX([1]Calculation!DR$4:DR$60,MATCH($B5,[1]Calculation!$DJ$4:$DJ$60,0))*100</f>
        <v>7.4778583922401776</v>
      </c>
      <c r="L5" s="1">
        <f>INDEX([1]Calculation!DS$4:DS$60,MATCH($B5,[1]Calculation!$DJ$4:$DJ$60,0))*100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39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15</v>
      </c>
      <c r="T5" s="2">
        <f>'[1]Delegate Counter'!AV6</f>
        <v>0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0">
        <f t="shared" si="1"/>
        <v>43861</v>
      </c>
      <c r="B6" s="22" t="s">
        <v>19</v>
      </c>
      <c r="C6" s="20">
        <v>43893</v>
      </c>
      <c r="D6" s="6">
        <v>52</v>
      </c>
      <c r="E6" s="1">
        <f>INDEX([1]Calculation!DK$4:DK$60,MATCH($B6,[1]Calculation!$DJ$4:$DJ$60,0))*100</f>
        <v>49.929585896827042</v>
      </c>
      <c r="F6" s="1">
        <f>INDEX([1]Calculation!DL$4:DL$60,MATCH($B6,[1]Calculation!$DJ$4:$DJ$60,0))*100</f>
        <v>18.282094391794779</v>
      </c>
      <c r="G6" s="1">
        <f>INDEX([1]Calculation!DN$4:DN$60,MATCH($B6,[1]Calculation!$DJ$4:$DJ$60,0))*100</f>
        <v>0.36416547489826007</v>
      </c>
      <c r="H6" s="1">
        <f>INDEX([1]Calculation!DO$4:DO$60,MATCH($B6,[1]Calculation!$DJ$4:$DJ$60,0))*100</f>
        <v>0.15084470601447916</v>
      </c>
      <c r="I6" s="1">
        <f>INDEX([1]Calculation!DP$4:DP$60,MATCH($B6,[1]Calculation!$DJ$4:$DJ$60,0))*100</f>
        <v>21.154026749730065</v>
      </c>
      <c r="J6" s="1">
        <f>INDEX([1]Calculation!DQ$4:DQ$60,MATCH($B6,[1]Calculation!$DJ$4:$DJ$60,0))*100</f>
        <v>0</v>
      </c>
      <c r="K6" s="1">
        <f>INDEX([1]Calculation!DR$4:DR$60,MATCH($B6,[1]Calculation!$DJ$4:$DJ$60,0))*100</f>
        <v>10.111900877118801</v>
      </c>
      <c r="L6" s="1">
        <f>INDEX([1]Calculation!DS$4:DS$60,MATCH($B6,[1]Calculation!$DJ$4:$DJ$60,0))*100</f>
        <v>0</v>
      </c>
      <c r="M6">
        <v>1.0912609154025721E-2</v>
      </c>
      <c r="N6" s="4" t="str">
        <f t="shared" si="0"/>
        <v>43861Alabama</v>
      </c>
      <c r="O6" s="2">
        <f>'[1]Delegate Counter'!AP7</f>
        <v>44</v>
      </c>
      <c r="P6" s="2">
        <f>'[1]Delegate Counter'!AQ7</f>
        <v>0</v>
      </c>
      <c r="Q6" s="2">
        <f>'[1]Delegate Counter'!AS7</f>
        <v>0</v>
      </c>
      <c r="R6" s="2">
        <f>'[1]Delegate Counter'!AT7</f>
        <v>0</v>
      </c>
      <c r="S6" s="2">
        <f>'[1]Delegate Counter'!AU7</f>
        <v>8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0">
        <f t="shared" si="1"/>
        <v>43861</v>
      </c>
      <c r="B7" s="22" t="s">
        <v>20</v>
      </c>
      <c r="C7" s="20">
        <v>43893</v>
      </c>
      <c r="D7" s="6">
        <v>6</v>
      </c>
      <c r="E7" s="1">
        <f>INDEX([1]Calculation!DK$4:DK$60,MATCH($B7,[1]Calculation!$DJ$4:$DJ$60,0))*100</f>
        <v>33.28970806818495</v>
      </c>
      <c r="F7" s="1">
        <f>INDEX([1]Calculation!DL$4:DL$60,MATCH($B7,[1]Calculation!$DJ$4:$DJ$60,0))*100</f>
        <v>17.837133839972662</v>
      </c>
      <c r="G7" s="1">
        <f>INDEX([1]Calculation!DN$4:DN$60,MATCH($B7,[1]Calculation!$DJ$4:$DJ$60,0))*100</f>
        <v>1.5513836255016737</v>
      </c>
      <c r="H7" s="1">
        <f>INDEX([1]Calculation!DO$4:DO$60,MATCH($B7,[1]Calculation!$DJ$4:$DJ$60,0))*100</f>
        <v>0.92265759003400827</v>
      </c>
      <c r="I7" s="1">
        <f>INDEX([1]Calculation!DP$4:DP$60,MATCH($B7,[1]Calculation!$DJ$4:$DJ$60,0))*100</f>
        <v>31.872419438794488</v>
      </c>
      <c r="J7" s="1">
        <f>INDEX([1]Calculation!DQ$4:DQ$60,MATCH($B7,[1]Calculation!$DJ$4:$DJ$60,0))*100</f>
        <v>0</v>
      </c>
      <c r="K7" s="1">
        <f>INDEX([1]Calculation!DR$4:DR$60,MATCH($B7,[1]Calculation!$DJ$4:$DJ$60,0))*100</f>
        <v>14.345020957413244</v>
      </c>
      <c r="L7" s="1">
        <f>INDEX([1]Calculation!DS$4:DS$60,MATCH($B7,[1]Calculation!$DJ$4:$DJ$60,0))*100</f>
        <v>0</v>
      </c>
      <c r="M7">
        <v>0</v>
      </c>
      <c r="N7" s="4" t="str">
        <f t="shared" si="0"/>
        <v>43861American Samoa</v>
      </c>
      <c r="O7" s="2">
        <f>'[1]Delegate Counter'!AP8</f>
        <v>0</v>
      </c>
      <c r="P7" s="2">
        <f>'[1]Delegate Counter'!AQ8</f>
        <v>4</v>
      </c>
      <c r="Q7" s="2">
        <f>'[1]Delegate Counter'!AS8</f>
        <v>0</v>
      </c>
      <c r="R7" s="2">
        <f>'[1]Delegate Counter'!AT8</f>
        <v>0</v>
      </c>
      <c r="S7" s="2">
        <f>'[1]Delegate Counter'!AU8</f>
        <v>0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0">
        <f t="shared" si="1"/>
        <v>43861</v>
      </c>
      <c r="B8" s="22" t="s">
        <v>21</v>
      </c>
      <c r="C8" s="20">
        <v>43893</v>
      </c>
      <c r="D8" s="6">
        <v>31</v>
      </c>
      <c r="E8" s="1">
        <f>INDEX([1]Calculation!DK$4:DK$60,MATCH($B8,[1]Calculation!$DJ$4:$DJ$60,0))*100</f>
        <v>39.802406965180978</v>
      </c>
      <c r="F8" s="1">
        <f>INDEX([1]Calculation!DL$4:DL$60,MATCH($B8,[1]Calculation!$DJ$4:$DJ$60,0))*100</f>
        <v>24.133241758374979</v>
      </c>
      <c r="G8" s="1">
        <f>INDEX([1]Calculation!DN$4:DN$60,MATCH($B8,[1]Calculation!$DJ$4:$DJ$60,0))*100</f>
        <v>0.9156115559453063</v>
      </c>
      <c r="H8" s="1">
        <f>INDEX([1]Calculation!DO$4:DO$60,MATCH($B8,[1]Calculation!$DJ$4:$DJ$60,0))*100</f>
        <v>0.60949635936682034</v>
      </c>
      <c r="I8" s="1">
        <f>INDEX([1]Calculation!DP$4:DP$60,MATCH($B8,[1]Calculation!$DJ$4:$DJ$60,0))*100</f>
        <v>22.140141173240007</v>
      </c>
      <c r="J8" s="1">
        <f>INDEX([1]Calculation!DQ$4:DQ$60,MATCH($B8,[1]Calculation!$DJ$4:$DJ$60,0))*100</f>
        <v>0</v>
      </c>
      <c r="K8" s="1">
        <f>INDEX([1]Calculation!DR$4:DR$60,MATCH($B8,[1]Calculation!$DJ$4:$DJ$60,0))*100</f>
        <v>12.372141102638698</v>
      </c>
      <c r="L8" s="1">
        <f>INDEX([1]Calculation!DS$4:DS$60,MATCH($B8,[1]Calculation!$DJ$4:$DJ$60,0))*100</f>
        <v>0</v>
      </c>
      <c r="M8">
        <v>5.6914527884452445E-3</v>
      </c>
      <c r="N8" s="4" t="str">
        <f t="shared" si="0"/>
        <v>43861Arkansas</v>
      </c>
      <c r="O8" s="2">
        <f>'[1]Delegate Counter'!AP9</f>
        <v>17</v>
      </c>
      <c r="P8" s="2">
        <f>'[1]Delegate Counter'!AQ9</f>
        <v>5</v>
      </c>
      <c r="Q8" s="2">
        <f>'[1]Delegate Counter'!AS9</f>
        <v>0</v>
      </c>
      <c r="R8" s="2">
        <f>'[1]Delegate Counter'!AT9</f>
        <v>0</v>
      </c>
      <c r="S8" s="2">
        <f>'[1]Delegate Counter'!AU9</f>
        <v>9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0">
        <f t="shared" si="1"/>
        <v>43861</v>
      </c>
      <c r="B9" s="22" t="s">
        <v>22</v>
      </c>
      <c r="C9" s="20">
        <v>43893</v>
      </c>
      <c r="D9" s="6">
        <v>416</v>
      </c>
      <c r="E9" s="1">
        <f>INDEX([1]Calculation!DK$4:DK$60,MATCH($B9,[1]Calculation!$DJ$4:$DJ$60,0))*100</f>
        <v>27.966914468913178</v>
      </c>
      <c r="F9" s="1">
        <f>INDEX([1]Calculation!DL$4:DL$60,MATCH($B9,[1]Calculation!$DJ$4:$DJ$60,0))*100</f>
        <v>15.166738148274012</v>
      </c>
      <c r="G9" s="1">
        <f>INDEX([1]Calculation!DN$4:DN$60,MATCH($B9,[1]Calculation!$DJ$4:$DJ$60,0))*100</f>
        <v>1.2618029571136409</v>
      </c>
      <c r="H9" s="1">
        <f>INDEX([1]Calculation!DO$4:DO$60,MATCH($B9,[1]Calculation!$DJ$4:$DJ$60,0))*100</f>
        <v>0.74302936807631748</v>
      </c>
      <c r="I9" s="1">
        <f>INDEX([1]Calculation!DP$4:DP$60,MATCH($B9,[1]Calculation!$DJ$4:$DJ$60,0))*100</f>
        <v>38.704145904141058</v>
      </c>
      <c r="J9" s="1">
        <f>INDEX([1]Calculation!DQ$4:DQ$60,MATCH($B9,[1]Calculation!$DJ$4:$DJ$60,0))*100</f>
        <v>0</v>
      </c>
      <c r="K9" s="1">
        <f>INDEX([1]Calculation!DR$4:DR$60,MATCH($B9,[1]Calculation!$DJ$4:$DJ$60,0))*100</f>
        <v>15.966793690363653</v>
      </c>
      <c r="L9" s="1">
        <f>INDEX([1]Calculation!DS$4:DS$60,MATCH($B9,[1]Calculation!$DJ$4:$DJ$60,0))*100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159</v>
      </c>
      <c r="P9" s="2">
        <f>'[1]Delegate Counter'!AQ10</f>
        <v>21</v>
      </c>
      <c r="Q9" s="2">
        <f>'[1]Delegate Counter'!AS10</f>
        <v>0</v>
      </c>
      <c r="R9" s="2">
        <f>'[1]Delegate Counter'!AT10</f>
        <v>0</v>
      </c>
      <c r="S9" s="2">
        <f>'[1]Delegate Counter'!AU10</f>
        <v>228</v>
      </c>
      <c r="T9" s="2">
        <f>'[1]Delegate Counter'!AV10</f>
        <v>0</v>
      </c>
      <c r="U9" s="2">
        <f>'[1]Delegate Counter'!AW10</f>
        <v>8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0">
        <f t="shared" si="1"/>
        <v>43861</v>
      </c>
      <c r="B10" s="22" t="s">
        <v>23</v>
      </c>
      <c r="C10" s="20">
        <v>43893</v>
      </c>
      <c r="D10" s="6">
        <v>67</v>
      </c>
      <c r="E10" s="1">
        <f>INDEX([1]Calculation!DK$4:DK$60,MATCH($B10,[1]Calculation!$DJ$4:$DJ$60,0))*100</f>
        <v>27.36073559246406</v>
      </c>
      <c r="F10" s="1">
        <f>INDEX([1]Calculation!DL$4:DL$60,MATCH($B10,[1]Calculation!$DJ$4:$DJ$60,0))*100</f>
        <v>17.197481830090243</v>
      </c>
      <c r="G10" s="1">
        <f>INDEX([1]Calculation!DN$4:DN$60,MATCH($B10,[1]Calculation!$DJ$4:$DJ$60,0))*100</f>
        <v>1.5524847540666682</v>
      </c>
      <c r="H10" s="1">
        <f>INDEX([1]Calculation!DO$4:DO$60,MATCH($B10,[1]Calculation!$DJ$4:$DJ$60,0))*100</f>
        <v>0.7440648326028696</v>
      </c>
      <c r="I10" s="1">
        <f>INDEX([1]Calculation!DP$4:DP$60,MATCH($B10,[1]Calculation!$DJ$4:$DJ$60,0))*100</f>
        <v>35.123333900571005</v>
      </c>
      <c r="J10" s="1">
        <f>INDEX([1]Calculation!DQ$4:DQ$60,MATCH($B10,[1]Calculation!$DJ$4:$DJ$60,0))*100</f>
        <v>0</v>
      </c>
      <c r="K10" s="1">
        <f>INDEX([1]Calculation!DR$4:DR$60,MATCH($B10,[1]Calculation!$DJ$4:$DJ$60,0))*100</f>
        <v>17.907698295011475</v>
      </c>
      <c r="L10" s="1">
        <f>INDEX([1]Calculation!DS$4:DS$60,MATCH($B10,[1]Calculation!$DJ$4:$DJ$60,0))*100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17</v>
      </c>
      <c r="P10" s="2">
        <f>'[1]Delegate Counter'!AQ11</f>
        <v>14</v>
      </c>
      <c r="Q10" s="2">
        <f>'[1]Delegate Counter'!AS11</f>
        <v>0</v>
      </c>
      <c r="R10" s="2">
        <f>'[1]Delegate Counter'!AT11</f>
        <v>0</v>
      </c>
      <c r="S10" s="2">
        <f>'[1]Delegate Counter'!AU11</f>
        <v>23</v>
      </c>
      <c r="T10" s="2">
        <f>'[1]Delegate Counter'!AV11</f>
        <v>0</v>
      </c>
      <c r="U10" s="2">
        <f>'[1]Delegate Counter'!AW11</f>
        <v>13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0">
        <f t="shared" si="1"/>
        <v>43861</v>
      </c>
      <c r="B11" s="22" t="s">
        <v>24</v>
      </c>
      <c r="C11" s="20">
        <v>43893</v>
      </c>
      <c r="D11" s="6">
        <v>13</v>
      </c>
      <c r="E11" s="1">
        <f>INDEX([1]Calculation!DK$4:DK$60,MATCH($B11,[1]Calculation!$DJ$4:$DJ$60,0))*100</f>
        <v>28.946008315607063</v>
      </c>
      <c r="F11" s="1">
        <f>INDEX([1]Calculation!DL$4:DL$60,MATCH($B11,[1]Calculation!$DJ$4:$DJ$60,0))*100</f>
        <v>15.509713194267604</v>
      </c>
      <c r="G11" s="1">
        <f>INDEX([1]Calculation!DN$4:DN$60,MATCH($B11,[1]Calculation!$DJ$4:$DJ$60,0))*100</f>
        <v>1.5513836255016737</v>
      </c>
      <c r="H11" s="1">
        <f>INDEX([1]Calculation!DO$4:DO$60,MATCH($B11,[1]Calculation!$DJ$4:$DJ$60,0))*100</f>
        <v>0.80226760231359784</v>
      </c>
      <c r="I11" s="1">
        <f>INDEX([1]Calculation!DP$4:DP$60,MATCH($B11,[1]Calculation!$DJ$4:$DJ$60,0))*100</f>
        <v>40.761826165381414</v>
      </c>
      <c r="J11" s="1">
        <f>INDEX([1]Calculation!DQ$4:DQ$60,MATCH($B11,[1]Calculation!$DJ$4:$DJ$60,0))*100</f>
        <v>0</v>
      </c>
      <c r="K11" s="1">
        <f>INDEX([1]Calculation!DR$4:DR$60,MATCH($B11,[1]Calculation!$DJ$4:$DJ$60,0))*100</f>
        <v>12.473257352403115</v>
      </c>
      <c r="L11" s="1">
        <f>INDEX([1]Calculation!DS$4:DS$60,MATCH($B11,[1]Calculation!$DJ$4:$DJ$60,0))*100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9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0">
        <f t="shared" si="1"/>
        <v>43861</v>
      </c>
      <c r="B12" s="22" t="s">
        <v>25</v>
      </c>
      <c r="C12" s="20">
        <v>43893</v>
      </c>
      <c r="D12" s="6">
        <v>24</v>
      </c>
      <c r="E12" s="1">
        <f>INDEX([1]Calculation!DK$4:DK$60,MATCH($B12,[1]Calculation!$DJ$4:$DJ$60,0))*100</f>
        <v>29.53058710935284</v>
      </c>
      <c r="F12" s="1">
        <f>INDEX([1]Calculation!DL$4:DL$60,MATCH($B12,[1]Calculation!$DJ$4:$DJ$60,0))*100</f>
        <v>18.338574607702508</v>
      </c>
      <c r="G12" s="1">
        <f>INDEX([1]Calculation!DN$4:DN$60,MATCH($B12,[1]Calculation!$DJ$4:$DJ$60,0))*100</f>
        <v>0.90706097917763739</v>
      </c>
      <c r="H12" s="1">
        <f>INDEX([1]Calculation!DO$4:DO$60,MATCH($B12,[1]Calculation!$DJ$4:$DJ$60,0))*100</f>
        <v>0.28797630299864985</v>
      </c>
      <c r="I12" s="1">
        <f>INDEX([1]Calculation!DP$4:DP$60,MATCH($B12,[1]Calculation!$DJ$4:$DJ$60,0))*100</f>
        <v>34.553810150732879</v>
      </c>
      <c r="J12" s="1">
        <f>INDEX([1]Calculation!DQ$4:DQ$60,MATCH($B12,[1]Calculation!$DJ$4:$DJ$60,0))*100</f>
        <v>0</v>
      </c>
      <c r="K12" s="1">
        <f>INDEX([1]Calculation!DR$4:DR$60,MATCH($B12,[1]Calculation!$DJ$4:$DJ$60,0))*100</f>
        <v>16.367231832184256</v>
      </c>
      <c r="L12" s="1">
        <f>INDEX([1]Calculation!DS$4:DS$60,MATCH($B12,[1]Calculation!$DJ$4:$DJ$60,0))*100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10</v>
      </c>
      <c r="P12" s="2">
        <f>'[1]Delegate Counter'!AQ13</f>
        <v>0</v>
      </c>
      <c r="Q12" s="2">
        <f>'[1]Delegate Counter'!AS13</f>
        <v>0</v>
      </c>
      <c r="R12" s="2">
        <f>'[1]Delegate Counter'!AT13</f>
        <v>0</v>
      </c>
      <c r="S12" s="2">
        <f>'[1]Delegate Counter'!AU13</f>
        <v>9</v>
      </c>
      <c r="T12" s="2">
        <f>'[1]Delegate Counter'!AV13</f>
        <v>0</v>
      </c>
      <c r="U12" s="2">
        <f>'[1]Delegate Counter'!AW13</f>
        <v>5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0">
        <f t="shared" si="1"/>
        <v>43861</v>
      </c>
      <c r="B13" s="22" t="s">
        <v>26</v>
      </c>
      <c r="C13" s="20">
        <v>43893</v>
      </c>
      <c r="D13" s="6">
        <v>91</v>
      </c>
      <c r="E13" s="1">
        <f>INDEX([1]Calculation!DK$4:DK$60,MATCH($B13,[1]Calculation!$DJ$4:$DJ$60,0))*100</f>
        <v>27.702232384207942</v>
      </c>
      <c r="F13" s="1">
        <f>INDEX([1]Calculation!DL$4:DL$60,MATCH($B13,[1]Calculation!$DJ$4:$DJ$60,0))*100</f>
        <v>16.809691142557938</v>
      </c>
      <c r="G13" s="1">
        <f>INDEX([1]Calculation!DN$4:DN$60,MATCH($B13,[1]Calculation!$DJ$4:$DJ$60,0))*100</f>
        <v>1.6220467228545377</v>
      </c>
      <c r="H13" s="1">
        <f>INDEX([1]Calculation!DO$4:DO$60,MATCH($B13,[1]Calculation!$DJ$4:$DJ$60,0))*100</f>
        <v>0.82539476590603267</v>
      </c>
      <c r="I13" s="1">
        <f>INDEX([1]Calculation!DP$4:DP$60,MATCH($B13,[1]Calculation!$DJ$4:$DJ$60,0))*100</f>
        <v>29.82085277255624</v>
      </c>
      <c r="J13" s="1">
        <f>INDEX([1]Calculation!DQ$4:DQ$60,MATCH($B13,[1]Calculation!$DJ$4:$DJ$60,0))*100</f>
        <v>0</v>
      </c>
      <c r="K13" s="1">
        <f>INDEX([1]Calculation!DR$4:DR$60,MATCH($B13,[1]Calculation!$DJ$4:$DJ$60,0))*100</f>
        <v>23.067721729871604</v>
      </c>
      <c r="L13" s="1">
        <f>INDEX([1]Calculation!DS$4:DS$60,MATCH($B13,[1]Calculation!$DJ$4:$DJ$60,0))*100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34</v>
      </c>
      <c r="P13" s="2">
        <f>'[1]Delegate Counter'!AQ14</f>
        <v>0</v>
      </c>
      <c r="Q13" s="2">
        <f>'[1]Delegate Counter'!AS14</f>
        <v>0</v>
      </c>
      <c r="R13" s="2">
        <f>'[1]Delegate Counter'!AT14</f>
        <v>0</v>
      </c>
      <c r="S13" s="2">
        <f>'[1]Delegate Counter'!AU14</f>
        <v>31</v>
      </c>
      <c r="T13" s="2">
        <f>'[1]Delegate Counter'!AV14</f>
        <v>0</v>
      </c>
      <c r="U13" s="2">
        <f>'[1]Delegate Counter'!AW14</f>
        <v>26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0">
        <f t="shared" si="1"/>
        <v>43861</v>
      </c>
      <c r="B14" s="22" t="s">
        <v>27</v>
      </c>
      <c r="C14" s="20">
        <v>43893</v>
      </c>
      <c r="D14" s="6">
        <v>75</v>
      </c>
      <c r="E14" s="1">
        <f>INDEX([1]Calculation!DK$4:DK$60,MATCH($B14,[1]Calculation!$DJ$4:$DJ$60,0))*100</f>
        <v>29.442713894321248</v>
      </c>
      <c r="F14" s="1">
        <f>INDEX([1]Calculation!DL$4:DL$60,MATCH($B14,[1]Calculation!$DJ$4:$DJ$60,0))*100</f>
        <v>13.897474527774955</v>
      </c>
      <c r="G14" s="1">
        <f>INDEX([1]Calculation!DN$4:DN$60,MATCH($B14,[1]Calculation!$DJ$4:$DJ$60,0))*100</f>
        <v>0.59083729733888624</v>
      </c>
      <c r="H14" s="1">
        <f>INDEX([1]Calculation!DO$4:DO$60,MATCH($B14,[1]Calculation!$DJ$4:$DJ$60,0))*100</f>
        <v>10.811509814385321</v>
      </c>
      <c r="I14" s="1">
        <f>INDEX([1]Calculation!DP$4:DP$60,MATCH($B14,[1]Calculation!$DJ$4:$DJ$60,0))*100</f>
        <v>29.552603609562272</v>
      </c>
      <c r="J14" s="1">
        <f>INDEX([1]Calculation!DQ$4:DQ$60,MATCH($B14,[1]Calculation!$DJ$4:$DJ$60,0))*100</f>
        <v>0</v>
      </c>
      <c r="K14" s="1">
        <f>INDEX([1]Calculation!DR$4:DR$60,MATCH($B14,[1]Calculation!$DJ$4:$DJ$60,0))*100</f>
        <v>15.714137031067605</v>
      </c>
      <c r="L14" s="1">
        <f>INDEX([1]Calculation!DS$4:DS$60,MATCH($B14,[1]Calculation!$DJ$4:$DJ$60,0))*100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37</v>
      </c>
      <c r="P14" s="2">
        <f>'[1]Delegate Counter'!AQ15</f>
        <v>0</v>
      </c>
      <c r="Q14" s="2">
        <f>'[1]Delegate Counter'!AS15</f>
        <v>0</v>
      </c>
      <c r="R14" s="2">
        <f>'[1]Delegate Counter'!AT15</f>
        <v>0</v>
      </c>
      <c r="S14" s="2">
        <f>'[1]Delegate Counter'!AU15</f>
        <v>26</v>
      </c>
      <c r="T14" s="2">
        <f>'[1]Delegate Counter'!AV15</f>
        <v>0</v>
      </c>
      <c r="U14" s="2">
        <f>'[1]Delegate Counter'!AW15</f>
        <v>12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0">
        <f t="shared" si="1"/>
        <v>43861</v>
      </c>
      <c r="B15" s="22" t="s">
        <v>28</v>
      </c>
      <c r="C15" s="20">
        <v>43893</v>
      </c>
      <c r="D15" s="6">
        <v>110</v>
      </c>
      <c r="E15" s="1">
        <f>INDEX([1]Calculation!DK$4:DK$60,MATCH($B15,[1]Calculation!$DJ$4:$DJ$60,0))*100</f>
        <v>38.947516499731385</v>
      </c>
      <c r="F15" s="1">
        <f>INDEX([1]Calculation!DL$4:DL$60,MATCH($B15,[1]Calculation!$DJ$4:$DJ$60,0))*100</f>
        <v>19.500569041948797</v>
      </c>
      <c r="G15" s="1">
        <f>INDEX([1]Calculation!DN$4:DN$60,MATCH($B15,[1]Calculation!$DJ$4:$DJ$60,0))*100</f>
        <v>1.0192631822693317</v>
      </c>
      <c r="H15" s="1">
        <f>INDEX([1]Calculation!DO$4:DO$60,MATCH($B15,[1]Calculation!$DJ$4:$DJ$60,0))*100</f>
        <v>0.71255066006446866</v>
      </c>
      <c r="I15" s="1">
        <f>INDEX([1]Calculation!DP$4:DP$60,MATCH($B15,[1]Calculation!$DJ$4:$DJ$60,0))*100</f>
        <v>28.021513331691526</v>
      </c>
      <c r="J15" s="1">
        <f>INDEX([1]Calculation!DQ$4:DQ$60,MATCH($B15,[1]Calculation!$DJ$4:$DJ$60,0))*100</f>
        <v>0</v>
      </c>
      <c r="K15" s="1">
        <f>INDEX([1]Calculation!DR$4:DR$60,MATCH($B15,[1]Calculation!$DJ$4:$DJ$60,0))*100</f>
        <v>11.697439979915535</v>
      </c>
      <c r="L15" s="1">
        <f>INDEX([1]Calculation!DS$4:DS$60,MATCH($B15,[1]Calculation!$DJ$4:$DJ$60,0))*100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70</v>
      </c>
      <c r="P15" s="2">
        <f>'[1]Delegate Counter'!AQ16</f>
        <v>3</v>
      </c>
      <c r="Q15" s="2">
        <f>'[1]Delegate Counter'!AS16</f>
        <v>0</v>
      </c>
      <c r="R15" s="2">
        <f>'[1]Delegate Counter'!AT16</f>
        <v>0</v>
      </c>
      <c r="S15" s="2">
        <f>'[1]Delegate Counter'!AU16</f>
        <v>35</v>
      </c>
      <c r="T15" s="2">
        <f>'[1]Delegate Counter'!AV16</f>
        <v>0</v>
      </c>
      <c r="U15" s="2">
        <f>'[1]Delegate Counter'!AW16</f>
        <v>2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0">
        <f t="shared" si="1"/>
        <v>43861</v>
      </c>
      <c r="B16" s="22" t="s">
        <v>29</v>
      </c>
      <c r="C16" s="20">
        <v>43893</v>
      </c>
      <c r="D16" s="6">
        <v>37</v>
      </c>
      <c r="E16" s="1">
        <f>INDEX([1]Calculation!DK$4:DK$60,MATCH($B16,[1]Calculation!$DJ$4:$DJ$60,0))*100</f>
        <v>40.76127454424924</v>
      </c>
      <c r="F16" s="1">
        <f>INDEX([1]Calculation!DL$4:DL$60,MATCH($B16,[1]Calculation!$DJ$4:$DJ$60,0))*100</f>
        <v>18.163254251851395</v>
      </c>
      <c r="G16" s="1">
        <f>INDEX([1]Calculation!DN$4:DN$60,MATCH($B16,[1]Calculation!$DJ$4:$DJ$60,0))*100</f>
        <v>0.49959292552770979</v>
      </c>
      <c r="H16" s="1">
        <f>INDEX([1]Calculation!DO$4:DO$60,MATCH($B16,[1]Calculation!$DJ$4:$DJ$60,0))*100</f>
        <v>0.30753515614915478</v>
      </c>
      <c r="I16" s="1">
        <f>INDEX([1]Calculation!DP$4:DP$60,MATCH($B16,[1]Calculation!$DJ$4:$DJ$60,0))*100</f>
        <v>26.829257900807278</v>
      </c>
      <c r="J16" s="1">
        <f>INDEX([1]Calculation!DQ$4:DQ$60,MATCH($B16,[1]Calculation!$DJ$4:$DJ$60,0))*100</f>
        <v>0</v>
      </c>
      <c r="K16" s="1">
        <f>INDEX([1]Calculation!DR$4:DR$60,MATCH($B16,[1]Calculation!$DJ$4:$DJ$60,0))*100</f>
        <v>13.410239706797283</v>
      </c>
      <c r="L16" s="1">
        <f>INDEX([1]Calculation!DS$4:DS$60,MATCH($B16,[1]Calculation!$DJ$4:$DJ$60,0))*100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22</v>
      </c>
      <c r="P16" s="2">
        <f>'[1]Delegate Counter'!AQ17</f>
        <v>2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13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0">
        <f t="shared" si="1"/>
        <v>43861</v>
      </c>
      <c r="B17" s="22" t="s">
        <v>30</v>
      </c>
      <c r="C17" s="20">
        <v>43893</v>
      </c>
      <c r="D17" s="6">
        <v>64</v>
      </c>
      <c r="E17" s="1">
        <f>INDEX([1]Calculation!DK$4:DK$60,MATCH($B17,[1]Calculation!$DJ$4:$DJ$60,0))*100</f>
        <v>39.872796022978946</v>
      </c>
      <c r="F17" s="1">
        <f>INDEX([1]Calculation!DL$4:DL$60,MATCH($B17,[1]Calculation!$DJ$4:$DJ$60,0))*100</f>
        <v>19.245292430821525</v>
      </c>
      <c r="G17" s="1">
        <f>INDEX([1]Calculation!DN$4:DN$60,MATCH($B17,[1]Calculation!$DJ$4:$DJ$60,0))*100</f>
        <v>0.76693351717661395</v>
      </c>
      <c r="H17" s="1">
        <f>INDEX([1]Calculation!DO$4:DO$60,MATCH($B17,[1]Calculation!$DJ$4:$DJ$60,0))*100</f>
        <v>0.58025147973216562</v>
      </c>
      <c r="I17" s="1">
        <f>INDEX([1]Calculation!DP$4:DP$60,MATCH($B17,[1]Calculation!$DJ$4:$DJ$60,0))*100</f>
        <v>27.446219805262352</v>
      </c>
      <c r="J17" s="1">
        <f>INDEX([1]Calculation!DQ$4:DQ$60,MATCH($B17,[1]Calculation!$DJ$4:$DJ$60,0))*100</f>
        <v>0</v>
      </c>
      <c r="K17" s="1">
        <f>INDEX([1]Calculation!DR$4:DR$60,MATCH($B17,[1]Calculation!$DJ$4:$DJ$60,0))*100</f>
        <v>12.072080855560133</v>
      </c>
      <c r="L17" s="1">
        <f>INDEX([1]Calculation!DS$4:DS$60,MATCH($B17,[1]Calculation!$DJ$4:$DJ$60,0))*100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32</v>
      </c>
      <c r="P17" s="2">
        <f>'[1]Delegate Counter'!AQ18</f>
        <v>12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0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0">
        <f t="shared" si="1"/>
        <v>43861</v>
      </c>
      <c r="B18" s="22" t="s">
        <v>31</v>
      </c>
      <c r="C18" s="20">
        <v>43893</v>
      </c>
      <c r="D18" s="6">
        <v>228</v>
      </c>
      <c r="E18" s="1">
        <f>INDEX([1]Calculation!DK$4:DK$60,MATCH($B18,[1]Calculation!$DJ$4:$DJ$60,0))*100</f>
        <v>35.23390583136797</v>
      </c>
      <c r="F18" s="1">
        <f>INDEX([1]Calculation!DL$4:DL$60,MATCH($B18,[1]Calculation!$DJ$4:$DJ$60,0))*100</f>
        <v>18.238299261081043</v>
      </c>
      <c r="G18" s="1">
        <f>INDEX([1]Calculation!DN$4:DN$60,MATCH($B18,[1]Calculation!$DJ$4:$DJ$60,0))*100</f>
        <v>1.0182580317031287</v>
      </c>
      <c r="H18" s="1">
        <f>INDEX([1]Calculation!DO$4:DO$60,MATCH($B18,[1]Calculation!$DJ$4:$DJ$60,0))*100</f>
        <v>0.6186224368957971</v>
      </c>
      <c r="I18" s="1">
        <f>INDEX([1]Calculation!DP$4:DP$60,MATCH($B18,[1]Calculation!$DJ$4:$DJ$60,0))*100</f>
        <v>31.538003784456958</v>
      </c>
      <c r="J18" s="1">
        <f>INDEX([1]Calculation!DQ$4:DQ$60,MATCH($B18,[1]Calculation!$DJ$4:$DJ$60,0))*100</f>
        <v>0</v>
      </c>
      <c r="K18" s="1">
        <f>INDEX([1]Calculation!DR$4:DR$60,MATCH($B18,[1]Calculation!$DJ$4:$DJ$60,0))*100</f>
        <v>13.313661508739557</v>
      </c>
      <c r="L18" s="1">
        <f>INDEX([1]Calculation!DS$4:DS$60,MATCH($B18,[1]Calculation!$DJ$4:$DJ$60,0))*100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113</v>
      </c>
      <c r="P18" s="2">
        <f>'[1]Delegate Counter'!AQ19</f>
        <v>10</v>
      </c>
      <c r="Q18" s="2">
        <f>'[1]Delegate Counter'!AS19</f>
        <v>0</v>
      </c>
      <c r="R18" s="2">
        <f>'[1]Delegate Counter'!AT19</f>
        <v>0</v>
      </c>
      <c r="S18" s="2">
        <f>'[1]Delegate Counter'!AU19</f>
        <v>99</v>
      </c>
      <c r="T18" s="2">
        <f>'[1]Delegate Counter'!AV19</f>
        <v>0</v>
      </c>
      <c r="U18" s="2">
        <f>'[1]Delegate Counter'!AW19</f>
        <v>6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0">
        <f t="shared" si="1"/>
        <v>43861</v>
      </c>
      <c r="B19" s="22" t="s">
        <v>32</v>
      </c>
      <c r="C19" s="20">
        <v>43893</v>
      </c>
      <c r="D19" s="6">
        <v>29</v>
      </c>
      <c r="E19" s="1">
        <f>INDEX([1]Calculation!DK$4:DK$60,MATCH($B19,[1]Calculation!$DJ$4:$DJ$60,0))*100</f>
        <v>30.276031213614512</v>
      </c>
      <c r="F19" s="1">
        <f>INDEX([1]Calculation!DL$4:DL$60,MATCH($B19,[1]Calculation!$DJ$4:$DJ$60,0))*100</f>
        <v>20.145761871150285</v>
      </c>
      <c r="G19" s="1">
        <f>INDEX([1]Calculation!DN$4:DN$60,MATCH($B19,[1]Calculation!$DJ$4:$DJ$60,0))*100</f>
        <v>1.3354226091057662</v>
      </c>
      <c r="H19" s="1">
        <f>INDEX([1]Calculation!DO$4:DO$60,MATCH($B19,[1]Calculation!$DJ$4:$DJ$60,0))*100</f>
        <v>0.61810706966992768</v>
      </c>
      <c r="I19" s="1">
        <f>INDEX([1]Calculation!DP$4:DP$60,MATCH($B19,[1]Calculation!$DJ$4:$DJ$60,0))*100</f>
        <v>31.05071362003385</v>
      </c>
      <c r="J19" s="1">
        <f>INDEX([1]Calculation!DQ$4:DQ$60,MATCH($B19,[1]Calculation!$DJ$4:$DJ$60,0))*100</f>
        <v>0</v>
      </c>
      <c r="K19" s="1">
        <f>INDEX([1]Calculation!DR$4:DR$60,MATCH($B19,[1]Calculation!$DJ$4:$DJ$60,0))*100</f>
        <v>16.514056963810887</v>
      </c>
      <c r="L19" s="1">
        <f>INDEX([1]Calculation!DS$4:DS$60,MATCH($B19,[1]Calculation!$DJ$4:$DJ$60,0))*100</f>
        <v>0</v>
      </c>
      <c r="M19">
        <v>4.6470809095476876E-3</v>
      </c>
      <c r="N19" s="4" t="str">
        <f t="shared" si="0"/>
        <v>43861Utah</v>
      </c>
      <c r="O19" s="2">
        <f>'[1]Delegate Counter'!AP20</f>
        <v>6</v>
      </c>
      <c r="P19" s="2">
        <f>'[1]Delegate Counter'!AQ20</f>
        <v>6</v>
      </c>
      <c r="Q19" s="2">
        <f>'[1]Delegate Counter'!AS20</f>
        <v>0</v>
      </c>
      <c r="R19" s="2">
        <f>'[1]Delegate Counter'!AT20</f>
        <v>0</v>
      </c>
      <c r="S19" s="2">
        <f>'[1]Delegate Counter'!AU20</f>
        <v>13</v>
      </c>
      <c r="T19" s="2">
        <f>'[1]Delegate Counter'!AV20</f>
        <v>0</v>
      </c>
      <c r="U19" s="2">
        <f>'[1]Delegate Counter'!AW20</f>
        <v>4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0">
        <f t="shared" si="1"/>
        <v>43861</v>
      </c>
      <c r="B20" s="22" t="s">
        <v>33</v>
      </c>
      <c r="C20" s="20">
        <v>43893</v>
      </c>
      <c r="D20" s="6">
        <v>16</v>
      </c>
      <c r="E20" s="1">
        <f>INDEX([1]Calculation!DK$4:DK$60,MATCH($B20,[1]Calculation!$DJ$4:$DJ$60,0))*100</f>
        <v>15.802746818005986</v>
      </c>
      <c r="F20" s="1">
        <f>INDEX([1]Calculation!DL$4:DL$60,MATCH($B20,[1]Calculation!$DJ$4:$DJ$60,0))*100</f>
        <v>7.187639393258352</v>
      </c>
      <c r="G20" s="1">
        <f>INDEX([1]Calculation!DN$4:DN$60,MATCH($B20,[1]Calculation!$DJ$4:$DJ$60,0))*100</f>
        <v>0.85562042666840998</v>
      </c>
      <c r="H20" s="1">
        <f>INDEX([1]Calculation!DO$4:DO$60,MATCH($B20,[1]Calculation!$DJ$4:$DJ$60,0))*100</f>
        <v>0.25524715847317409</v>
      </c>
      <c r="I20" s="1">
        <f>INDEX([1]Calculation!DP$4:DP$60,MATCH($B20,[1]Calculation!$DJ$4:$DJ$60,0))*100</f>
        <v>60.166026568072262</v>
      </c>
      <c r="J20" s="1">
        <f>INDEX([1]Calculation!DQ$4:DQ$60,MATCH($B20,[1]Calculation!$DJ$4:$DJ$60,0))*100</f>
        <v>0</v>
      </c>
      <c r="K20" s="1">
        <f>INDEX([1]Calculation!DR$4:DR$60,MATCH($B20,[1]Calculation!$DJ$4:$DJ$60,0))*100</f>
        <v>15.70364899906763</v>
      </c>
      <c r="L20" s="1">
        <f>INDEX([1]Calculation!DS$4:DS$60,MATCH($B20,[1]Calculation!$DJ$4:$DJ$60,0))*100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5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11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0">
        <f t="shared" si="1"/>
        <v>43861</v>
      </c>
      <c r="B21" s="22" t="s">
        <v>34</v>
      </c>
      <c r="C21" s="20">
        <v>43893</v>
      </c>
      <c r="D21" s="6">
        <v>99</v>
      </c>
      <c r="E21" s="1">
        <f>INDEX([1]Calculation!DK$4:DK$60,MATCH($B21,[1]Calculation!$DJ$4:$DJ$60,0))*100</f>
        <v>42.577374615022144</v>
      </c>
      <c r="F21" s="1">
        <f>INDEX([1]Calculation!DL$4:DL$60,MATCH($B21,[1]Calculation!$DJ$4:$DJ$60,0))*100</f>
        <v>19.405253807452798</v>
      </c>
      <c r="G21" s="1">
        <f>INDEX([1]Calculation!DN$4:DN$60,MATCH($B21,[1]Calculation!$DJ$4:$DJ$60,0))*100</f>
        <v>0.69656925690020177</v>
      </c>
      <c r="H21" s="1">
        <f>INDEX([1]Calculation!DO$4:DO$60,MATCH($B21,[1]Calculation!$DJ$4:$DJ$60,0))*100</f>
        <v>0.52381876714631403</v>
      </c>
      <c r="I21" s="1">
        <f>INDEX([1]Calculation!DP$4:DP$60,MATCH($B21,[1]Calculation!$DJ$4:$DJ$60,0))*100</f>
        <v>25.013252928904961</v>
      </c>
      <c r="J21" s="1">
        <f>INDEX([1]Calculation!DQ$4:DQ$60,MATCH($B21,[1]Calculation!$DJ$4:$DJ$60,0))*100</f>
        <v>0</v>
      </c>
      <c r="K21" s="1">
        <f>INDEX([1]Calculation!DR$4:DR$60,MATCH($B21,[1]Calculation!$DJ$4:$DJ$60,0))*100</f>
        <v>11.76583878646297</v>
      </c>
      <c r="L21" s="1">
        <f>INDEX([1]Calculation!DS$4:DS$60,MATCH($B21,[1]Calculation!$DJ$4:$DJ$60,0))*100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57</v>
      </c>
      <c r="P21" s="2">
        <f>'[1]Delegate Counter'!AQ22</f>
        <v>1</v>
      </c>
      <c r="Q21" s="2">
        <f>'[1]Delegate Counter'!AS22</f>
        <v>0</v>
      </c>
      <c r="R21" s="2">
        <f>'[1]Delegate Counter'!AT22</f>
        <v>0</v>
      </c>
      <c r="S21" s="2">
        <f>'[1]Delegate Counter'!AU22</f>
        <v>31</v>
      </c>
      <c r="T21" s="2">
        <f>'[1]Delegate Counter'!AV22</f>
        <v>0</v>
      </c>
      <c r="U21" s="2">
        <f>'[1]Delegate Counter'!AW22</f>
        <v>0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0">
        <f t="shared" si="1"/>
        <v>43861</v>
      </c>
      <c r="B22" s="22" t="s">
        <v>35</v>
      </c>
      <c r="C22" s="20">
        <v>43900</v>
      </c>
      <c r="D22" s="6">
        <v>20</v>
      </c>
      <c r="E22" s="1">
        <f>INDEX([1]Calculation!DK$4:DK$60,MATCH($B22,[1]Calculation!$DJ$4:$DJ$60,0))*100</f>
        <v>48.476232920452141</v>
      </c>
      <c r="F22" s="1">
        <f>INDEX([1]Calculation!DL$4:DL$60,MATCH($B22,[1]Calculation!$DJ$4:$DJ$60,0))*100</f>
        <v>0</v>
      </c>
      <c r="G22" s="1">
        <f>INDEX([1]Calculation!DN$4:DN$60,MATCH($B22,[1]Calculation!$DJ$4:$DJ$60,0))*100</f>
        <v>0</v>
      </c>
      <c r="H22" s="1">
        <f>INDEX([1]Calculation!DO$4:DO$60,MATCH($B22,[1]Calculation!$DJ$4:$DJ$60,0))*100</f>
        <v>0</v>
      </c>
      <c r="I22" s="1">
        <f>INDEX([1]Calculation!DP$4:DP$60,MATCH($B22,[1]Calculation!$DJ$4:$DJ$60,0))*100</f>
        <v>51.523767079547852</v>
      </c>
      <c r="J22" s="1">
        <f>INDEX([1]Calculation!DQ$4:DQ$60,MATCH($B22,[1]Calculation!$DJ$4:$DJ$60,0))*100</f>
        <v>0</v>
      </c>
      <c r="K22" s="1">
        <f>INDEX([1]Calculation!DR$4:DR$60,MATCH($B22,[1]Calculation!$DJ$4:$DJ$60,0))*100</f>
        <v>0</v>
      </c>
      <c r="L22" s="1">
        <f>INDEX([1]Calculation!DS$4:DS$60,MATCH($B22,[1]Calculation!$DJ$4:$DJ$60,0))*100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10</v>
      </c>
      <c r="P22" s="2">
        <f>'[1]Delegate Counter'!AQ23</f>
        <v>0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10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0">
        <f t="shared" si="1"/>
        <v>43861</v>
      </c>
      <c r="B23" s="22" t="s">
        <v>36</v>
      </c>
      <c r="C23" s="20">
        <v>43900</v>
      </c>
      <c r="D23" s="6">
        <v>125</v>
      </c>
      <c r="E23" s="1">
        <f>INDEX([1]Calculation!DK$4:DK$60,MATCH($B23,[1]Calculation!$DJ$4:$DJ$60,0))*100</f>
        <v>57.309164715609654</v>
      </c>
      <c r="F23" s="1">
        <f>INDEX([1]Calculation!DL$4:DL$60,MATCH($B23,[1]Calculation!$DJ$4:$DJ$60,0))*100</f>
        <v>0</v>
      </c>
      <c r="G23" s="1">
        <f>INDEX([1]Calculation!DN$4:DN$60,MATCH($B23,[1]Calculation!$DJ$4:$DJ$60,0))*100</f>
        <v>0</v>
      </c>
      <c r="H23" s="1">
        <f>INDEX([1]Calculation!DO$4:DO$60,MATCH($B23,[1]Calculation!$DJ$4:$DJ$60,0))*100</f>
        <v>0</v>
      </c>
      <c r="I23" s="1">
        <f>INDEX([1]Calculation!DP$4:DP$60,MATCH($B23,[1]Calculation!$DJ$4:$DJ$60,0))*100</f>
        <v>42.690835284390346</v>
      </c>
      <c r="J23" s="1">
        <f>INDEX([1]Calculation!DQ$4:DQ$60,MATCH($B23,[1]Calculation!$DJ$4:$DJ$60,0))*100</f>
        <v>0</v>
      </c>
      <c r="K23" s="1">
        <f>INDEX([1]Calculation!DR$4:DR$60,MATCH($B23,[1]Calculation!$DJ$4:$DJ$60,0))*100</f>
        <v>0</v>
      </c>
      <c r="L23" s="1">
        <f>INDEX([1]Calculation!DS$4:DS$60,MATCH($B23,[1]Calculation!$DJ$4:$DJ$60,0))*100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72</v>
      </c>
      <c r="P23" s="2">
        <f>'[1]Delegate Counter'!AQ24</f>
        <v>0</v>
      </c>
      <c r="Q23" s="2">
        <f>'[1]Delegate Counter'!AS24</f>
        <v>0</v>
      </c>
      <c r="R23" s="2">
        <f>'[1]Delegate Counter'!AT24</f>
        <v>0</v>
      </c>
      <c r="S23" s="2">
        <f>'[1]Delegate Counter'!AU24</f>
        <v>53</v>
      </c>
      <c r="T23" s="2">
        <f>'[1]Delegate Counter'!AV24</f>
        <v>0</v>
      </c>
      <c r="U23" s="2">
        <f>'[1]Delegate Counter'!AW24</f>
        <v>0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0">
        <f t="shared" si="1"/>
        <v>43861</v>
      </c>
      <c r="B24" s="22" t="s">
        <v>37</v>
      </c>
      <c r="C24" s="20">
        <v>43900</v>
      </c>
      <c r="D24" s="6">
        <v>36</v>
      </c>
      <c r="E24" s="1">
        <f>INDEX([1]Calculation!DK$4:DK$60,MATCH($B24,[1]Calculation!$DJ$4:$DJ$60,0))*100</f>
        <v>72.646687443602431</v>
      </c>
      <c r="F24" s="1">
        <f>INDEX([1]Calculation!DL$4:DL$60,MATCH($B24,[1]Calculation!$DJ$4:$DJ$60,0))*100</f>
        <v>0</v>
      </c>
      <c r="G24" s="1">
        <f>INDEX([1]Calculation!DN$4:DN$60,MATCH($B24,[1]Calculation!$DJ$4:$DJ$60,0))*100</f>
        <v>0</v>
      </c>
      <c r="H24" s="1">
        <f>INDEX([1]Calculation!DO$4:DO$60,MATCH($B24,[1]Calculation!$DJ$4:$DJ$60,0))*100</f>
        <v>0</v>
      </c>
      <c r="I24" s="1">
        <f>INDEX([1]Calculation!DP$4:DP$60,MATCH($B24,[1]Calculation!$DJ$4:$DJ$60,0))*100</f>
        <v>27.353312556397579</v>
      </c>
      <c r="J24" s="1">
        <f>INDEX([1]Calculation!DQ$4:DQ$60,MATCH($B24,[1]Calculation!$DJ$4:$DJ$60,0))*100</f>
        <v>0</v>
      </c>
      <c r="K24" s="1">
        <f>INDEX([1]Calculation!DR$4:DR$60,MATCH($B24,[1]Calculation!$DJ$4:$DJ$60,0))*100</f>
        <v>0</v>
      </c>
      <c r="L24" s="1">
        <f>INDEX([1]Calculation!DS$4:DS$60,MATCH($B24,[1]Calculation!$DJ$4:$DJ$60,0))*100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26</v>
      </c>
      <c r="P24" s="2">
        <f>'[1]Delegate Counter'!AQ25</f>
        <v>0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10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0">
        <f t="shared" si="1"/>
        <v>43861</v>
      </c>
      <c r="B25" s="22" t="s">
        <v>38</v>
      </c>
      <c r="C25" s="20">
        <v>43900</v>
      </c>
      <c r="D25" s="6">
        <v>68</v>
      </c>
      <c r="E25" s="1">
        <f>INDEX([1]Calculation!DK$4:DK$60,MATCH($B25,[1]Calculation!$DJ$4:$DJ$60,0))*100</f>
        <v>67.103013605036651</v>
      </c>
      <c r="F25" s="1">
        <f>INDEX([1]Calculation!DL$4:DL$60,MATCH($B25,[1]Calculation!$DJ$4:$DJ$60,0))*100</f>
        <v>0</v>
      </c>
      <c r="G25" s="1">
        <f>INDEX([1]Calculation!DN$4:DN$60,MATCH($B25,[1]Calculation!$DJ$4:$DJ$60,0))*100</f>
        <v>0</v>
      </c>
      <c r="H25" s="1">
        <f>INDEX([1]Calculation!DO$4:DO$60,MATCH($B25,[1]Calculation!$DJ$4:$DJ$60,0))*100</f>
        <v>0</v>
      </c>
      <c r="I25" s="1">
        <f>INDEX([1]Calculation!DP$4:DP$60,MATCH($B25,[1]Calculation!$DJ$4:$DJ$60,0))*100</f>
        <v>32.896986394963349</v>
      </c>
      <c r="J25" s="1">
        <f>INDEX([1]Calculation!DQ$4:DQ$60,MATCH($B25,[1]Calculation!$DJ$4:$DJ$60,0))*100</f>
        <v>0</v>
      </c>
      <c r="K25" s="1">
        <f>INDEX([1]Calculation!DR$4:DR$60,MATCH($B25,[1]Calculation!$DJ$4:$DJ$60,0))*100</f>
        <v>0</v>
      </c>
      <c r="L25" s="1">
        <f>INDEX([1]Calculation!DS$4:DS$60,MATCH($B25,[1]Calculation!$DJ$4:$DJ$60,0))*100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46</v>
      </c>
      <c r="P25" s="2">
        <f>'[1]Delegate Counter'!AQ26</f>
        <v>0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22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0">
        <f t="shared" si="1"/>
        <v>43861</v>
      </c>
      <c r="B26" s="22" t="s">
        <v>39</v>
      </c>
      <c r="C26" s="20">
        <v>43900</v>
      </c>
      <c r="D26" s="6">
        <v>14</v>
      </c>
      <c r="E26" s="1">
        <f>INDEX([1]Calculation!DK$4:DK$60,MATCH($B26,[1]Calculation!$DJ$4:$DJ$60,0))*100</f>
        <v>48.618141012852377</v>
      </c>
      <c r="F26" s="1">
        <f>INDEX([1]Calculation!DL$4:DL$60,MATCH($B26,[1]Calculation!$DJ$4:$DJ$60,0))*100</f>
        <v>0</v>
      </c>
      <c r="G26" s="1">
        <f>INDEX([1]Calculation!DN$4:DN$60,MATCH($B26,[1]Calculation!$DJ$4:$DJ$60,0))*100</f>
        <v>0</v>
      </c>
      <c r="H26" s="1">
        <f>INDEX([1]Calculation!DO$4:DO$60,MATCH($B26,[1]Calculation!$DJ$4:$DJ$60,0))*100</f>
        <v>0</v>
      </c>
      <c r="I26" s="1">
        <f>INDEX([1]Calculation!DP$4:DP$60,MATCH($B26,[1]Calculation!$DJ$4:$DJ$60,0))*100</f>
        <v>51.381858987147623</v>
      </c>
      <c r="J26" s="1">
        <f>INDEX([1]Calculation!DQ$4:DQ$60,MATCH($B26,[1]Calculation!$DJ$4:$DJ$60,0))*100</f>
        <v>0</v>
      </c>
      <c r="K26" s="1">
        <f>INDEX([1]Calculation!DR$4:DR$60,MATCH($B26,[1]Calculation!$DJ$4:$DJ$60,0))*100</f>
        <v>0</v>
      </c>
      <c r="L26" s="1">
        <f>INDEX([1]Calculation!DS$4:DS$60,MATCH($B26,[1]Calculation!$DJ$4:$DJ$60,0))*100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7</v>
      </c>
      <c r="P26" s="2">
        <f>'[1]Delegate Counter'!AQ27</f>
        <v>0</v>
      </c>
      <c r="Q26" s="2">
        <f>'[1]Delegate Counter'!AS27</f>
        <v>0</v>
      </c>
      <c r="R26" s="2">
        <f>'[1]Delegate Counter'!AT27</f>
        <v>0</v>
      </c>
      <c r="S26" s="2">
        <f>'[1]Delegate Counter'!AU27</f>
        <v>7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0">
        <f t="shared" si="1"/>
        <v>43861</v>
      </c>
      <c r="B27" s="22" t="s">
        <v>40</v>
      </c>
      <c r="C27" s="20">
        <v>43900</v>
      </c>
      <c r="D27" s="6">
        <v>89</v>
      </c>
      <c r="E27" s="1">
        <f>INDEX([1]Calculation!DK$4:DK$60,MATCH($B27,[1]Calculation!$DJ$4:$DJ$60,0))*100</f>
        <v>46.439798783862337</v>
      </c>
      <c r="F27" s="1">
        <f>INDEX([1]Calculation!DL$4:DL$60,MATCH($B27,[1]Calculation!$DJ$4:$DJ$60,0))*100</f>
        <v>0</v>
      </c>
      <c r="G27" s="1">
        <f>INDEX([1]Calculation!DN$4:DN$60,MATCH($B27,[1]Calculation!$DJ$4:$DJ$60,0))*100</f>
        <v>0</v>
      </c>
      <c r="H27" s="1">
        <f>INDEX([1]Calculation!DO$4:DO$60,MATCH($B27,[1]Calculation!$DJ$4:$DJ$60,0))*100</f>
        <v>0</v>
      </c>
      <c r="I27" s="1">
        <f>INDEX([1]Calculation!DP$4:DP$60,MATCH($B27,[1]Calculation!$DJ$4:$DJ$60,0))*100</f>
        <v>53.560201216137671</v>
      </c>
      <c r="J27" s="1">
        <f>INDEX([1]Calculation!DQ$4:DQ$60,MATCH($B27,[1]Calculation!$DJ$4:$DJ$60,0))*100</f>
        <v>0</v>
      </c>
      <c r="K27" s="1">
        <f>INDEX([1]Calculation!DR$4:DR$60,MATCH($B27,[1]Calculation!$DJ$4:$DJ$60,0))*100</f>
        <v>0</v>
      </c>
      <c r="L27" s="1">
        <f>INDEX([1]Calculation!DS$4:DS$60,MATCH($B27,[1]Calculation!$DJ$4:$DJ$60,0))*100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41</v>
      </c>
      <c r="P27" s="2">
        <f>'[1]Delegate Counter'!AQ28</f>
        <v>0</v>
      </c>
      <c r="Q27" s="2">
        <f>'[1]Delegate Counter'!AS28</f>
        <v>0</v>
      </c>
      <c r="R27" s="2">
        <f>'[1]Delegate Counter'!AT28</f>
        <v>0</v>
      </c>
      <c r="S27" s="2">
        <f>'[1]Delegate Counter'!AU28</f>
        <v>48</v>
      </c>
      <c r="T27" s="2">
        <f>'[1]Delegate Counter'!AV28</f>
        <v>0</v>
      </c>
      <c r="U27" s="2">
        <f>'[1]Delegate Counter'!AW28</f>
        <v>0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0">
        <f t="shared" si="1"/>
        <v>43861</v>
      </c>
      <c r="B28" s="22" t="s">
        <v>41</v>
      </c>
      <c r="C28" s="20">
        <v>43904</v>
      </c>
      <c r="D28" s="6">
        <v>6</v>
      </c>
      <c r="E28" s="1">
        <f>INDEX([1]Calculation!DK$4:DK$60,MATCH($B28,[1]Calculation!$DJ$4:$DJ$60,0))*100</f>
        <v>52.972917417138198</v>
      </c>
      <c r="F28" s="1">
        <f>INDEX([1]Calculation!DL$4:DL$60,MATCH($B28,[1]Calculation!$DJ$4:$DJ$60,0))*100</f>
        <v>0</v>
      </c>
      <c r="G28" s="1">
        <f>INDEX([1]Calculation!DN$4:DN$60,MATCH($B28,[1]Calculation!$DJ$4:$DJ$60,0))*100</f>
        <v>0</v>
      </c>
      <c r="H28" s="1">
        <f>INDEX([1]Calculation!DO$4:DO$60,MATCH($B28,[1]Calculation!$DJ$4:$DJ$60,0))*100</f>
        <v>0</v>
      </c>
      <c r="I28" s="1">
        <f>INDEX([1]Calculation!DP$4:DP$60,MATCH($B28,[1]Calculation!$DJ$4:$DJ$60,0))*100</f>
        <v>47.027082582861794</v>
      </c>
      <c r="J28" s="1">
        <f>INDEX([1]Calculation!DQ$4:DQ$60,MATCH($B28,[1]Calculation!$DJ$4:$DJ$60,0))*100</f>
        <v>0</v>
      </c>
      <c r="K28" s="1">
        <f>INDEX([1]Calculation!DR$4:DR$60,MATCH($B28,[1]Calculation!$DJ$4:$DJ$60,0))*100</f>
        <v>0</v>
      </c>
      <c r="L28" s="1">
        <f>INDEX([1]Calculation!DS$4:DS$60,MATCH($B28,[1]Calculation!$DJ$4:$DJ$60,0))*100</f>
        <v>0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0">
        <f t="shared" si="1"/>
        <v>43861</v>
      </c>
      <c r="B29" s="22" t="s">
        <v>43</v>
      </c>
      <c r="C29" s="20">
        <v>43907</v>
      </c>
      <c r="D29" s="6">
        <v>67</v>
      </c>
      <c r="E29" s="1">
        <f>INDEX([1]Calculation!DK$4:DK$60,MATCH($B29,[1]Calculation!$DJ$4:$DJ$60,0))*100</f>
        <v>53.937252031512429</v>
      </c>
      <c r="F29" s="1">
        <f>INDEX([1]Calculation!DL$4:DL$60,MATCH($B29,[1]Calculation!$DJ$4:$DJ$60,0))*100</f>
        <v>0</v>
      </c>
      <c r="G29" s="1">
        <f>INDEX([1]Calculation!DN$4:DN$60,MATCH($B29,[1]Calculation!$DJ$4:$DJ$60,0))*100</f>
        <v>0</v>
      </c>
      <c r="H29" s="1">
        <f>INDEX([1]Calculation!DO$4:DO$60,MATCH($B29,[1]Calculation!$DJ$4:$DJ$60,0))*100</f>
        <v>0</v>
      </c>
      <c r="I29" s="1">
        <f>INDEX([1]Calculation!DP$4:DP$60,MATCH($B29,[1]Calculation!$DJ$4:$DJ$60,0))*100</f>
        <v>46.062747968487585</v>
      </c>
      <c r="J29" s="1">
        <f>INDEX([1]Calculation!DQ$4:DQ$60,MATCH($B29,[1]Calculation!$DJ$4:$DJ$60,0))*100</f>
        <v>0</v>
      </c>
      <c r="K29" s="1">
        <f>INDEX([1]Calculation!DR$4:DR$60,MATCH($B29,[1]Calculation!$DJ$4:$DJ$60,0))*100</f>
        <v>0</v>
      </c>
      <c r="L29" s="1">
        <f>INDEX([1]Calculation!DS$4:DS$60,MATCH($B29,[1]Calculation!$DJ$4:$DJ$60,0))*100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36</v>
      </c>
      <c r="P29" s="2">
        <f>'[1]Delegate Counter'!AQ30</f>
        <v>0</v>
      </c>
      <c r="Q29" s="2">
        <f>'[1]Delegate Counter'!AS30</f>
        <v>0</v>
      </c>
      <c r="R29" s="2">
        <f>'[1]Delegate Counter'!AT30</f>
        <v>0</v>
      </c>
      <c r="S29" s="2">
        <f>'[1]Delegate Counter'!AU30</f>
        <v>31</v>
      </c>
      <c r="T29" s="2">
        <f>'[1]Delegate Counter'!AV30</f>
        <v>0</v>
      </c>
      <c r="U29" s="2">
        <f>'[1]Delegate Counter'!AW30</f>
        <v>0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0">
        <f t="shared" si="1"/>
        <v>43861</v>
      </c>
      <c r="B30" s="22" t="s">
        <v>44</v>
      </c>
      <c r="C30" s="20">
        <v>43907</v>
      </c>
      <c r="D30" s="6">
        <v>219</v>
      </c>
      <c r="E30" s="1">
        <f>INDEX([1]Calculation!DK$4:DK$60,MATCH($B30,[1]Calculation!$DJ$4:$DJ$60,0))*100</f>
        <v>76.662266977405451</v>
      </c>
      <c r="F30" s="1">
        <f>INDEX([1]Calculation!DL$4:DL$60,MATCH($B30,[1]Calculation!$DJ$4:$DJ$60,0))*100</f>
        <v>0</v>
      </c>
      <c r="G30" s="1">
        <f>INDEX([1]Calculation!DN$4:DN$60,MATCH($B30,[1]Calculation!$DJ$4:$DJ$60,0))*100</f>
        <v>0</v>
      </c>
      <c r="H30" s="1">
        <f>INDEX([1]Calculation!DO$4:DO$60,MATCH($B30,[1]Calculation!$DJ$4:$DJ$60,0))*100</f>
        <v>0</v>
      </c>
      <c r="I30" s="1">
        <f>INDEX([1]Calculation!DP$4:DP$60,MATCH($B30,[1]Calculation!$DJ$4:$DJ$60,0))*100</f>
        <v>23.337733022594538</v>
      </c>
      <c r="J30" s="1">
        <f>INDEX([1]Calculation!DQ$4:DQ$60,MATCH($B30,[1]Calculation!$DJ$4:$DJ$60,0))*100</f>
        <v>0</v>
      </c>
      <c r="K30" s="1">
        <f>INDEX([1]Calculation!DR$4:DR$60,MATCH($B30,[1]Calculation!$DJ$4:$DJ$60,0))*100</f>
        <v>0</v>
      </c>
      <c r="L30" s="1">
        <f>INDEX([1]Calculation!DS$4:DS$60,MATCH($B30,[1]Calculation!$DJ$4:$DJ$60,0))*100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168</v>
      </c>
      <c r="P30" s="2">
        <f>'[1]Delegate Counter'!AQ31</f>
        <v>0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51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0">
        <f t="shared" si="1"/>
        <v>43861</v>
      </c>
      <c r="B31" s="22" t="s">
        <v>45</v>
      </c>
      <c r="C31" s="20">
        <v>43907</v>
      </c>
      <c r="D31" s="6">
        <v>155</v>
      </c>
      <c r="E31" s="1">
        <f>INDEX([1]Calculation!DK$4:DK$60,MATCH($B31,[1]Calculation!$DJ$4:$DJ$60,0))*100</f>
        <v>53.133311096264549</v>
      </c>
      <c r="F31" s="1">
        <f>INDEX([1]Calculation!DL$4:DL$60,MATCH($B31,[1]Calculation!$DJ$4:$DJ$60,0))*100</f>
        <v>0</v>
      </c>
      <c r="G31" s="1">
        <f>INDEX([1]Calculation!DN$4:DN$60,MATCH($B31,[1]Calculation!$DJ$4:$DJ$60,0))*100</f>
        <v>0</v>
      </c>
      <c r="H31" s="1">
        <f>INDEX([1]Calculation!DO$4:DO$60,MATCH($B31,[1]Calculation!$DJ$4:$DJ$60,0))*100</f>
        <v>0</v>
      </c>
      <c r="I31" s="1">
        <f>INDEX([1]Calculation!DP$4:DP$60,MATCH($B31,[1]Calculation!$DJ$4:$DJ$60,0))*100</f>
        <v>46.866688903735451</v>
      </c>
      <c r="J31" s="1">
        <f>INDEX([1]Calculation!DQ$4:DQ$60,MATCH($B31,[1]Calculation!$DJ$4:$DJ$60,0))*100</f>
        <v>0</v>
      </c>
      <c r="K31" s="1">
        <f>INDEX([1]Calculation!DR$4:DR$60,MATCH($B31,[1]Calculation!$DJ$4:$DJ$60,0))*100</f>
        <v>0</v>
      </c>
      <c r="L31" s="1">
        <f>INDEX([1]Calculation!DS$4:DS$60,MATCH($B31,[1]Calculation!$DJ$4:$DJ$60,0))*100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82</v>
      </c>
      <c r="P31" s="2">
        <f>'[1]Delegate Counter'!AQ32</f>
        <v>0</v>
      </c>
      <c r="Q31" s="2">
        <f>'[1]Delegate Counter'!AS32</f>
        <v>0</v>
      </c>
      <c r="R31" s="2">
        <f>'[1]Delegate Counter'!AT32</f>
        <v>0</v>
      </c>
      <c r="S31" s="2">
        <f>'[1]Delegate Counter'!AU32</f>
        <v>73</v>
      </c>
      <c r="T31" s="2">
        <f>'[1]Delegate Counter'!AV32</f>
        <v>0</v>
      </c>
      <c r="U31" s="2">
        <f>'[1]Delegate Counter'!AW32</f>
        <v>0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0">
        <f t="shared" si="1"/>
        <v>43861</v>
      </c>
      <c r="B32" s="22" t="s">
        <v>42</v>
      </c>
      <c r="C32" s="20">
        <v>43907</v>
      </c>
      <c r="D32" s="6">
        <v>136</v>
      </c>
      <c r="E32" s="1">
        <f>INDEX([1]Calculation!DK$4:DK$60,MATCH($B32,[1]Calculation!$DJ$4:$DJ$60,0))*100</f>
        <v>54.46769473321794</v>
      </c>
      <c r="F32" s="1">
        <f>INDEX([1]Calculation!DL$4:DL$60,MATCH($B32,[1]Calculation!$DJ$4:$DJ$60,0))*100</f>
        <v>0</v>
      </c>
      <c r="G32" s="1">
        <f>INDEX([1]Calculation!DN$4:DN$60,MATCH($B32,[1]Calculation!$DJ$4:$DJ$60,0))*100</f>
        <v>0</v>
      </c>
      <c r="H32" s="1">
        <f>INDEX([1]Calculation!DO$4:DO$60,MATCH($B32,[1]Calculation!$DJ$4:$DJ$60,0))*100</f>
        <v>0</v>
      </c>
      <c r="I32" s="1">
        <f>INDEX([1]Calculation!DP$4:DP$60,MATCH($B32,[1]Calculation!$DJ$4:$DJ$60,0))*100</f>
        <v>45.53230526678206</v>
      </c>
      <c r="J32" s="1">
        <f>INDEX([1]Calculation!DQ$4:DQ$60,MATCH($B32,[1]Calculation!$DJ$4:$DJ$60,0))*100</f>
        <v>0</v>
      </c>
      <c r="K32" s="1">
        <f>INDEX([1]Calculation!DR$4:DR$60,MATCH($B32,[1]Calculation!$DJ$4:$DJ$60,0))*100</f>
        <v>0</v>
      </c>
      <c r="L32" s="1">
        <f>INDEX([1]Calculation!DS$4:DS$60,MATCH($B32,[1]Calculation!$DJ$4:$DJ$60,0))*100</f>
        <v>0</v>
      </c>
      <c r="M32">
        <v>4.6231315567074861E-2</v>
      </c>
      <c r="N32" s="4" t="str">
        <f t="shared" si="0"/>
        <v>43861Ohio</v>
      </c>
      <c r="O32" s="2">
        <f>'[1]Delegate Counter'!AP33</f>
        <v>74</v>
      </c>
      <c r="P32" s="2">
        <f>'[1]Delegate Counter'!AQ33</f>
        <v>0</v>
      </c>
      <c r="Q32" s="2">
        <f>'[1]Delegate Counter'!AS33</f>
        <v>0</v>
      </c>
      <c r="R32" s="2">
        <f>'[1]Delegate Counter'!AT33</f>
        <v>0</v>
      </c>
      <c r="S32" s="2">
        <f>'[1]Delegate Counter'!AU33</f>
        <v>62</v>
      </c>
      <c r="T32" s="2">
        <f>'[1]Delegate Counter'!AV33</f>
        <v>0</v>
      </c>
      <c r="U32" s="2">
        <f>'[1]Delegate Counter'!AW33</f>
        <v>0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0">
        <f t="shared" si="1"/>
        <v>43861</v>
      </c>
      <c r="B33" s="22" t="s">
        <v>46</v>
      </c>
      <c r="C33" s="20">
        <v>43914</v>
      </c>
      <c r="D33" s="6">
        <v>105</v>
      </c>
      <c r="E33" s="1">
        <f>INDEX([1]Calculation!DK$4:DK$60,MATCH($B33,[1]Calculation!$DJ$4:$DJ$60,0))*100</f>
        <v>65.864602257840971</v>
      </c>
      <c r="F33" s="1">
        <f>INDEX([1]Calculation!DL$4:DL$60,MATCH($B33,[1]Calculation!$DJ$4:$DJ$60,0))*100</f>
        <v>0</v>
      </c>
      <c r="G33" s="1">
        <f>INDEX([1]Calculation!DN$4:DN$60,MATCH($B33,[1]Calculation!$DJ$4:$DJ$60,0))*100</f>
        <v>0</v>
      </c>
      <c r="H33" s="1">
        <f>INDEX([1]Calculation!DO$4:DO$60,MATCH($B33,[1]Calculation!$DJ$4:$DJ$60,0))*100</f>
        <v>0</v>
      </c>
      <c r="I33" s="1">
        <f>INDEX([1]Calculation!DP$4:DP$60,MATCH($B33,[1]Calculation!$DJ$4:$DJ$60,0))*100</f>
        <v>34.135397742159036</v>
      </c>
      <c r="J33" s="1">
        <f>INDEX([1]Calculation!DQ$4:DQ$60,MATCH($B33,[1]Calculation!$DJ$4:$DJ$60,0))*100</f>
        <v>0</v>
      </c>
      <c r="K33" s="1">
        <f>INDEX([1]Calculation!DR$4:DR$60,MATCH($B33,[1]Calculation!$DJ$4:$DJ$60,0))*100</f>
        <v>0</v>
      </c>
      <c r="L33" s="1">
        <f>INDEX([1]Calculation!DS$4:DS$60,MATCH($B33,[1]Calculation!$DJ$4:$DJ$60,0))*100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69</v>
      </c>
      <c r="P33" s="2">
        <f>'[1]Delegate Counter'!AQ34</f>
        <v>0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36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0">
        <f t="shared" si="1"/>
        <v>43861</v>
      </c>
      <c r="B34" s="22" t="s">
        <v>47</v>
      </c>
      <c r="C34" s="20">
        <v>43919</v>
      </c>
      <c r="D34" s="6">
        <v>51</v>
      </c>
      <c r="E34" s="1">
        <f>INDEX([1]Calculation!DK$4:DK$60,MATCH($B34,[1]Calculation!$DJ$4:$DJ$60,0))*100</f>
        <v>56.556923365412828</v>
      </c>
      <c r="F34" s="1">
        <f>INDEX([1]Calculation!DL$4:DL$60,MATCH($B34,[1]Calculation!$DJ$4:$DJ$60,0))*100</f>
        <v>0</v>
      </c>
      <c r="G34" s="1">
        <f>INDEX([1]Calculation!DN$4:DN$60,MATCH($B34,[1]Calculation!$DJ$4:$DJ$60,0))*100</f>
        <v>0</v>
      </c>
      <c r="H34" s="1">
        <f>INDEX([1]Calculation!DO$4:DO$60,MATCH($B34,[1]Calculation!$DJ$4:$DJ$60,0))*100</f>
        <v>0</v>
      </c>
      <c r="I34" s="1">
        <f>INDEX([1]Calculation!DP$4:DP$60,MATCH($B34,[1]Calculation!$DJ$4:$DJ$60,0))*100</f>
        <v>43.443076634587172</v>
      </c>
      <c r="J34" s="1">
        <f>INDEX([1]Calculation!DQ$4:DQ$60,MATCH($B34,[1]Calculation!$DJ$4:$DJ$60,0))*100</f>
        <v>0</v>
      </c>
      <c r="K34" s="1">
        <f>INDEX([1]Calculation!DR$4:DR$60,MATCH($B34,[1]Calculation!$DJ$4:$DJ$60,0))*100</f>
        <v>0</v>
      </c>
      <c r="L34" s="1">
        <f>INDEX([1]Calculation!DS$4:DS$60,MATCH($B34,[1]Calculation!$DJ$4:$DJ$60,0))*100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29</v>
      </c>
      <c r="P34" s="2">
        <f>'[1]Delegate Counter'!AQ35</f>
        <v>0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22</v>
      </c>
      <c r="T34" s="2">
        <f>'[1]Delegate Counter'!AV35</f>
        <v>0</v>
      </c>
      <c r="U34" s="2">
        <f>'[1]Delegate Counter'!AW35</f>
        <v>0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0">
        <f t="shared" ref="A35:A59" si="3">A34</f>
        <v>43861</v>
      </c>
      <c r="B35" s="22" t="s">
        <v>48</v>
      </c>
      <c r="C35" s="20">
        <v>43925</v>
      </c>
      <c r="D35" s="6">
        <v>15</v>
      </c>
      <c r="E35" s="1">
        <f>INDEX([1]Calculation!DK$4:DK$60,MATCH($B35,[1]Calculation!$DJ$4:$DJ$60,0))*100</f>
        <v>55.615153999180713</v>
      </c>
      <c r="F35" s="1">
        <f>INDEX([1]Calculation!DL$4:DL$60,MATCH($B35,[1]Calculation!$DJ$4:$DJ$60,0))*100</f>
        <v>0</v>
      </c>
      <c r="G35" s="1">
        <f>INDEX([1]Calculation!DN$4:DN$60,MATCH($B35,[1]Calculation!$DJ$4:$DJ$60,0))*100</f>
        <v>0</v>
      </c>
      <c r="H35" s="1">
        <f>INDEX([1]Calculation!DO$4:DO$60,MATCH($B35,[1]Calculation!$DJ$4:$DJ$60,0))*100</f>
        <v>0</v>
      </c>
      <c r="I35" s="1">
        <f>INDEX([1]Calculation!DP$4:DP$60,MATCH($B35,[1]Calculation!$DJ$4:$DJ$60,0))*100</f>
        <v>44.384846000819287</v>
      </c>
      <c r="J35" s="1">
        <f>INDEX([1]Calculation!DQ$4:DQ$60,MATCH($B35,[1]Calculation!$DJ$4:$DJ$60,0))*100</f>
        <v>0</v>
      </c>
      <c r="K35" s="1">
        <f>INDEX([1]Calculation!DR$4:DR$60,MATCH($B35,[1]Calculation!$DJ$4:$DJ$60,0))*100</f>
        <v>0</v>
      </c>
      <c r="L35" s="1">
        <f>INDEX([1]Calculation!DS$4:DS$60,MATCH($B35,[1]Calculation!$DJ$4:$DJ$60,0))*100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8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7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0">
        <f t="shared" si="3"/>
        <v>43861</v>
      </c>
      <c r="B36" s="22" t="s">
        <v>49</v>
      </c>
      <c r="C36" s="20">
        <v>43925</v>
      </c>
      <c r="D36" s="6">
        <v>24</v>
      </c>
      <c r="E36" s="1">
        <f>INDEX([1]Calculation!DK$4:DK$60,MATCH($B36,[1]Calculation!$DJ$4:$DJ$60,0))*100</f>
        <v>46.195788828409576</v>
      </c>
      <c r="F36" s="1">
        <f>INDEX([1]Calculation!DL$4:DL$60,MATCH($B36,[1]Calculation!$DJ$4:$DJ$60,0))*100</f>
        <v>0</v>
      </c>
      <c r="G36" s="1">
        <f>INDEX([1]Calculation!DN$4:DN$60,MATCH($B36,[1]Calculation!$DJ$4:$DJ$60,0))*100</f>
        <v>0</v>
      </c>
      <c r="H36" s="1">
        <f>INDEX([1]Calculation!DO$4:DO$60,MATCH($B36,[1]Calculation!$DJ$4:$DJ$60,0))*100</f>
        <v>0</v>
      </c>
      <c r="I36" s="1">
        <f>INDEX([1]Calculation!DP$4:DP$60,MATCH($B36,[1]Calculation!$DJ$4:$DJ$60,0))*100</f>
        <v>53.804211171590424</v>
      </c>
      <c r="J36" s="1">
        <f>INDEX([1]Calculation!DQ$4:DQ$60,MATCH($B36,[1]Calculation!$DJ$4:$DJ$60,0))*100</f>
        <v>0</v>
      </c>
      <c r="K36" s="1">
        <f>INDEX([1]Calculation!DR$4:DR$60,MATCH($B36,[1]Calculation!$DJ$4:$DJ$60,0))*100</f>
        <v>0</v>
      </c>
      <c r="L36" s="1">
        <f>INDEX([1]Calculation!DS$4:DS$60,MATCH($B36,[1]Calculation!$DJ$4:$DJ$60,0))*100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11</v>
      </c>
      <c r="P36" s="2">
        <f>'[1]Delegate Counter'!AQ37</f>
        <v>0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13</v>
      </c>
      <c r="T36" s="2">
        <f>'[1]Delegate Counter'!AV37</f>
        <v>0</v>
      </c>
      <c r="U36" s="2">
        <f>'[1]Delegate Counter'!AW37</f>
        <v>0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0">
        <f t="shared" si="3"/>
        <v>43861</v>
      </c>
      <c r="B37" s="22" t="s">
        <v>50</v>
      </c>
      <c r="C37" s="20">
        <v>43925</v>
      </c>
      <c r="D37" s="6">
        <v>54</v>
      </c>
      <c r="E37" s="1">
        <f>INDEX([1]Calculation!DK$4:DK$60,MATCH($B37,[1]Calculation!$DJ$4:$DJ$60,0))*100</f>
        <v>70.957826440212813</v>
      </c>
      <c r="F37" s="1">
        <f>INDEX([1]Calculation!DL$4:DL$60,MATCH($B37,[1]Calculation!$DJ$4:$DJ$60,0))*100</f>
        <v>0</v>
      </c>
      <c r="G37" s="1">
        <f>INDEX([1]Calculation!DN$4:DN$60,MATCH($B37,[1]Calculation!$DJ$4:$DJ$60,0))*100</f>
        <v>0</v>
      </c>
      <c r="H37" s="1">
        <f>INDEX([1]Calculation!DO$4:DO$60,MATCH($B37,[1]Calculation!$DJ$4:$DJ$60,0))*100</f>
        <v>0</v>
      </c>
      <c r="I37" s="1">
        <f>INDEX([1]Calculation!DP$4:DP$60,MATCH($B37,[1]Calculation!$DJ$4:$DJ$60,0))*100</f>
        <v>29.042173559787187</v>
      </c>
      <c r="J37" s="1">
        <f>INDEX([1]Calculation!DQ$4:DQ$60,MATCH($B37,[1]Calculation!$DJ$4:$DJ$60,0))*100</f>
        <v>0</v>
      </c>
      <c r="K37" s="1">
        <f>INDEX([1]Calculation!DR$4:DR$60,MATCH($B37,[1]Calculation!$DJ$4:$DJ$60,0))*100</f>
        <v>0</v>
      </c>
      <c r="L37" s="1">
        <f>INDEX([1]Calculation!DS$4:DS$60,MATCH($B37,[1]Calculation!$DJ$4:$DJ$60,0))*100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38</v>
      </c>
      <c r="P37" s="2">
        <f>'[1]Delegate Counter'!AQ38</f>
        <v>0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16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0">
        <f t="shared" si="3"/>
        <v>43861</v>
      </c>
      <c r="B38" s="22" t="s">
        <v>51</v>
      </c>
      <c r="C38" s="20">
        <v>43925</v>
      </c>
      <c r="D38" s="6">
        <v>14</v>
      </c>
      <c r="E38" s="1">
        <f>INDEX([1]Calculation!DK$4:DK$60,MATCH($B38,[1]Calculation!$DJ$4:$DJ$60,0))*100</f>
        <v>54.008530595741277</v>
      </c>
      <c r="F38" s="1">
        <f>INDEX([1]Calculation!DL$4:DL$60,MATCH($B38,[1]Calculation!$DJ$4:$DJ$60,0))*100</f>
        <v>0</v>
      </c>
      <c r="G38" s="1">
        <f>INDEX([1]Calculation!DN$4:DN$60,MATCH($B38,[1]Calculation!$DJ$4:$DJ$60,0))*100</f>
        <v>0</v>
      </c>
      <c r="H38" s="1">
        <f>INDEX([1]Calculation!DO$4:DO$60,MATCH($B38,[1]Calculation!$DJ$4:$DJ$60,0))*100</f>
        <v>0</v>
      </c>
      <c r="I38" s="1">
        <f>INDEX([1]Calculation!DP$4:DP$60,MATCH($B38,[1]Calculation!$DJ$4:$DJ$60,0))*100</f>
        <v>45.991469404258723</v>
      </c>
      <c r="J38" s="1">
        <f>INDEX([1]Calculation!DQ$4:DQ$60,MATCH($B38,[1]Calculation!$DJ$4:$DJ$60,0))*100</f>
        <v>0</v>
      </c>
      <c r="K38" s="1">
        <f>INDEX([1]Calculation!DR$4:DR$60,MATCH($B38,[1]Calculation!$DJ$4:$DJ$60,0))*100</f>
        <v>0</v>
      </c>
      <c r="L38" s="1">
        <f>INDEX([1]Calculation!DS$4:DS$60,MATCH($B38,[1]Calculation!$DJ$4:$DJ$60,0))*100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8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6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0">
        <f t="shared" si="3"/>
        <v>43861</v>
      </c>
      <c r="B39" s="22" t="s">
        <v>52</v>
      </c>
      <c r="C39" s="20">
        <v>43928</v>
      </c>
      <c r="D39" s="6">
        <v>84</v>
      </c>
      <c r="E39" s="1">
        <f>INDEX([1]Calculation!DK$4:DK$60,MATCH($B39,[1]Calculation!$DJ$4:$DJ$60,0))*100</f>
        <v>47.814673811385369</v>
      </c>
      <c r="F39" s="1">
        <f>INDEX([1]Calculation!DL$4:DL$60,MATCH($B39,[1]Calculation!$DJ$4:$DJ$60,0))*100</f>
        <v>0</v>
      </c>
      <c r="G39" s="1">
        <f>INDEX([1]Calculation!DN$4:DN$60,MATCH($B39,[1]Calculation!$DJ$4:$DJ$60,0))*100</f>
        <v>0</v>
      </c>
      <c r="H39" s="1">
        <f>INDEX([1]Calculation!DO$4:DO$60,MATCH($B39,[1]Calculation!$DJ$4:$DJ$60,0))*100</f>
        <v>0</v>
      </c>
      <c r="I39" s="1">
        <f>INDEX([1]Calculation!DP$4:DP$60,MATCH($B39,[1]Calculation!$DJ$4:$DJ$60,0))*100</f>
        <v>52.185326188614624</v>
      </c>
      <c r="J39" s="1">
        <f>INDEX([1]Calculation!DQ$4:DQ$60,MATCH($B39,[1]Calculation!$DJ$4:$DJ$60,0))*100</f>
        <v>0</v>
      </c>
      <c r="K39" s="1">
        <f>INDEX([1]Calculation!DR$4:DR$60,MATCH($B39,[1]Calculation!$DJ$4:$DJ$60,0))*100</f>
        <v>0</v>
      </c>
      <c r="L39" s="1">
        <f>INDEX([1]Calculation!DS$4:DS$60,MATCH($B39,[1]Calculation!$DJ$4:$DJ$60,0))*100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40</v>
      </c>
      <c r="P39" s="2">
        <f>'[1]Delegate Counter'!AQ40</f>
        <v>0</v>
      </c>
      <c r="Q39" s="2">
        <f>'[1]Delegate Counter'!AS40</f>
        <v>0</v>
      </c>
      <c r="R39" s="2">
        <f>'[1]Delegate Counter'!AT40</f>
        <v>0</v>
      </c>
      <c r="S39" s="2">
        <f>'[1]Delegate Counter'!AU40</f>
        <v>44</v>
      </c>
      <c r="T39" s="2">
        <f>'[1]Delegate Counter'!AV40</f>
        <v>0</v>
      </c>
      <c r="U39" s="2">
        <f>'[1]Delegate Counter'!AW40</f>
        <v>0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0">
        <f t="shared" si="3"/>
        <v>43861</v>
      </c>
      <c r="B40" s="22" t="s">
        <v>53</v>
      </c>
      <c r="C40" s="20">
        <v>43949</v>
      </c>
      <c r="D40" s="6">
        <v>60</v>
      </c>
      <c r="E40" s="1">
        <f>INDEX([1]Calculation!DK$4:DK$60,MATCH($B40,[1]Calculation!$DJ$4:$DJ$60,0))*100</f>
        <v>50.882376052535349</v>
      </c>
      <c r="F40" s="1">
        <f>INDEX([1]Calculation!DL$4:DL$60,MATCH($B40,[1]Calculation!$DJ$4:$DJ$60,0))*100</f>
        <v>0</v>
      </c>
      <c r="G40" s="1">
        <f>INDEX([1]Calculation!DN$4:DN$60,MATCH($B40,[1]Calculation!$DJ$4:$DJ$60,0))*100</f>
        <v>0</v>
      </c>
      <c r="H40" s="1">
        <f>INDEX([1]Calculation!DO$4:DO$60,MATCH($B40,[1]Calculation!$DJ$4:$DJ$60,0))*100</f>
        <v>0</v>
      </c>
      <c r="I40" s="1">
        <f>INDEX([1]Calculation!DP$4:DP$60,MATCH($B40,[1]Calculation!$DJ$4:$DJ$60,0))*100</f>
        <v>49.117623947464665</v>
      </c>
      <c r="J40" s="1">
        <f>INDEX([1]Calculation!DQ$4:DQ$60,MATCH($B40,[1]Calculation!$DJ$4:$DJ$60,0))*100</f>
        <v>0</v>
      </c>
      <c r="K40" s="1">
        <f>INDEX([1]Calculation!DR$4:DR$60,MATCH($B40,[1]Calculation!$DJ$4:$DJ$60,0))*100</f>
        <v>0</v>
      </c>
      <c r="L40" s="1">
        <f>INDEX([1]Calculation!DS$4:DS$60,MATCH($B40,[1]Calculation!$DJ$4:$DJ$60,0))*100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31</v>
      </c>
      <c r="P40" s="2">
        <f>'[1]Delegate Counter'!AQ41</f>
        <v>0</v>
      </c>
      <c r="Q40" s="2">
        <f>'[1]Delegate Counter'!AS41</f>
        <v>0</v>
      </c>
      <c r="R40" s="2">
        <f>'[1]Delegate Counter'!AT41</f>
        <v>0</v>
      </c>
      <c r="S40" s="2">
        <f>'[1]Delegate Counter'!AU41</f>
        <v>29</v>
      </c>
      <c r="T40" s="2">
        <f>'[1]Delegate Counter'!AV41</f>
        <v>0</v>
      </c>
      <c r="U40" s="2">
        <f>'[1]Delegate Counter'!AW41</f>
        <v>0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0">
        <f t="shared" si="3"/>
        <v>43861</v>
      </c>
      <c r="B41" s="22" t="s">
        <v>54</v>
      </c>
      <c r="C41" s="20">
        <v>43949</v>
      </c>
      <c r="D41" s="6">
        <v>21</v>
      </c>
      <c r="E41" s="1">
        <f>INDEX([1]Calculation!DK$4:DK$60,MATCH($B41,[1]Calculation!$DJ$4:$DJ$60,0))*100</f>
        <v>63.422684063478805</v>
      </c>
      <c r="F41" s="1">
        <f>INDEX([1]Calculation!DL$4:DL$60,MATCH($B41,[1]Calculation!$DJ$4:$DJ$60,0))*100</f>
        <v>0</v>
      </c>
      <c r="G41" s="1">
        <f>INDEX([1]Calculation!DN$4:DN$60,MATCH($B41,[1]Calculation!$DJ$4:$DJ$60,0))*100</f>
        <v>0</v>
      </c>
      <c r="H41" s="1">
        <f>INDEX([1]Calculation!DO$4:DO$60,MATCH($B41,[1]Calculation!$DJ$4:$DJ$60,0))*100</f>
        <v>0</v>
      </c>
      <c r="I41" s="1">
        <f>INDEX([1]Calculation!DP$4:DP$60,MATCH($B41,[1]Calculation!$DJ$4:$DJ$60,0))*100</f>
        <v>36.577315936521195</v>
      </c>
      <c r="J41" s="1">
        <f>INDEX([1]Calculation!DQ$4:DQ$60,MATCH($B41,[1]Calculation!$DJ$4:$DJ$60,0))*100</f>
        <v>0</v>
      </c>
      <c r="K41" s="1">
        <f>INDEX([1]Calculation!DR$4:DR$60,MATCH($B41,[1]Calculation!$DJ$4:$DJ$60,0))*100</f>
        <v>0</v>
      </c>
      <c r="L41" s="1">
        <f>INDEX([1]Calculation!DS$4:DS$60,MATCH($B41,[1]Calculation!$DJ$4:$DJ$60,0))*100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13</v>
      </c>
      <c r="P41" s="2">
        <f>'[1]Delegate Counter'!AQ42</f>
        <v>0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8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0">
        <f t="shared" si="3"/>
        <v>43861</v>
      </c>
      <c r="B42" s="22" t="s">
        <v>55</v>
      </c>
      <c r="C42" s="20">
        <v>43949</v>
      </c>
      <c r="D42" s="6">
        <v>96</v>
      </c>
      <c r="E42" s="1">
        <f>INDEX([1]Calculation!DK$4:DK$60,MATCH($B42,[1]Calculation!$DJ$4:$DJ$60,0))*100</f>
        <v>58.317142250852136</v>
      </c>
      <c r="F42" s="1">
        <f>INDEX([1]Calculation!DL$4:DL$60,MATCH($B42,[1]Calculation!$DJ$4:$DJ$60,0))*100</f>
        <v>0</v>
      </c>
      <c r="G42" s="1">
        <f>INDEX([1]Calculation!DN$4:DN$60,MATCH($B42,[1]Calculation!$DJ$4:$DJ$60,0))*100</f>
        <v>0</v>
      </c>
      <c r="H42" s="1">
        <f>INDEX([1]Calculation!DO$4:DO$60,MATCH($B42,[1]Calculation!$DJ$4:$DJ$60,0))*100</f>
        <v>0</v>
      </c>
      <c r="I42" s="1">
        <f>INDEX([1]Calculation!DP$4:DP$60,MATCH($B42,[1]Calculation!$DJ$4:$DJ$60,0))*100</f>
        <v>41.682857749147878</v>
      </c>
      <c r="J42" s="1">
        <f>INDEX([1]Calculation!DQ$4:DQ$60,MATCH($B42,[1]Calculation!$DJ$4:$DJ$60,0))*100</f>
        <v>0</v>
      </c>
      <c r="K42" s="1">
        <f>INDEX([1]Calculation!DR$4:DR$60,MATCH($B42,[1]Calculation!$DJ$4:$DJ$60,0))*100</f>
        <v>0</v>
      </c>
      <c r="L42" s="1">
        <f>INDEX([1]Calculation!DS$4:DS$60,MATCH($B42,[1]Calculation!$DJ$4:$DJ$60,0))*100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56</v>
      </c>
      <c r="P42" s="2">
        <f>'[1]Delegate Counter'!AQ43</f>
        <v>0</v>
      </c>
      <c r="Q42" s="2">
        <f>'[1]Delegate Counter'!AS43</f>
        <v>0</v>
      </c>
      <c r="R42" s="2">
        <f>'[1]Delegate Counter'!AT43</f>
        <v>0</v>
      </c>
      <c r="S42" s="2">
        <f>'[1]Delegate Counter'!AU43</f>
        <v>40</v>
      </c>
      <c r="T42" s="2">
        <f>'[1]Delegate Counter'!AV43</f>
        <v>0</v>
      </c>
      <c r="U42" s="2">
        <f>'[1]Delegate Counter'!AW43</f>
        <v>0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0">
        <f t="shared" si="3"/>
        <v>43861</v>
      </c>
      <c r="B43" s="22" t="s">
        <v>56</v>
      </c>
      <c r="C43" s="20">
        <v>43949</v>
      </c>
      <c r="D43" s="6">
        <v>274</v>
      </c>
      <c r="E43" s="1">
        <f>INDEX([1]Calculation!DK$4:DK$60,MATCH($B43,[1]Calculation!$DJ$4:$DJ$60,0))*100</f>
        <v>53.636729114042026</v>
      </c>
      <c r="F43" s="1">
        <f>INDEX([1]Calculation!DL$4:DL$60,MATCH($B43,[1]Calculation!$DJ$4:$DJ$60,0))*100</f>
        <v>0</v>
      </c>
      <c r="G43" s="1">
        <f>INDEX([1]Calculation!DN$4:DN$60,MATCH($B43,[1]Calculation!$DJ$4:$DJ$60,0))*100</f>
        <v>0</v>
      </c>
      <c r="H43" s="1">
        <f>INDEX([1]Calculation!DO$4:DO$60,MATCH($B43,[1]Calculation!$DJ$4:$DJ$60,0))*100</f>
        <v>0</v>
      </c>
      <c r="I43" s="1">
        <f>INDEX([1]Calculation!DP$4:DP$60,MATCH($B43,[1]Calculation!$DJ$4:$DJ$60,0))*100</f>
        <v>46.363270885957967</v>
      </c>
      <c r="J43" s="1">
        <f>INDEX([1]Calculation!DQ$4:DQ$60,MATCH($B43,[1]Calculation!$DJ$4:$DJ$60,0))*100</f>
        <v>0</v>
      </c>
      <c r="K43" s="1">
        <f>INDEX([1]Calculation!DR$4:DR$60,MATCH($B43,[1]Calculation!$DJ$4:$DJ$60,0))*100</f>
        <v>0</v>
      </c>
      <c r="L43" s="1">
        <f>INDEX([1]Calculation!DS$4:DS$60,MATCH($B43,[1]Calculation!$DJ$4:$DJ$60,0))*100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147</v>
      </c>
      <c r="P43" s="2">
        <f>'[1]Delegate Counter'!AQ44</f>
        <v>0</v>
      </c>
      <c r="Q43" s="2">
        <f>'[1]Delegate Counter'!AS44</f>
        <v>0</v>
      </c>
      <c r="R43" s="2">
        <f>'[1]Delegate Counter'!AT44</f>
        <v>0</v>
      </c>
      <c r="S43" s="2">
        <f>'[1]Delegate Counter'!AU44</f>
        <v>127</v>
      </c>
      <c r="T43" s="2">
        <f>'[1]Delegate Counter'!AV44</f>
        <v>0</v>
      </c>
      <c r="U43" s="2">
        <f>'[1]Delegate Counter'!AW44</f>
        <v>0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0">
        <f t="shared" si="3"/>
        <v>43861</v>
      </c>
      <c r="B44" s="22" t="s">
        <v>57</v>
      </c>
      <c r="C44" s="20">
        <v>43949</v>
      </c>
      <c r="D44" s="6">
        <v>186</v>
      </c>
      <c r="E44" s="1">
        <f>INDEX([1]Calculation!DK$4:DK$60,MATCH($B44,[1]Calculation!$DJ$4:$DJ$60,0))*100</f>
        <v>55.278514002596324</v>
      </c>
      <c r="F44" s="1">
        <f>INDEX([1]Calculation!DL$4:DL$60,MATCH($B44,[1]Calculation!$DJ$4:$DJ$60,0))*100</f>
        <v>0</v>
      </c>
      <c r="G44" s="1">
        <f>INDEX([1]Calculation!DN$4:DN$60,MATCH($B44,[1]Calculation!$DJ$4:$DJ$60,0))*100</f>
        <v>0</v>
      </c>
      <c r="H44" s="1">
        <f>INDEX([1]Calculation!DO$4:DO$60,MATCH($B44,[1]Calculation!$DJ$4:$DJ$60,0))*100</f>
        <v>0</v>
      </c>
      <c r="I44" s="1">
        <f>INDEX([1]Calculation!DP$4:DP$60,MATCH($B44,[1]Calculation!$DJ$4:$DJ$60,0))*100</f>
        <v>44.721485997403668</v>
      </c>
      <c r="J44" s="1">
        <f>INDEX([1]Calculation!DQ$4:DQ$60,MATCH($B44,[1]Calculation!$DJ$4:$DJ$60,0))*100</f>
        <v>0</v>
      </c>
      <c r="K44" s="1">
        <f>INDEX([1]Calculation!DR$4:DR$60,MATCH($B44,[1]Calculation!$DJ$4:$DJ$60,0))*100</f>
        <v>0</v>
      </c>
      <c r="L44" s="1">
        <f>INDEX([1]Calculation!DS$4:DS$60,MATCH($B44,[1]Calculation!$DJ$4:$DJ$60,0))*100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103</v>
      </c>
      <c r="P44" s="2">
        <f>'[1]Delegate Counter'!AQ45</f>
        <v>0</v>
      </c>
      <c r="Q44" s="2">
        <f>'[1]Delegate Counter'!AS45</f>
        <v>0</v>
      </c>
      <c r="R44" s="2">
        <f>'[1]Delegate Counter'!AT45</f>
        <v>0</v>
      </c>
      <c r="S44" s="2">
        <f>'[1]Delegate Counter'!AU45</f>
        <v>83</v>
      </c>
      <c r="T44" s="2">
        <f>'[1]Delegate Counter'!AV45</f>
        <v>0</v>
      </c>
      <c r="U44" s="2">
        <f>'[1]Delegate Counter'!AW45</f>
        <v>0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0">
        <f t="shared" si="3"/>
        <v>43861</v>
      </c>
      <c r="B45" s="22" t="s">
        <v>58</v>
      </c>
      <c r="C45" s="20">
        <v>43949</v>
      </c>
      <c r="D45" s="6">
        <v>26</v>
      </c>
      <c r="E45" s="1">
        <f>INDEX([1]Calculation!DK$4:DK$60,MATCH($B45,[1]Calculation!$DJ$4:$DJ$60,0))*100</f>
        <v>50.284889961945453</v>
      </c>
      <c r="F45" s="1">
        <f>INDEX([1]Calculation!DL$4:DL$60,MATCH($B45,[1]Calculation!$DJ$4:$DJ$60,0))*100</f>
        <v>0</v>
      </c>
      <c r="G45" s="1">
        <f>INDEX([1]Calculation!DN$4:DN$60,MATCH($B45,[1]Calculation!$DJ$4:$DJ$60,0))*100</f>
        <v>0</v>
      </c>
      <c r="H45" s="1">
        <f>INDEX([1]Calculation!DO$4:DO$60,MATCH($B45,[1]Calculation!$DJ$4:$DJ$60,0))*100</f>
        <v>0</v>
      </c>
      <c r="I45" s="1">
        <f>INDEX([1]Calculation!DP$4:DP$60,MATCH($B45,[1]Calculation!$DJ$4:$DJ$60,0))*100</f>
        <v>49.715110038054547</v>
      </c>
      <c r="J45" s="1">
        <f>INDEX([1]Calculation!DQ$4:DQ$60,MATCH($B45,[1]Calculation!$DJ$4:$DJ$60,0))*100</f>
        <v>0</v>
      </c>
      <c r="K45" s="1">
        <f>INDEX([1]Calculation!DR$4:DR$60,MATCH($B45,[1]Calculation!$DJ$4:$DJ$60,0))*100</f>
        <v>0</v>
      </c>
      <c r="L45" s="1">
        <f>INDEX([1]Calculation!DS$4:DS$60,MATCH($B45,[1]Calculation!$DJ$4:$DJ$60,0))*100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13</v>
      </c>
      <c r="P45" s="2">
        <f>'[1]Delegate Counter'!AQ46</f>
        <v>0</v>
      </c>
      <c r="Q45" s="2">
        <f>'[1]Delegate Counter'!AS46</f>
        <v>0</v>
      </c>
      <c r="R45" s="2">
        <f>'[1]Delegate Counter'!AT46</f>
        <v>0</v>
      </c>
      <c r="S45" s="2">
        <f>'[1]Delegate Counter'!AU46</f>
        <v>13</v>
      </c>
      <c r="T45" s="2">
        <f>'[1]Delegate Counter'!AV46</f>
        <v>0</v>
      </c>
      <c r="U45" s="2">
        <f>'[1]Delegate Counter'!AW46</f>
        <v>0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0">
        <f t="shared" si="3"/>
        <v>43861</v>
      </c>
      <c r="B46" s="22" t="s">
        <v>59</v>
      </c>
      <c r="C46" s="20">
        <v>43953</v>
      </c>
      <c r="D46" s="6">
        <v>7</v>
      </c>
      <c r="E46" s="1">
        <f>INDEX([1]Calculation!DK$4:DK$60,MATCH($B46,[1]Calculation!$DJ$4:$DJ$60,0))*100</f>
        <v>53.262623304890951</v>
      </c>
      <c r="F46" s="1">
        <f>INDEX([1]Calculation!DL$4:DL$60,MATCH($B46,[1]Calculation!$DJ$4:$DJ$60,0))*100</f>
        <v>0</v>
      </c>
      <c r="G46" s="1">
        <f>INDEX([1]Calculation!DN$4:DN$60,MATCH($B46,[1]Calculation!$DJ$4:$DJ$60,0))*100</f>
        <v>0</v>
      </c>
      <c r="H46" s="1">
        <f>INDEX([1]Calculation!DO$4:DO$60,MATCH($B46,[1]Calculation!$DJ$4:$DJ$60,0))*100</f>
        <v>0</v>
      </c>
      <c r="I46" s="1">
        <f>INDEX([1]Calculation!DP$4:DP$60,MATCH($B46,[1]Calculation!$DJ$4:$DJ$60,0))*100</f>
        <v>46.737376695109049</v>
      </c>
      <c r="J46" s="1">
        <f>INDEX([1]Calculation!DQ$4:DQ$60,MATCH($B46,[1]Calculation!$DJ$4:$DJ$60,0))*100</f>
        <v>0</v>
      </c>
      <c r="K46" s="1">
        <f>INDEX([1]Calculation!DR$4:DR$60,MATCH($B46,[1]Calculation!$DJ$4:$DJ$60,0))*100</f>
        <v>0</v>
      </c>
      <c r="L46" s="1">
        <f>INDEX([1]Calculation!DS$4:DS$60,MATCH($B46,[1]Calculation!$DJ$4:$DJ$60,0))*100</f>
        <v>0</v>
      </c>
      <c r="M46">
        <v>0</v>
      </c>
      <c r="N46" s="4" t="str">
        <f t="shared" si="2"/>
        <v>43861Guam</v>
      </c>
      <c r="O46" s="2">
        <f>'[1]Delegate Counter'!AP47</f>
        <v>4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0">
        <f t="shared" si="3"/>
        <v>43861</v>
      </c>
      <c r="B47" s="22" t="s">
        <v>60</v>
      </c>
      <c r="C47" s="20">
        <v>43953</v>
      </c>
      <c r="D47" s="6">
        <v>39</v>
      </c>
      <c r="E47" s="1">
        <f>INDEX([1]Calculation!DK$4:DK$60,MATCH($B47,[1]Calculation!$DJ$4:$DJ$60,0))*100</f>
        <v>47.199464067880534</v>
      </c>
      <c r="F47" s="1">
        <f>INDEX([1]Calculation!DL$4:DL$60,MATCH($B47,[1]Calculation!$DJ$4:$DJ$60,0))*100</f>
        <v>0</v>
      </c>
      <c r="G47" s="1">
        <f>INDEX([1]Calculation!DN$4:DN$60,MATCH($B47,[1]Calculation!$DJ$4:$DJ$60,0))*100</f>
        <v>0</v>
      </c>
      <c r="H47" s="1">
        <f>INDEX([1]Calculation!DO$4:DO$60,MATCH($B47,[1]Calculation!$DJ$4:$DJ$60,0))*100</f>
        <v>0</v>
      </c>
      <c r="I47" s="1">
        <f>INDEX([1]Calculation!DP$4:DP$60,MATCH($B47,[1]Calculation!$DJ$4:$DJ$60,0))*100</f>
        <v>52.800535932119473</v>
      </c>
      <c r="J47" s="1">
        <f>INDEX([1]Calculation!DQ$4:DQ$60,MATCH($B47,[1]Calculation!$DJ$4:$DJ$60,0))*100</f>
        <v>0</v>
      </c>
      <c r="K47" s="1">
        <f>INDEX([1]Calculation!DR$4:DR$60,MATCH($B47,[1]Calculation!$DJ$4:$DJ$60,0))*100</f>
        <v>0</v>
      </c>
      <c r="L47" s="1">
        <f>INDEX([1]Calculation!DS$4:DS$60,MATCH($B47,[1]Calculation!$DJ$4:$DJ$60,0))*100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18</v>
      </c>
      <c r="P47" s="2">
        <f>'[1]Delegate Counter'!AQ48</f>
        <v>0</v>
      </c>
      <c r="Q47" s="2">
        <f>'[1]Delegate Counter'!AS48</f>
        <v>0</v>
      </c>
      <c r="R47" s="2">
        <f>'[1]Delegate Counter'!AT48</f>
        <v>0</v>
      </c>
      <c r="S47" s="2">
        <f>'[1]Delegate Counter'!AU48</f>
        <v>21</v>
      </c>
      <c r="T47" s="2">
        <f>'[1]Delegate Counter'!AV48</f>
        <v>0</v>
      </c>
      <c r="U47" s="2">
        <f>'[1]Delegate Counter'!AW48</f>
        <v>0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0">
        <f t="shared" si="3"/>
        <v>43861</v>
      </c>
      <c r="B48" s="22" t="s">
        <v>61</v>
      </c>
      <c r="C48" s="20">
        <v>43956</v>
      </c>
      <c r="D48" s="6">
        <v>82</v>
      </c>
      <c r="E48" s="1">
        <f>INDEX([1]Calculation!DK$4:DK$60,MATCH($B48,[1]Calculation!$DJ$4:$DJ$60,0))*100</f>
        <v>53.521867714505603</v>
      </c>
      <c r="F48" s="1">
        <f>INDEX([1]Calculation!DL$4:DL$60,MATCH($B48,[1]Calculation!$DJ$4:$DJ$60,0))*100</f>
        <v>0</v>
      </c>
      <c r="G48" s="1">
        <f>INDEX([1]Calculation!DN$4:DN$60,MATCH($B48,[1]Calculation!$DJ$4:$DJ$60,0))*100</f>
        <v>0</v>
      </c>
      <c r="H48" s="1">
        <f>INDEX([1]Calculation!DO$4:DO$60,MATCH($B48,[1]Calculation!$DJ$4:$DJ$60,0))*100</f>
        <v>0</v>
      </c>
      <c r="I48" s="1">
        <f>INDEX([1]Calculation!DP$4:DP$60,MATCH($B48,[1]Calculation!$DJ$4:$DJ$60,0))*100</f>
        <v>46.478132285494397</v>
      </c>
      <c r="J48" s="1">
        <f>INDEX([1]Calculation!DQ$4:DQ$60,MATCH($B48,[1]Calculation!$DJ$4:$DJ$60,0))*100</f>
        <v>0</v>
      </c>
      <c r="K48" s="1">
        <f>INDEX([1]Calculation!DR$4:DR$60,MATCH($B48,[1]Calculation!$DJ$4:$DJ$60,0))*100</f>
        <v>0</v>
      </c>
      <c r="L48" s="1">
        <f>INDEX([1]Calculation!DS$4:DS$60,MATCH($B48,[1]Calculation!$DJ$4:$DJ$60,0))*100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44</v>
      </c>
      <c r="P48" s="2">
        <f>'[1]Delegate Counter'!AQ49</f>
        <v>0</v>
      </c>
      <c r="Q48" s="2">
        <f>'[1]Delegate Counter'!AS49</f>
        <v>0</v>
      </c>
      <c r="R48" s="2">
        <f>'[1]Delegate Counter'!AT49</f>
        <v>0</v>
      </c>
      <c r="S48" s="2">
        <f>'[1]Delegate Counter'!AU49</f>
        <v>38</v>
      </c>
      <c r="T48" s="2">
        <f>'[1]Delegate Counter'!AV49</f>
        <v>0</v>
      </c>
      <c r="U48" s="2">
        <f>'[1]Delegate Counter'!AW49</f>
        <v>0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0">
        <f t="shared" si="3"/>
        <v>43861</v>
      </c>
      <c r="B49" s="22" t="s">
        <v>62</v>
      </c>
      <c r="C49" s="20">
        <v>43963</v>
      </c>
      <c r="D49" s="6">
        <v>29</v>
      </c>
      <c r="E49" s="1">
        <f>INDEX([1]Calculation!DK$4:DK$60,MATCH($B49,[1]Calculation!$DJ$4:$DJ$60,0))*100</f>
        <v>49.489477524059097</v>
      </c>
      <c r="F49" s="1">
        <f>INDEX([1]Calculation!DL$4:DL$60,MATCH($B49,[1]Calculation!$DJ$4:$DJ$60,0))*100</f>
        <v>0</v>
      </c>
      <c r="G49" s="1">
        <f>INDEX([1]Calculation!DN$4:DN$60,MATCH($B49,[1]Calculation!$DJ$4:$DJ$60,0))*100</f>
        <v>0</v>
      </c>
      <c r="H49" s="1">
        <f>INDEX([1]Calculation!DO$4:DO$60,MATCH($B49,[1]Calculation!$DJ$4:$DJ$60,0))*100</f>
        <v>0</v>
      </c>
      <c r="I49" s="1">
        <f>INDEX([1]Calculation!DP$4:DP$60,MATCH($B49,[1]Calculation!$DJ$4:$DJ$60,0))*100</f>
        <v>50.510522475940903</v>
      </c>
      <c r="J49" s="1">
        <f>INDEX([1]Calculation!DQ$4:DQ$60,MATCH($B49,[1]Calculation!$DJ$4:$DJ$60,0))*100</f>
        <v>0</v>
      </c>
      <c r="K49" s="1">
        <f>INDEX([1]Calculation!DR$4:DR$60,MATCH($B49,[1]Calculation!$DJ$4:$DJ$60,0))*100</f>
        <v>0</v>
      </c>
      <c r="L49" s="1">
        <f>INDEX([1]Calculation!DS$4:DS$60,MATCH($B49,[1]Calculation!$DJ$4:$DJ$60,0))*100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14</v>
      </c>
      <c r="P49" s="2">
        <f>'[1]Delegate Counter'!AQ50</f>
        <v>0</v>
      </c>
      <c r="Q49" s="2">
        <f>'[1]Delegate Counter'!AS50</f>
        <v>0</v>
      </c>
      <c r="R49" s="2">
        <f>'[1]Delegate Counter'!AT50</f>
        <v>0</v>
      </c>
      <c r="S49" s="2">
        <f>'[1]Delegate Counter'!AU50</f>
        <v>15</v>
      </c>
      <c r="T49" s="2">
        <f>'[1]Delegate Counter'!AV50</f>
        <v>0</v>
      </c>
      <c r="U49" s="2">
        <f>'[1]Delegate Counter'!AW50</f>
        <v>0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0">
        <f t="shared" si="3"/>
        <v>43861</v>
      </c>
      <c r="B50" s="22" t="s">
        <v>63</v>
      </c>
      <c r="C50" s="20">
        <v>43963</v>
      </c>
      <c r="D50" s="6">
        <v>28</v>
      </c>
      <c r="E50" s="1">
        <f>INDEX([1]Calculation!DK$4:DK$60,MATCH($B50,[1]Calculation!$DJ$4:$DJ$60,0))*100</f>
        <v>58.868771573684256</v>
      </c>
      <c r="F50" s="1">
        <f>INDEX([1]Calculation!DL$4:DL$60,MATCH($B50,[1]Calculation!$DJ$4:$DJ$60,0))*100</f>
        <v>0</v>
      </c>
      <c r="G50" s="1">
        <f>INDEX([1]Calculation!DN$4:DN$60,MATCH($B50,[1]Calculation!$DJ$4:$DJ$60,0))*100</f>
        <v>0</v>
      </c>
      <c r="H50" s="1">
        <f>INDEX([1]Calculation!DO$4:DO$60,MATCH($B50,[1]Calculation!$DJ$4:$DJ$60,0))*100</f>
        <v>0</v>
      </c>
      <c r="I50" s="1">
        <f>INDEX([1]Calculation!DP$4:DP$60,MATCH($B50,[1]Calculation!$DJ$4:$DJ$60,0))*100</f>
        <v>41.131228426315751</v>
      </c>
      <c r="J50" s="1">
        <f>INDEX([1]Calculation!DQ$4:DQ$60,MATCH($B50,[1]Calculation!$DJ$4:$DJ$60,0))*100</f>
        <v>0</v>
      </c>
      <c r="K50" s="1">
        <f>INDEX([1]Calculation!DR$4:DR$60,MATCH($B50,[1]Calculation!$DJ$4:$DJ$60,0))*100</f>
        <v>0</v>
      </c>
      <c r="L50" s="1">
        <f>INDEX([1]Calculation!DS$4:DS$60,MATCH($B50,[1]Calculation!$DJ$4:$DJ$60,0))*100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16</v>
      </c>
      <c r="P50" s="2">
        <f>'[1]Delegate Counter'!AQ51</f>
        <v>0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12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0">
        <f t="shared" si="3"/>
        <v>43861</v>
      </c>
      <c r="B51" s="22" t="s">
        <v>64</v>
      </c>
      <c r="C51" s="20">
        <v>43970</v>
      </c>
      <c r="D51" s="6">
        <v>54</v>
      </c>
      <c r="E51" s="1">
        <f>INDEX([1]Calculation!DK$4:DK$60,MATCH($B51,[1]Calculation!$DJ$4:$DJ$60,0))*100</f>
        <v>59.13747664849226</v>
      </c>
      <c r="F51" s="1">
        <f>INDEX([1]Calculation!DL$4:DL$60,MATCH($B51,[1]Calculation!$DJ$4:$DJ$60,0))*100</f>
        <v>0</v>
      </c>
      <c r="G51" s="1">
        <f>INDEX([1]Calculation!DN$4:DN$60,MATCH($B51,[1]Calculation!$DJ$4:$DJ$60,0))*100</f>
        <v>0</v>
      </c>
      <c r="H51" s="1">
        <f>INDEX([1]Calculation!DO$4:DO$60,MATCH($B51,[1]Calculation!$DJ$4:$DJ$60,0))*100</f>
        <v>0</v>
      </c>
      <c r="I51" s="1">
        <f>INDEX([1]Calculation!DP$4:DP$60,MATCH($B51,[1]Calculation!$DJ$4:$DJ$60,0))*100</f>
        <v>40.86252335150774</v>
      </c>
      <c r="J51" s="1">
        <f>INDEX([1]Calculation!DQ$4:DQ$60,MATCH($B51,[1]Calculation!$DJ$4:$DJ$60,0))*100</f>
        <v>0</v>
      </c>
      <c r="K51" s="1">
        <f>INDEX([1]Calculation!DR$4:DR$60,MATCH($B51,[1]Calculation!$DJ$4:$DJ$60,0))*100</f>
        <v>0</v>
      </c>
      <c r="L51" s="1">
        <f>INDEX([1]Calculation!DS$4:DS$60,MATCH($B51,[1]Calculation!$DJ$4:$DJ$60,0))*100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32</v>
      </c>
      <c r="P51" s="2">
        <f>'[1]Delegate Counter'!AQ52</f>
        <v>0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22</v>
      </c>
      <c r="T51" s="2">
        <f>'[1]Delegate Counter'!AV52</f>
        <v>0</v>
      </c>
      <c r="U51" s="2">
        <f>'[1]Delegate Counter'!AW52</f>
        <v>0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0">
        <f t="shared" si="3"/>
        <v>43861</v>
      </c>
      <c r="B52" s="22" t="s">
        <v>65</v>
      </c>
      <c r="C52" s="20">
        <v>43970</v>
      </c>
      <c r="D52" s="6">
        <v>61</v>
      </c>
      <c r="E52" s="1">
        <f>INDEX([1]Calculation!DK$4:DK$60,MATCH($B52,[1]Calculation!$DJ$4:$DJ$60,0))*100</f>
        <v>51.847960255518956</v>
      </c>
      <c r="F52" s="1">
        <f>INDEX([1]Calculation!DL$4:DL$60,MATCH($B52,[1]Calculation!$DJ$4:$DJ$60,0))*100</f>
        <v>0</v>
      </c>
      <c r="G52" s="1">
        <f>INDEX([1]Calculation!DN$4:DN$60,MATCH($B52,[1]Calculation!$DJ$4:$DJ$60,0))*100</f>
        <v>0</v>
      </c>
      <c r="H52" s="1">
        <f>INDEX([1]Calculation!DO$4:DO$60,MATCH($B52,[1]Calculation!$DJ$4:$DJ$60,0))*100</f>
        <v>0</v>
      </c>
      <c r="I52" s="1">
        <f>INDEX([1]Calculation!DP$4:DP$60,MATCH($B52,[1]Calculation!$DJ$4:$DJ$60,0))*100</f>
        <v>48.152039744481044</v>
      </c>
      <c r="J52" s="1">
        <f>INDEX([1]Calculation!DQ$4:DQ$60,MATCH($B52,[1]Calculation!$DJ$4:$DJ$60,0))*100</f>
        <v>0</v>
      </c>
      <c r="K52" s="1">
        <f>INDEX([1]Calculation!DR$4:DR$60,MATCH($B52,[1]Calculation!$DJ$4:$DJ$60,0))*100</f>
        <v>0</v>
      </c>
      <c r="L52" s="1">
        <f>INDEX([1]Calculation!DS$4:DS$60,MATCH($B52,[1]Calculation!$DJ$4:$DJ$60,0))*100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32</v>
      </c>
      <c r="P52" s="2">
        <f>'[1]Delegate Counter'!AQ53</f>
        <v>0</v>
      </c>
      <c r="Q52" s="2">
        <f>'[1]Delegate Counter'!AS53</f>
        <v>0</v>
      </c>
      <c r="R52" s="2">
        <f>'[1]Delegate Counter'!AT53</f>
        <v>0</v>
      </c>
      <c r="S52" s="2">
        <f>'[1]Delegate Counter'!AU53</f>
        <v>29</v>
      </c>
      <c r="T52" s="2">
        <f>'[1]Delegate Counter'!AV53</f>
        <v>0</v>
      </c>
      <c r="U52" s="2">
        <f>'[1]Delegate Counter'!AW53</f>
        <v>0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0">
        <f t="shared" si="3"/>
        <v>43861</v>
      </c>
      <c r="B53" s="22" t="s">
        <v>143</v>
      </c>
      <c r="C53" s="20">
        <v>43984</v>
      </c>
      <c r="D53" s="6">
        <v>20</v>
      </c>
      <c r="E53" s="1">
        <f>INDEX([1]Calculation!DK$4:DK$60,MATCH($B53,[1]Calculation!$DJ$4:$DJ$60,0))*100</f>
        <v>69.369527566813076</v>
      </c>
      <c r="F53" s="1">
        <f>INDEX([1]Calculation!DL$4:DL$60,MATCH($B53,[1]Calculation!$DJ$4:$DJ$60,0))*100</f>
        <v>0</v>
      </c>
      <c r="G53" s="1">
        <f>INDEX([1]Calculation!DN$4:DN$60,MATCH($B53,[1]Calculation!$DJ$4:$DJ$60,0))*100</f>
        <v>0</v>
      </c>
      <c r="H53" s="1">
        <f>INDEX([1]Calculation!DO$4:DO$60,MATCH($B53,[1]Calculation!$DJ$4:$DJ$60,0))*100</f>
        <v>0</v>
      </c>
      <c r="I53" s="1">
        <f>INDEX([1]Calculation!DP$4:DP$60,MATCH($B53,[1]Calculation!$DJ$4:$DJ$60,0))*100</f>
        <v>30.630472433186952</v>
      </c>
      <c r="J53" s="1">
        <f>INDEX([1]Calculation!DQ$4:DQ$60,MATCH($B53,[1]Calculation!$DJ$4:$DJ$60,0))*100</f>
        <v>0</v>
      </c>
      <c r="K53" s="1">
        <f>INDEX([1]Calculation!DR$4:DR$60,MATCH($B53,[1]Calculation!$DJ$4:$DJ$60,0))*100</f>
        <v>0</v>
      </c>
      <c r="L53" s="1">
        <f>INDEX([1]Calculation!DS$4:DS$60,MATCH($B53,[1]Calculation!$DJ$4:$DJ$60,0))*100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14</v>
      </c>
      <c r="P53" s="2">
        <f>'[1]Delegate Counter'!AQ54</f>
        <v>0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0">
        <f t="shared" si="3"/>
        <v>43861</v>
      </c>
      <c r="B54" s="22" t="s">
        <v>67</v>
      </c>
      <c r="C54" s="20">
        <v>43984</v>
      </c>
      <c r="D54" s="6">
        <v>19</v>
      </c>
      <c r="E54" s="1">
        <f>INDEX([1]Calculation!DK$4:DK$60,MATCH($B54,[1]Calculation!$DJ$4:$DJ$60,0))*100</f>
        <v>52.110178809409327</v>
      </c>
      <c r="F54" s="1">
        <f>INDEX([1]Calculation!DL$4:DL$60,MATCH($B54,[1]Calculation!$DJ$4:$DJ$60,0))*100</f>
        <v>0</v>
      </c>
      <c r="G54" s="1">
        <f>INDEX([1]Calculation!DN$4:DN$60,MATCH($B54,[1]Calculation!$DJ$4:$DJ$60,0))*100</f>
        <v>0</v>
      </c>
      <c r="H54" s="1">
        <f>INDEX([1]Calculation!DO$4:DO$60,MATCH($B54,[1]Calculation!$DJ$4:$DJ$60,0))*100</f>
        <v>0</v>
      </c>
      <c r="I54" s="1">
        <f>INDEX([1]Calculation!DP$4:DP$60,MATCH($B54,[1]Calculation!$DJ$4:$DJ$60,0))*100</f>
        <v>47.889821190590673</v>
      </c>
      <c r="J54" s="1">
        <f>INDEX([1]Calculation!DQ$4:DQ$60,MATCH($B54,[1]Calculation!$DJ$4:$DJ$60,0))*100</f>
        <v>0</v>
      </c>
      <c r="K54" s="1">
        <f>INDEX([1]Calculation!DR$4:DR$60,MATCH($B54,[1]Calculation!$DJ$4:$DJ$60,0))*100</f>
        <v>0</v>
      </c>
      <c r="L54" s="1">
        <f>INDEX([1]Calculation!DS$4:DS$60,MATCH($B54,[1]Calculation!$DJ$4:$DJ$60,0))*100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10</v>
      </c>
      <c r="P54" s="2">
        <f>'[1]Delegate Counter'!AQ55</f>
        <v>0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9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0">
        <f t="shared" si="3"/>
        <v>43861</v>
      </c>
      <c r="B55" s="22" t="s">
        <v>68</v>
      </c>
      <c r="C55" s="20">
        <v>43984</v>
      </c>
      <c r="D55" s="6">
        <v>126</v>
      </c>
      <c r="E55" s="1">
        <f>INDEX([1]Calculation!DK$4:DK$60,MATCH($B55,[1]Calculation!$DJ$4:$DJ$60,0))*100</f>
        <v>51.600514307058795</v>
      </c>
      <c r="F55" s="1">
        <f>INDEX([1]Calculation!DL$4:DL$60,MATCH($B55,[1]Calculation!$DJ$4:$DJ$60,0))*100</f>
        <v>0</v>
      </c>
      <c r="G55" s="1">
        <f>INDEX([1]Calculation!DN$4:DN$60,MATCH($B55,[1]Calculation!$DJ$4:$DJ$60,0))*100</f>
        <v>0</v>
      </c>
      <c r="H55" s="1">
        <f>INDEX([1]Calculation!DO$4:DO$60,MATCH($B55,[1]Calculation!$DJ$4:$DJ$60,0))*100</f>
        <v>0</v>
      </c>
      <c r="I55" s="1">
        <f>INDEX([1]Calculation!DP$4:DP$60,MATCH($B55,[1]Calculation!$DJ$4:$DJ$60,0))*100</f>
        <v>48.399485692941198</v>
      </c>
      <c r="J55" s="1">
        <f>INDEX([1]Calculation!DQ$4:DQ$60,MATCH($B55,[1]Calculation!$DJ$4:$DJ$60,0))*100</f>
        <v>0</v>
      </c>
      <c r="K55" s="1">
        <f>INDEX([1]Calculation!DR$4:DR$60,MATCH($B55,[1]Calculation!$DJ$4:$DJ$60,0))*100</f>
        <v>0</v>
      </c>
      <c r="L55" s="1">
        <f>INDEX([1]Calculation!DS$4:DS$60,MATCH($B55,[1]Calculation!$DJ$4:$DJ$60,0))*100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65</v>
      </c>
      <c r="P55" s="2">
        <f>'[1]Delegate Counter'!AQ56</f>
        <v>0</v>
      </c>
      <c r="Q55" s="2">
        <f>'[1]Delegate Counter'!AS56</f>
        <v>0</v>
      </c>
      <c r="R55" s="2">
        <f>'[1]Delegate Counter'!AT56</f>
        <v>0</v>
      </c>
      <c r="S55" s="2">
        <f>'[1]Delegate Counter'!AU56</f>
        <v>61</v>
      </c>
      <c r="T55" s="2">
        <f>'[1]Delegate Counter'!AV56</f>
        <v>0</v>
      </c>
      <c r="U55" s="2">
        <f>'[1]Delegate Counter'!AW56</f>
        <v>0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0">
        <f t="shared" si="3"/>
        <v>43861</v>
      </c>
      <c r="B56" s="22" t="s">
        <v>69</v>
      </c>
      <c r="C56" s="20">
        <v>43984</v>
      </c>
      <c r="D56" s="6">
        <v>34</v>
      </c>
      <c r="E56" s="1">
        <f>INDEX([1]Calculation!DK$4:DK$60,MATCH($B56,[1]Calculation!$DJ$4:$DJ$60,0))*100</f>
        <v>44.927179378827432</v>
      </c>
      <c r="F56" s="1">
        <f>INDEX([1]Calculation!DL$4:DL$60,MATCH($B56,[1]Calculation!$DJ$4:$DJ$60,0))*100</f>
        <v>0</v>
      </c>
      <c r="G56" s="1">
        <f>INDEX([1]Calculation!DN$4:DN$60,MATCH($B56,[1]Calculation!$DJ$4:$DJ$60,0))*100</f>
        <v>0</v>
      </c>
      <c r="H56" s="1">
        <f>INDEX([1]Calculation!DO$4:DO$60,MATCH($B56,[1]Calculation!$DJ$4:$DJ$60,0))*100</f>
        <v>0</v>
      </c>
      <c r="I56" s="1">
        <f>INDEX([1]Calculation!DP$4:DP$60,MATCH($B56,[1]Calculation!$DJ$4:$DJ$60,0))*100</f>
        <v>55.072820621172568</v>
      </c>
      <c r="J56" s="1">
        <f>INDEX([1]Calculation!DQ$4:DQ$60,MATCH($B56,[1]Calculation!$DJ$4:$DJ$60,0))*100</f>
        <v>0</v>
      </c>
      <c r="K56" s="1">
        <f>INDEX([1]Calculation!DR$4:DR$60,MATCH($B56,[1]Calculation!$DJ$4:$DJ$60,0))*100</f>
        <v>0</v>
      </c>
      <c r="L56" s="1">
        <f>INDEX([1]Calculation!DS$4:DS$60,MATCH($B56,[1]Calculation!$DJ$4:$DJ$60,0))*100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15</v>
      </c>
      <c r="P56" s="2">
        <f>'[1]Delegate Counter'!AQ57</f>
        <v>0</v>
      </c>
      <c r="Q56" s="2">
        <f>'[1]Delegate Counter'!AS57</f>
        <v>0</v>
      </c>
      <c r="R56" s="2">
        <f>'[1]Delegate Counter'!AT57</f>
        <v>0</v>
      </c>
      <c r="S56" s="2">
        <f>'[1]Delegate Counter'!AU57</f>
        <v>19</v>
      </c>
      <c r="T56" s="2">
        <f>'[1]Delegate Counter'!AV57</f>
        <v>0</v>
      </c>
      <c r="U56" s="2">
        <f>'[1]Delegate Counter'!AW57</f>
        <v>0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0">
        <f t="shared" si="3"/>
        <v>43861</v>
      </c>
      <c r="B57" s="22" t="s">
        <v>70</v>
      </c>
      <c r="C57" s="20">
        <v>43984</v>
      </c>
      <c r="D57" s="6">
        <v>16</v>
      </c>
      <c r="E57" s="1">
        <f>INDEX([1]Calculation!DK$4:DK$60,MATCH($B57,[1]Calculation!$DJ$4:$DJ$60,0))*100</f>
        <v>48.387411215053454</v>
      </c>
      <c r="F57" s="1">
        <f>INDEX([1]Calculation!DL$4:DL$60,MATCH($B57,[1]Calculation!$DJ$4:$DJ$60,0))*100</f>
        <v>0</v>
      </c>
      <c r="G57" s="1">
        <f>INDEX([1]Calculation!DN$4:DN$60,MATCH($B57,[1]Calculation!$DJ$4:$DJ$60,0))*100</f>
        <v>0</v>
      </c>
      <c r="H57" s="1">
        <f>INDEX([1]Calculation!DO$4:DO$60,MATCH($B57,[1]Calculation!$DJ$4:$DJ$60,0))*100</f>
        <v>0</v>
      </c>
      <c r="I57" s="1">
        <f>INDEX([1]Calculation!DP$4:DP$60,MATCH($B57,[1]Calculation!$DJ$4:$DJ$60,0))*100</f>
        <v>51.612588784946546</v>
      </c>
      <c r="J57" s="1">
        <f>INDEX([1]Calculation!DQ$4:DQ$60,MATCH($B57,[1]Calculation!$DJ$4:$DJ$60,0))*100</f>
        <v>0</v>
      </c>
      <c r="K57" s="1">
        <f>INDEX([1]Calculation!DR$4:DR$60,MATCH($B57,[1]Calculation!$DJ$4:$DJ$60,0))*100</f>
        <v>0</v>
      </c>
      <c r="L57" s="1">
        <f>INDEX([1]Calculation!DS$4:DS$60,MATCH($B57,[1]Calculation!$DJ$4:$DJ$60,0))*100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8</v>
      </c>
      <c r="P57" s="2">
        <f>'[1]Delegate Counter'!AQ58</f>
        <v>0</v>
      </c>
      <c r="Q57" s="2">
        <f>'[1]Delegate Counter'!AS58</f>
        <v>0</v>
      </c>
      <c r="R57" s="2">
        <f>'[1]Delegate Counter'!AT58</f>
        <v>0</v>
      </c>
      <c r="S57" s="2">
        <f>'[1]Delegate Counter'!AU58</f>
        <v>8</v>
      </c>
      <c r="T57" s="2">
        <f>'[1]Delegate Counter'!AV58</f>
        <v>0</v>
      </c>
      <c r="U57" s="2">
        <f>'[1]Delegate Counter'!AW58</f>
        <v>0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0">
        <f t="shared" si="3"/>
        <v>43861</v>
      </c>
      <c r="B58" s="22" t="s">
        <v>71</v>
      </c>
      <c r="C58" s="20">
        <v>43988</v>
      </c>
      <c r="D58" s="6">
        <v>7</v>
      </c>
      <c r="E58" s="1">
        <f>INDEX([1]Calculation!DK$4:DK$60,MATCH($B58,[1]Calculation!$DJ$4:$DJ$60,0))*100</f>
        <v>53.439218029597527</v>
      </c>
      <c r="F58" s="1">
        <f>INDEX([1]Calculation!DL$4:DL$60,MATCH($B58,[1]Calculation!$DJ$4:$DJ$60,0))*100</f>
        <v>0</v>
      </c>
      <c r="G58" s="1">
        <f>INDEX([1]Calculation!DN$4:DN$60,MATCH($B58,[1]Calculation!$DJ$4:$DJ$60,0))*100</f>
        <v>0</v>
      </c>
      <c r="H58" s="1">
        <f>INDEX([1]Calculation!DO$4:DO$60,MATCH($B58,[1]Calculation!$DJ$4:$DJ$60,0))*100</f>
        <v>0</v>
      </c>
      <c r="I58" s="1">
        <f>INDEX([1]Calculation!DP$4:DP$60,MATCH($B58,[1]Calculation!$DJ$4:$DJ$60,0))*100</f>
        <v>46.560781970402473</v>
      </c>
      <c r="J58" s="1">
        <f>INDEX([1]Calculation!DQ$4:DQ$60,MATCH($B58,[1]Calculation!$DJ$4:$DJ$60,0))*100</f>
        <v>0</v>
      </c>
      <c r="K58" s="1">
        <f>INDEX([1]Calculation!DR$4:DR$60,MATCH($B58,[1]Calculation!$DJ$4:$DJ$60,0))*100</f>
        <v>0</v>
      </c>
      <c r="L58" s="1">
        <f>INDEX([1]Calculation!DS$4:DS$60,MATCH($B58,[1]Calculation!$DJ$4:$DJ$60,0))*100</f>
        <v>0</v>
      </c>
      <c r="M58">
        <v>0</v>
      </c>
      <c r="N58" s="4" t="str">
        <f t="shared" si="2"/>
        <v>43861Virgin Islands</v>
      </c>
      <c r="O58" s="2">
        <f>'[1]Delegate Counter'!AP59</f>
        <v>4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0">
        <f t="shared" si="3"/>
        <v>43861</v>
      </c>
      <c r="B59" t="s">
        <v>73</v>
      </c>
      <c r="C59" s="20">
        <v>44013</v>
      </c>
      <c r="D59">
        <v>3979</v>
      </c>
      <c r="E59" s="1">
        <f>[1]Simulations!N60*100</f>
        <v>47.979700989157713</v>
      </c>
      <c r="F59" s="1">
        <f>[1]Simulations!O60*100</f>
        <v>5.1196803302861831</v>
      </c>
      <c r="G59" s="1">
        <f>[1]Simulations!Q60*100</f>
        <v>0.35208508920601189</v>
      </c>
      <c r="H59" s="1">
        <f>[1]Simulations!R60*100</f>
        <v>0.22503367722655243</v>
      </c>
      <c r="I59" s="1">
        <f>[1]Simulations!S60*100</f>
        <v>37.147594134859844</v>
      </c>
      <c r="J59" s="1">
        <f>[1]Simulations!T60*100</f>
        <v>0.17194998315785884</v>
      </c>
      <c r="K59" s="1">
        <f>[1]Simulations!U60*100</f>
        <v>5.1334214200556305</v>
      </c>
      <c r="L59" s="1">
        <f>[1]Simulations!V60*100</f>
        <v>1.7090819665236255E-2</v>
      </c>
      <c r="M59">
        <v>1</v>
      </c>
      <c r="N59" s="4" t="str">
        <f t="shared" si="2"/>
        <v>43861US</v>
      </c>
      <c r="O59" s="2">
        <f>'[1]Delegate Counter'!AP60</f>
        <v>2088</v>
      </c>
      <c r="P59" s="2">
        <f>'[1]Delegate Counter'!AQ60</f>
        <v>78</v>
      </c>
      <c r="Q59" s="2">
        <f>'[1]Delegate Counter'!AS60</f>
        <v>26</v>
      </c>
      <c r="R59" s="2">
        <f>'[1]Delegate Counter'!AT60</f>
        <v>7</v>
      </c>
      <c r="S59" s="2">
        <f>'[1]Delegate Counter'!AU60</f>
        <v>1685</v>
      </c>
      <c r="T59" s="2">
        <f>'[1]Delegate Counter'!AV60</f>
        <v>0</v>
      </c>
      <c r="U59" s="2">
        <f>'[1]Delegate Counter'!AW60</f>
        <v>84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S2" workbookViewId="0">
      <selection activeCell="AV2" sqref="AE2:AV21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337</v>
      </c>
      <c r="W1" t="s">
        <v>338</v>
      </c>
      <c r="X1" t="s">
        <v>339</v>
      </c>
      <c r="Y1" t="s">
        <v>340</v>
      </c>
      <c r="Z1" t="s">
        <v>341</v>
      </c>
      <c r="AA1" t="s">
        <v>342</v>
      </c>
      <c r="AB1" t="s">
        <v>343</v>
      </c>
      <c r="AC1" t="s">
        <v>344</v>
      </c>
      <c r="AD1" t="s">
        <v>345</v>
      </c>
      <c r="AE1" t="s">
        <v>346</v>
      </c>
      <c r="AF1" t="s">
        <v>347</v>
      </c>
      <c r="AG1" t="s">
        <v>348</v>
      </c>
      <c r="AH1" t="s">
        <v>349</v>
      </c>
      <c r="AI1" t="s">
        <v>350</v>
      </c>
      <c r="AJ1" t="s">
        <v>351</v>
      </c>
      <c r="AK1" t="s">
        <v>352</v>
      </c>
      <c r="AL1" t="s">
        <v>353</v>
      </c>
      <c r="AM1" t="s">
        <v>354</v>
      </c>
      <c r="AN1" t="s">
        <v>355</v>
      </c>
      <c r="AO1" t="s">
        <v>356</v>
      </c>
      <c r="AP1" t="s">
        <v>357</v>
      </c>
      <c r="AQ1" t="s">
        <v>358</v>
      </c>
      <c r="AR1" t="s">
        <v>359</v>
      </c>
      <c r="AS1" t="s">
        <v>360</v>
      </c>
      <c r="AT1" t="s">
        <v>361</v>
      </c>
      <c r="AU1" t="s">
        <v>362</v>
      </c>
      <c r="AV1" t="s">
        <v>363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0" t="str">
        <f>[1]projections!A3</f>
        <v>Iowa</v>
      </c>
      <c r="B2" s="60">
        <f>[1]projections!B3</f>
        <v>41</v>
      </c>
      <c r="C2" s="20">
        <v>43864</v>
      </c>
      <c r="D2" s="61">
        <f>[1]projections!D3*100</f>
        <v>19.910969343989386</v>
      </c>
      <c r="E2" s="61">
        <f>[1]projections!E3*100</f>
        <v>3.0861896602956862</v>
      </c>
      <c r="F2" s="61">
        <f>[1]projections!F3*100</f>
        <v>0</v>
      </c>
      <c r="G2" s="61">
        <f>[1]projections!G3*100</f>
        <v>15.826454107857849</v>
      </c>
      <c r="H2" s="61">
        <f>[1]projections!H3*100</f>
        <v>9.0147381390254679</v>
      </c>
      <c r="I2" s="61">
        <f>[1]projections!I3*100</f>
        <v>23.218348684849389</v>
      </c>
      <c r="J2" s="61">
        <f>[1]projections!J3*100</f>
        <v>3.4554251297401253</v>
      </c>
      <c r="K2" s="61">
        <f>[1]projections!K3*100</f>
        <v>15.501501161114156</v>
      </c>
      <c r="L2" s="61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f>'[1]res&amp;proj'!D3*100</f>
        <v>14.899999999999999</v>
      </c>
      <c r="AF2">
        <f>'[1]res&amp;proj'!E3*100</f>
        <v>0</v>
      </c>
      <c r="AG2">
        <f>'[1]res&amp;proj'!F3*100</f>
        <v>0</v>
      </c>
      <c r="AH2">
        <f>'[1]res&amp;proj'!G3*100</f>
        <v>21.3</v>
      </c>
      <c r="AI2">
        <f>'[1]res&amp;proj'!H3*100</f>
        <v>12.7</v>
      </c>
      <c r="AJ2">
        <f>'[1]res&amp;proj'!I3*100</f>
        <v>24.7</v>
      </c>
      <c r="AK2">
        <f>'[1]res&amp;proj'!J3*100</f>
        <v>1.7000000000000002</v>
      </c>
      <c r="AL2">
        <f>'[1]res&amp;proj'!K3*100</f>
        <v>18.5</v>
      </c>
      <c r="AM2">
        <f>'[1]res&amp;proj'!L3*100</f>
        <v>0</v>
      </c>
      <c r="AN2">
        <f>'[1]res&amp;proj'!M3</f>
        <v>6</v>
      </c>
      <c r="AO2">
        <f>'[1]res&amp;proj'!N3</f>
        <v>0</v>
      </c>
      <c r="AP2">
        <f>'[1]res&amp;proj'!O3</f>
        <v>0</v>
      </c>
      <c r="AQ2">
        <f>'[1]res&amp;proj'!P3</f>
        <v>14</v>
      </c>
      <c r="AR2">
        <f>'[1]res&amp;proj'!Q3</f>
        <v>1</v>
      </c>
      <c r="AS2">
        <f>'[1]res&amp;proj'!R3</f>
        <v>12</v>
      </c>
      <c r="AT2">
        <f>'[1]res&amp;proj'!S3</f>
        <v>0</v>
      </c>
      <c r="AU2">
        <f>'[1]res&amp;proj'!T3</f>
        <v>8</v>
      </c>
      <c r="AV2">
        <f>'[1]res&amp;proj'!U3</f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0" t="str">
        <f>[1]projections!A4</f>
        <v>New Hampshire</v>
      </c>
      <c r="B3" s="60">
        <f>[1]projections!B4</f>
        <v>24</v>
      </c>
      <c r="C3" s="20">
        <v>43872</v>
      </c>
      <c r="D3" s="61">
        <f>[1]projections!D4*100</f>
        <v>10.419694926861748</v>
      </c>
      <c r="E3" s="61">
        <f>[1]projections!E4*100</f>
        <v>0</v>
      </c>
      <c r="F3" s="61">
        <f>[1]projections!F4*100</f>
        <v>0</v>
      </c>
      <c r="G3" s="61">
        <f>[1]projections!G4*100</f>
        <v>21.964256650819614</v>
      </c>
      <c r="H3" s="61">
        <f>[1]projections!H4*100</f>
        <v>10.702501709992324</v>
      </c>
      <c r="I3" s="61">
        <f>[1]projections!I4*100</f>
        <v>28.549491257774541</v>
      </c>
      <c r="J3" s="61">
        <f>[1]projections!J4*100</f>
        <v>2.991354200712141</v>
      </c>
      <c r="K3" s="61">
        <f>[1]projections!K4*100</f>
        <v>12.602629576547253</v>
      </c>
      <c r="L3" s="61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f>'[1]res&amp;proj'!D4*100</f>
        <v>8.4</v>
      </c>
      <c r="AF3">
        <f>'[1]res&amp;proj'!E4*100</f>
        <v>0</v>
      </c>
      <c r="AG3">
        <f>'[1]res&amp;proj'!F4*100</f>
        <v>0</v>
      </c>
      <c r="AH3">
        <f>'[1]res&amp;proj'!G4*100</f>
        <v>24.2</v>
      </c>
      <c r="AI3">
        <f>'[1]res&amp;proj'!H4*100</f>
        <v>19.8</v>
      </c>
      <c r="AJ3">
        <f>'[1]res&amp;proj'!I4*100</f>
        <v>25.7</v>
      </c>
      <c r="AK3">
        <f>'[1]res&amp;proj'!J4*100</f>
        <v>3.6000000000000005</v>
      </c>
      <c r="AL3">
        <f>'[1]res&amp;proj'!K4*100</f>
        <v>9.1999999999999993</v>
      </c>
      <c r="AM3">
        <f>'[1]res&amp;proj'!L4*100</f>
        <v>0</v>
      </c>
      <c r="AN3">
        <f>'[1]res&amp;proj'!M4</f>
        <v>0</v>
      </c>
      <c r="AO3">
        <f>'[1]res&amp;proj'!N4</f>
        <v>0</v>
      </c>
      <c r="AP3">
        <f>'[1]res&amp;proj'!O4</f>
        <v>0</v>
      </c>
      <c r="AQ3">
        <f>'[1]res&amp;proj'!P4</f>
        <v>9</v>
      </c>
      <c r="AR3">
        <f>'[1]res&amp;proj'!Q4</f>
        <v>6</v>
      </c>
      <c r="AS3">
        <f>'[1]res&amp;proj'!R4</f>
        <v>9</v>
      </c>
      <c r="AT3">
        <f>'[1]res&amp;proj'!S4</f>
        <v>0</v>
      </c>
      <c r="AU3">
        <f>'[1]res&amp;proj'!T4</f>
        <v>0</v>
      </c>
      <c r="AV3">
        <f>'[1]res&amp;proj'!U4</f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0" t="str">
        <f>[1]projections!A5</f>
        <v>Nevada</v>
      </c>
      <c r="B4" s="60">
        <f>[1]projections!B5</f>
        <v>36</v>
      </c>
      <c r="C4" s="20">
        <v>43883</v>
      </c>
      <c r="D4" s="61">
        <f>[1]projections!D5*100</f>
        <v>14.826368172978416</v>
      </c>
      <c r="E4" s="61">
        <f>[1]projections!E5*100</f>
        <v>0</v>
      </c>
      <c r="F4" s="61">
        <f>[1]projections!F5*100</f>
        <v>0</v>
      </c>
      <c r="G4" s="61">
        <f>[1]projections!G5*100</f>
        <v>16.075973558095345</v>
      </c>
      <c r="H4" s="61">
        <f>[1]projections!H5*100</f>
        <v>7.6529270013491271</v>
      </c>
      <c r="I4" s="61">
        <f>[1]projections!I5*100</f>
        <v>34.642069318945239</v>
      </c>
      <c r="J4" s="61">
        <f>[1]projections!J5*100</f>
        <v>11.707646776560217</v>
      </c>
      <c r="K4" s="61">
        <f>[1]projections!K5*100</f>
        <v>15.095015172071671</v>
      </c>
      <c r="L4" s="61">
        <f>[1]projections!L5*100</f>
        <v>0</v>
      </c>
      <c r="M4">
        <f>[1]projections!M5</f>
        <v>4</v>
      </c>
      <c r="N4" s="2">
        <f>[1]projections!N5</f>
        <v>0</v>
      </c>
      <c r="O4" s="2">
        <f>[1]projections!O5</f>
        <v>0</v>
      </c>
      <c r="P4" s="2">
        <f>[1]projections!P5</f>
        <v>8</v>
      </c>
      <c r="Q4" s="2">
        <f>[1]projections!Q5</f>
        <v>0</v>
      </c>
      <c r="R4" s="2">
        <f>[1]projections!R5</f>
        <v>17</v>
      </c>
      <c r="S4" s="2">
        <f>[1]projections!S5</f>
        <v>1</v>
      </c>
      <c r="T4" s="2">
        <f>[1]projections!T5</f>
        <v>6</v>
      </c>
      <c r="U4" s="2">
        <f>[1]projections!U5</f>
        <v>0</v>
      </c>
      <c r="V4" s="2">
        <f>[1]projections!V5*100</f>
        <v>5.07</v>
      </c>
      <c r="W4" s="2">
        <f>[1]projections!W5*100</f>
        <v>0</v>
      </c>
      <c r="X4" s="2">
        <f>[1]projections!X5*100</f>
        <v>0</v>
      </c>
      <c r="Y4" s="2">
        <f>[1]projections!Y5*100</f>
        <v>6.4</v>
      </c>
      <c r="Z4" s="2">
        <f>[1]projections!Z5*100</f>
        <v>1.1400000000000001</v>
      </c>
      <c r="AA4" s="2">
        <f>[1]projections!AA5*100</f>
        <v>80.36999999999999</v>
      </c>
      <c r="AB4" s="2">
        <f>[1]projections!AB5*100</f>
        <v>2.41</v>
      </c>
      <c r="AC4" s="2">
        <f>[1]projections!AC5*100</f>
        <v>4.42</v>
      </c>
      <c r="AD4" s="2">
        <f>[1]projections!AD5*100</f>
        <v>0</v>
      </c>
      <c r="AE4">
        <f>'[1]res&amp;proj'!D5*100</f>
        <v>17.600000000000001</v>
      </c>
      <c r="AF4">
        <f>'[1]res&amp;proj'!E5*100</f>
        <v>0</v>
      </c>
      <c r="AG4">
        <f>'[1]res&amp;proj'!F5*100</f>
        <v>0</v>
      </c>
      <c r="AH4">
        <f>'[1]res&amp;proj'!G5*100</f>
        <v>15.4</v>
      </c>
      <c r="AI4">
        <f>'[1]res&amp;proj'!H5*100</f>
        <v>9.6</v>
      </c>
      <c r="AJ4">
        <f>'[1]res&amp;proj'!I5*100</f>
        <v>34</v>
      </c>
      <c r="AK4">
        <f>'[1]res&amp;proj'!J5*100</f>
        <v>9</v>
      </c>
      <c r="AL4">
        <f>'[1]res&amp;proj'!K5*100</f>
        <v>12.9</v>
      </c>
      <c r="AM4">
        <f>'[1]res&amp;proj'!L5*100</f>
        <v>0</v>
      </c>
      <c r="AN4">
        <f>'[1]res&amp;proj'!M5</f>
        <v>9</v>
      </c>
      <c r="AO4">
        <f>'[1]res&amp;proj'!N5</f>
        <v>0</v>
      </c>
      <c r="AP4">
        <f>'[1]res&amp;proj'!O5</f>
        <v>0</v>
      </c>
      <c r="AQ4">
        <f>'[1]res&amp;proj'!P5</f>
        <v>3</v>
      </c>
      <c r="AR4">
        <f>'[1]res&amp;proj'!Q5</f>
        <v>0</v>
      </c>
      <c r="AS4">
        <f>'[1]res&amp;proj'!R5</f>
        <v>24</v>
      </c>
      <c r="AT4">
        <f>'[1]res&amp;proj'!S5</f>
        <v>0</v>
      </c>
      <c r="AU4">
        <f>'[1]res&amp;proj'!T5</f>
        <v>0</v>
      </c>
      <c r="AV4">
        <f>'[1]res&amp;proj'!U5</f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0" t="str">
        <f>[1]projections!A6</f>
        <v>South Carolina</v>
      </c>
      <c r="B5" s="60">
        <f>[1]projections!B6</f>
        <v>54</v>
      </c>
      <c r="C5" s="20">
        <v>43890</v>
      </c>
      <c r="D5" s="61">
        <f>[1]projections!D6*100</f>
        <v>38.976121138938105</v>
      </c>
      <c r="E5" s="61">
        <f>[1]projections!E6*100</f>
        <v>0</v>
      </c>
      <c r="F5" s="61">
        <f>[1]projections!F6*100</f>
        <v>0</v>
      </c>
      <c r="G5" s="61">
        <f>[1]projections!G6*100</f>
        <v>8.0505290544240218</v>
      </c>
      <c r="H5" s="61">
        <f>[1]projections!H6*100</f>
        <v>5.2894907302173255</v>
      </c>
      <c r="I5" s="61">
        <f>[1]projections!I6*100</f>
        <v>24.662733109601877</v>
      </c>
      <c r="J5" s="61">
        <f>[1]projections!J6*100</f>
        <v>15.543267574578479</v>
      </c>
      <c r="K5" s="61">
        <f>[1]projections!K6*100</f>
        <v>7.4778583922401776</v>
      </c>
      <c r="L5" s="61">
        <f>[1]projections!L6*100</f>
        <v>0</v>
      </c>
      <c r="M5">
        <f>[1]projections!M6</f>
        <v>27</v>
      </c>
      <c r="N5" s="2">
        <f>[1]projections!N6</f>
        <v>0</v>
      </c>
      <c r="O5" s="2">
        <f>[1]projections!O6</f>
        <v>0</v>
      </c>
      <c r="P5" s="2">
        <f>[1]projections!P6</f>
        <v>0</v>
      </c>
      <c r="Q5" s="2">
        <f>[1]projections!Q6</f>
        <v>0</v>
      </c>
      <c r="R5" s="2">
        <f>[1]projections!R6</f>
        <v>17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>[1]projections!V6*100</f>
        <v>82.13000000000001</v>
      </c>
      <c r="W5" s="2">
        <f>[1]projections!W6*100</f>
        <v>0</v>
      </c>
      <c r="X5" s="2">
        <f>[1]projections!X6*100</f>
        <v>0</v>
      </c>
      <c r="Y5" s="2">
        <f>[1]projections!Y6*100</f>
        <v>0.45999999999999996</v>
      </c>
      <c r="Z5" s="2">
        <f>[1]projections!Z6*100</f>
        <v>0.24</v>
      </c>
      <c r="AA5" s="2">
        <f>[1]projections!AA6*100</f>
        <v>14.02</v>
      </c>
      <c r="AB5" s="2">
        <f>[1]projections!AB6*100</f>
        <v>2.74</v>
      </c>
      <c r="AC5" s="2">
        <f>[1]projections!AC6*100</f>
        <v>0.33</v>
      </c>
      <c r="AD5" s="2">
        <f>[1]projections!AD6*100</f>
        <v>0</v>
      </c>
      <c r="AE5">
        <f>'[1]res&amp;proj'!D6*100</f>
        <v>48.4</v>
      </c>
      <c r="AF5">
        <f>'[1]res&amp;proj'!E6*100</f>
        <v>0</v>
      </c>
      <c r="AG5">
        <f>'[1]res&amp;proj'!F6*100</f>
        <v>0</v>
      </c>
      <c r="AH5">
        <f>'[1]res&amp;proj'!G6*100</f>
        <v>8.3000000000000007</v>
      </c>
      <c r="AI5">
        <f>'[1]res&amp;proj'!H6*100</f>
        <v>3.2</v>
      </c>
      <c r="AJ5">
        <f>'[1]res&amp;proj'!I6*100</f>
        <v>19.899999999999999</v>
      </c>
      <c r="AK5">
        <f>'[1]res&amp;proj'!J6*100</f>
        <v>11.3</v>
      </c>
      <c r="AL5">
        <f>'[1]res&amp;proj'!K6*100</f>
        <v>7.1</v>
      </c>
      <c r="AM5">
        <f>'[1]res&amp;proj'!L6*100</f>
        <v>0</v>
      </c>
      <c r="AN5">
        <f>'[1]res&amp;proj'!M6</f>
        <v>39</v>
      </c>
      <c r="AO5">
        <f>'[1]res&amp;proj'!N6</f>
        <v>0</v>
      </c>
      <c r="AP5">
        <f>'[1]res&amp;proj'!O6</f>
        <v>0</v>
      </c>
      <c r="AQ5">
        <f>'[1]res&amp;proj'!P6</f>
        <v>0</v>
      </c>
      <c r="AR5">
        <f>'[1]res&amp;proj'!Q6</f>
        <v>0</v>
      </c>
      <c r="AS5">
        <f>'[1]res&amp;proj'!R6</f>
        <v>15</v>
      </c>
      <c r="AT5">
        <f>'[1]res&amp;proj'!S6</f>
        <v>0</v>
      </c>
      <c r="AU5">
        <f>'[1]res&amp;proj'!T6</f>
        <v>0</v>
      </c>
      <c r="AV5">
        <f>'[1]res&amp;proj'!U6</f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0" t="str">
        <f>[1]projections!A7</f>
        <v>Alabama</v>
      </c>
      <c r="B6" s="60">
        <f>[1]projections!B7</f>
        <v>52</v>
      </c>
      <c r="C6" s="20">
        <v>43893</v>
      </c>
      <c r="D6" s="61">
        <f>[1]projections!D7*100</f>
        <v>49.929585896827042</v>
      </c>
      <c r="E6" s="61">
        <f>[1]projections!E7*100</f>
        <v>18.282094391794779</v>
      </c>
      <c r="F6" s="61">
        <f>[1]projections!F7*100</f>
        <v>0</v>
      </c>
      <c r="G6" s="61">
        <f>[1]projections!G7*100</f>
        <v>0.36416547489826007</v>
      </c>
      <c r="H6" s="61">
        <f>[1]projections!H7*100</f>
        <v>0.15084470601447916</v>
      </c>
      <c r="I6" s="61">
        <f>[1]projections!I7*100</f>
        <v>21.154026749730065</v>
      </c>
      <c r="J6" s="61">
        <f>[1]projections!J7*100</f>
        <v>0</v>
      </c>
      <c r="K6" s="61">
        <f>[1]projections!K7*100</f>
        <v>10.111900877118801</v>
      </c>
      <c r="L6" s="61">
        <f>[1]projections!L7*100</f>
        <v>0</v>
      </c>
      <c r="M6">
        <f>[1]projections!M7</f>
        <v>44</v>
      </c>
      <c r="N6" s="2">
        <f>[1]projections!N7</f>
        <v>0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8</v>
      </c>
      <c r="S6" s="2">
        <f>[1]projections!S7</f>
        <v>0</v>
      </c>
      <c r="T6" s="2">
        <f>[1]projections!T7</f>
        <v>0</v>
      </c>
      <c r="U6" s="2">
        <f>[1]projections!U7</f>
        <v>0</v>
      </c>
      <c r="V6" s="2">
        <f>[1]projections!V7*100</f>
        <v>98.52</v>
      </c>
      <c r="W6" s="2">
        <f>[1]projections!W7*100</f>
        <v>0</v>
      </c>
      <c r="X6" s="2">
        <f>[1]projections!X7*100</f>
        <v>0</v>
      </c>
      <c r="Y6" s="2">
        <f>[1]projections!Y7*100</f>
        <v>0</v>
      </c>
      <c r="Z6" s="2">
        <f>[1]projections!Z7*100</f>
        <v>0</v>
      </c>
      <c r="AA6" s="2">
        <f>[1]projections!AA7*100</f>
        <v>1.39</v>
      </c>
      <c r="AB6" s="2">
        <f>[1]projections!AB7*100</f>
        <v>0</v>
      </c>
      <c r="AC6" s="2">
        <f>[1]projections!AC7*100</f>
        <v>0.09</v>
      </c>
      <c r="AD6" s="2">
        <f>[1]projections!AD7*100</f>
        <v>0</v>
      </c>
      <c r="AE6">
        <f>'[1]res&amp;proj'!D7*100</f>
        <v>63.2</v>
      </c>
      <c r="AF6">
        <f>'[1]res&amp;proj'!E7*100</f>
        <v>11.7</v>
      </c>
      <c r="AG6">
        <f>'[1]res&amp;proj'!F7*100</f>
        <v>0</v>
      </c>
      <c r="AH6">
        <f>'[1]res&amp;proj'!G7*100</f>
        <v>0</v>
      </c>
      <c r="AI6">
        <f>'[1]res&amp;proj'!H7*100</f>
        <v>0</v>
      </c>
      <c r="AJ6">
        <f>'[1]res&amp;proj'!I7*100</f>
        <v>16.600000000000001</v>
      </c>
      <c r="AK6">
        <f>'[1]res&amp;proj'!J7*100</f>
        <v>0</v>
      </c>
      <c r="AL6">
        <f>'[1]res&amp;proj'!K7*100</f>
        <v>5.7</v>
      </c>
      <c r="AM6">
        <f>'[1]res&amp;proj'!L7*100</f>
        <v>1</v>
      </c>
      <c r="AN6">
        <f>'[1]res&amp;proj'!M7</f>
        <v>44</v>
      </c>
      <c r="AO6">
        <f>'[1]res&amp;proj'!N7</f>
        <v>0</v>
      </c>
      <c r="AP6">
        <f>'[1]res&amp;proj'!O7</f>
        <v>0</v>
      </c>
      <c r="AQ6">
        <f>'[1]res&amp;proj'!P7</f>
        <v>0</v>
      </c>
      <c r="AR6">
        <f>'[1]res&amp;proj'!Q7</f>
        <v>0</v>
      </c>
      <c r="AS6">
        <f>'[1]res&amp;proj'!R7</f>
        <v>8</v>
      </c>
      <c r="AT6">
        <f>'[1]res&amp;proj'!S7</f>
        <v>0</v>
      </c>
      <c r="AU6">
        <f>'[1]res&amp;proj'!T7</f>
        <v>0</v>
      </c>
      <c r="AV6">
        <f>'[1]res&amp;proj'!U7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0" t="str">
        <f>[1]projections!A8</f>
        <v>American Samoa</v>
      </c>
      <c r="B7" s="60">
        <f>[1]projections!B8</f>
        <v>6</v>
      </c>
      <c r="C7" s="20">
        <v>43893</v>
      </c>
      <c r="D7" s="61">
        <f>[1]projections!D8*100</f>
        <v>33.28970806818495</v>
      </c>
      <c r="E7" s="61">
        <f>[1]projections!E8*100</f>
        <v>17.837133839972662</v>
      </c>
      <c r="F7" s="61">
        <f>[1]projections!F8*100</f>
        <v>0</v>
      </c>
      <c r="G7" s="61">
        <f>[1]projections!G8*100</f>
        <v>1.5513836255016737</v>
      </c>
      <c r="H7" s="61">
        <f>[1]projections!H8*100</f>
        <v>0.92265759003400827</v>
      </c>
      <c r="I7" s="61">
        <f>[1]projections!I8*100</f>
        <v>31.872419438794488</v>
      </c>
      <c r="J7" s="61">
        <f>[1]projections!J8*100</f>
        <v>0</v>
      </c>
      <c r="K7" s="61">
        <f>[1]projections!K8*100</f>
        <v>14.345020957413244</v>
      </c>
      <c r="L7" s="61">
        <f>[1]projections!L8*100</f>
        <v>0</v>
      </c>
      <c r="M7">
        <f>[1]projections!M8</f>
        <v>0</v>
      </c>
      <c r="N7" s="2">
        <f>[1]projections!N8</f>
        <v>4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0</v>
      </c>
      <c r="S7" s="2">
        <f>[1]projections!S8</f>
        <v>0</v>
      </c>
      <c r="T7" s="2">
        <f>[1]projections!T8</f>
        <v>0</v>
      </c>
      <c r="U7" s="2">
        <f>[1]projections!U8</f>
        <v>0</v>
      </c>
      <c r="V7" s="2">
        <f>[1]projections!V8*100</f>
        <v>53.39</v>
      </c>
      <c r="W7" s="2">
        <f>[1]projections!W8*100</f>
        <v>0</v>
      </c>
      <c r="X7" s="2">
        <f>[1]projections!X8*100</f>
        <v>0</v>
      </c>
      <c r="Y7" s="2">
        <f>[1]projections!Y8*100</f>
        <v>0</v>
      </c>
      <c r="Z7" s="2">
        <f>[1]projections!Z8*100</f>
        <v>0</v>
      </c>
      <c r="AA7" s="2">
        <f>[1]projections!AA8*100</f>
        <v>44.230000000000004</v>
      </c>
      <c r="AB7" s="2">
        <f>[1]projections!AB8*100</f>
        <v>0</v>
      </c>
      <c r="AC7" s="2">
        <f>[1]projections!AC8*100</f>
        <v>2.3800000000000003</v>
      </c>
      <c r="AD7" s="2">
        <f>[1]projections!AD8*100</f>
        <v>0</v>
      </c>
      <c r="AE7">
        <f>'[1]res&amp;proj'!D8*100</f>
        <v>33.28970806818495</v>
      </c>
      <c r="AF7">
        <f>'[1]res&amp;proj'!E8*100</f>
        <v>17.837133839972662</v>
      </c>
      <c r="AG7">
        <f>'[1]res&amp;proj'!F8*100</f>
        <v>0</v>
      </c>
      <c r="AH7">
        <f>'[1]res&amp;proj'!G8*100</f>
        <v>1.5513836255016737</v>
      </c>
      <c r="AI7">
        <f>'[1]res&amp;proj'!H8*100</f>
        <v>0.92265759003400827</v>
      </c>
      <c r="AJ7">
        <f>'[1]res&amp;proj'!I8*100</f>
        <v>31.872419438794488</v>
      </c>
      <c r="AK7">
        <f>'[1]res&amp;proj'!J8*100</f>
        <v>0</v>
      </c>
      <c r="AL7">
        <f>'[1]res&amp;proj'!K8*100</f>
        <v>14.345020957413244</v>
      </c>
      <c r="AM7">
        <f>'[1]res&amp;proj'!L8*100</f>
        <v>0</v>
      </c>
      <c r="AN7">
        <f>'[1]res&amp;proj'!M8</f>
        <v>0</v>
      </c>
      <c r="AO7">
        <f>'[1]res&amp;proj'!N8</f>
        <v>4</v>
      </c>
      <c r="AP7">
        <f>'[1]res&amp;proj'!O8</f>
        <v>0</v>
      </c>
      <c r="AQ7">
        <f>'[1]res&amp;proj'!P8</f>
        <v>0</v>
      </c>
      <c r="AR7">
        <f>'[1]res&amp;proj'!Q8</f>
        <v>0</v>
      </c>
      <c r="AS7">
        <f>'[1]res&amp;proj'!R8</f>
        <v>0</v>
      </c>
      <c r="AT7">
        <f>'[1]res&amp;proj'!S8</f>
        <v>0</v>
      </c>
      <c r="AU7">
        <f>'[1]res&amp;proj'!T8</f>
        <v>0</v>
      </c>
      <c r="AV7">
        <f>'[1]res&amp;proj'!U8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0" t="str">
        <f>[1]projections!A9</f>
        <v>Arkansas</v>
      </c>
      <c r="B8" s="60">
        <f>[1]projections!B9</f>
        <v>31</v>
      </c>
      <c r="C8" s="20">
        <v>43893</v>
      </c>
      <c r="D8" s="61">
        <f>[1]projections!D9*100</f>
        <v>39.802406965180978</v>
      </c>
      <c r="E8" s="61">
        <f>[1]projections!E9*100</f>
        <v>24.133241758374979</v>
      </c>
      <c r="F8" s="61">
        <f>[1]projections!F9*100</f>
        <v>0</v>
      </c>
      <c r="G8" s="61">
        <f>[1]projections!G9*100</f>
        <v>0.9156115559453063</v>
      </c>
      <c r="H8" s="61">
        <f>[1]projections!H9*100</f>
        <v>0.60949635936682034</v>
      </c>
      <c r="I8" s="61">
        <f>[1]projections!I9*100</f>
        <v>22.140141173240007</v>
      </c>
      <c r="J8" s="61">
        <f>[1]projections!J9*100</f>
        <v>0</v>
      </c>
      <c r="K8" s="61">
        <f>[1]projections!K9*100</f>
        <v>12.372141102638698</v>
      </c>
      <c r="L8" s="61">
        <f>[1]projections!L9*100</f>
        <v>0</v>
      </c>
      <c r="M8">
        <f>[1]projections!M9</f>
        <v>17</v>
      </c>
      <c r="N8" s="2">
        <f>[1]projections!N9</f>
        <v>5</v>
      </c>
      <c r="O8" s="2">
        <f>[1]projections!O9</f>
        <v>0</v>
      </c>
      <c r="P8" s="2">
        <f>[1]projections!P9</f>
        <v>0</v>
      </c>
      <c r="Q8" s="2">
        <f>[1]projections!Q9</f>
        <v>0</v>
      </c>
      <c r="R8" s="2">
        <f>[1]projections!R9</f>
        <v>9</v>
      </c>
      <c r="S8" s="2">
        <f>[1]projections!S9</f>
        <v>0</v>
      </c>
      <c r="T8" s="2">
        <f>[1]projections!T9</f>
        <v>0</v>
      </c>
      <c r="U8" s="2">
        <f>[1]projections!U9</f>
        <v>0</v>
      </c>
      <c r="V8" s="2">
        <f>[1]projections!V9*100</f>
        <v>89.95</v>
      </c>
      <c r="W8" s="2">
        <f>[1]projections!W9*100</f>
        <v>0</v>
      </c>
      <c r="X8" s="2">
        <f>[1]projections!X9*100</f>
        <v>0</v>
      </c>
      <c r="Y8" s="2">
        <f>[1]projections!Y9*100</f>
        <v>0</v>
      </c>
      <c r="Z8" s="2">
        <f>[1]projections!Z9*100</f>
        <v>0</v>
      </c>
      <c r="AA8" s="2">
        <f>[1]projections!AA9*100</f>
        <v>8.76</v>
      </c>
      <c r="AB8" s="2">
        <f>[1]projections!AB9*100</f>
        <v>0</v>
      </c>
      <c r="AC8" s="2">
        <f>[1]projections!AC9*100</f>
        <v>1.29</v>
      </c>
      <c r="AD8" s="2">
        <f>[1]projections!AD9*100</f>
        <v>0</v>
      </c>
      <c r="AE8">
        <f>'[1]res&amp;proj'!D9*100</f>
        <v>40.4</v>
      </c>
      <c r="AF8">
        <f>'[1]res&amp;proj'!E9*100</f>
        <v>16.7</v>
      </c>
      <c r="AG8">
        <f>'[1]res&amp;proj'!F9*100</f>
        <v>0</v>
      </c>
      <c r="AH8">
        <f>'[1]res&amp;proj'!G9*100</f>
        <v>0</v>
      </c>
      <c r="AI8">
        <f>'[1]res&amp;proj'!H9*100</f>
        <v>0</v>
      </c>
      <c r="AJ8">
        <f>'[1]res&amp;proj'!I9*100</f>
        <v>22.4</v>
      </c>
      <c r="AK8">
        <f>'[1]res&amp;proj'!J9*100</f>
        <v>0</v>
      </c>
      <c r="AL8">
        <f>'[1]res&amp;proj'!K9*100</f>
        <v>10</v>
      </c>
      <c r="AM8">
        <f>'[1]res&amp;proj'!L9*100</f>
        <v>1</v>
      </c>
      <c r="AN8">
        <f>'[1]res&amp;proj'!M9</f>
        <v>17</v>
      </c>
      <c r="AO8">
        <f>'[1]res&amp;proj'!N9</f>
        <v>5</v>
      </c>
      <c r="AP8">
        <f>'[1]res&amp;proj'!O9</f>
        <v>0</v>
      </c>
      <c r="AQ8">
        <f>'[1]res&amp;proj'!P9</f>
        <v>0</v>
      </c>
      <c r="AR8">
        <f>'[1]res&amp;proj'!Q9</f>
        <v>0</v>
      </c>
      <c r="AS8">
        <f>'[1]res&amp;proj'!R9</f>
        <v>9</v>
      </c>
      <c r="AT8">
        <f>'[1]res&amp;proj'!S9</f>
        <v>0</v>
      </c>
      <c r="AU8">
        <f>'[1]res&amp;proj'!T9</f>
        <v>0</v>
      </c>
      <c r="AV8">
        <f>'[1]res&amp;proj'!U9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0" t="str">
        <f>[1]projections!A10</f>
        <v>California</v>
      </c>
      <c r="B9" s="60">
        <f>[1]projections!B10</f>
        <v>416</v>
      </c>
      <c r="C9" s="20">
        <v>43893</v>
      </c>
      <c r="D9" s="61">
        <f>[1]projections!D10*100</f>
        <v>27.966914468913178</v>
      </c>
      <c r="E9" s="61">
        <f>[1]projections!E10*100</f>
        <v>15.166738148274012</v>
      </c>
      <c r="F9" s="61">
        <f>[1]projections!F10*100</f>
        <v>0</v>
      </c>
      <c r="G9" s="61">
        <f>[1]projections!G10*100</f>
        <v>1.2618029571136409</v>
      </c>
      <c r="H9" s="61">
        <f>[1]projections!H10*100</f>
        <v>0.74302936807631748</v>
      </c>
      <c r="I9" s="61">
        <f>[1]projections!I10*100</f>
        <v>38.704145904141058</v>
      </c>
      <c r="J9" s="61">
        <f>[1]projections!J10*100</f>
        <v>0</v>
      </c>
      <c r="K9" s="61">
        <f>[1]projections!K10*100</f>
        <v>15.966793690363653</v>
      </c>
      <c r="L9" s="61">
        <f>[1]projections!L10*100</f>
        <v>0</v>
      </c>
      <c r="M9">
        <f>[1]projections!M10</f>
        <v>159</v>
      </c>
      <c r="N9" s="2">
        <f>[1]projections!N10</f>
        <v>21</v>
      </c>
      <c r="O9" s="2">
        <f>[1]projections!O10</f>
        <v>0</v>
      </c>
      <c r="P9" s="2">
        <f>[1]projections!P10</f>
        <v>0</v>
      </c>
      <c r="Q9" s="2">
        <f>[1]projections!Q10</f>
        <v>0</v>
      </c>
      <c r="R9" s="2">
        <f>[1]projections!R10</f>
        <v>228</v>
      </c>
      <c r="S9" s="2">
        <f>[1]projections!S10</f>
        <v>0</v>
      </c>
      <c r="T9" s="2">
        <f>[1]projections!T10</f>
        <v>8</v>
      </c>
      <c r="U9" s="2">
        <f>[1]projections!U10</f>
        <v>0</v>
      </c>
      <c r="V9" s="2">
        <f>[1]projections!V10*100</f>
        <v>20.990000000000002</v>
      </c>
      <c r="W9" s="2">
        <f>[1]projections!W10*100</f>
        <v>0</v>
      </c>
      <c r="X9" s="2">
        <f>[1]projections!X10*100</f>
        <v>0</v>
      </c>
      <c r="Y9" s="2">
        <f>[1]projections!Y10*100</f>
        <v>0</v>
      </c>
      <c r="Z9" s="2">
        <f>[1]projections!Z10*100</f>
        <v>0</v>
      </c>
      <c r="AA9" s="2">
        <f>[1]projections!AA10*100</f>
        <v>76.61</v>
      </c>
      <c r="AB9" s="2">
        <f>[1]projections!AB10*100</f>
        <v>0</v>
      </c>
      <c r="AC9" s="2">
        <f>[1]projections!AC10*100</f>
        <v>2.4</v>
      </c>
      <c r="AD9" s="2">
        <f>[1]projections!AD10*100</f>
        <v>0</v>
      </c>
      <c r="AE9">
        <f>'[1]res&amp;proj'!D10*100</f>
        <v>25.1</v>
      </c>
      <c r="AF9">
        <f>'[1]res&amp;proj'!E10*100</f>
        <v>14.099999999999998</v>
      </c>
      <c r="AG9">
        <f>'[1]res&amp;proj'!F10*100</f>
        <v>0</v>
      </c>
      <c r="AH9">
        <f>'[1]res&amp;proj'!G10*100</f>
        <v>0</v>
      </c>
      <c r="AI9">
        <f>'[1]res&amp;proj'!H10*100</f>
        <v>0</v>
      </c>
      <c r="AJ9">
        <f>'[1]res&amp;proj'!I10*100</f>
        <v>33.799999999999997</v>
      </c>
      <c r="AK9">
        <f>'[1]res&amp;proj'!J10*100</f>
        <v>0</v>
      </c>
      <c r="AL9">
        <f>'[1]res&amp;proj'!K10*100</f>
        <v>12.2</v>
      </c>
      <c r="AM9">
        <f>'[1]res&amp;proj'!L10*100</f>
        <v>0</v>
      </c>
      <c r="AN9">
        <f>'[1]res&amp;proj'!M10</f>
        <v>159</v>
      </c>
      <c r="AO9">
        <f>'[1]res&amp;proj'!N10</f>
        <v>21</v>
      </c>
      <c r="AP9">
        <f>'[1]res&amp;proj'!O10</f>
        <v>0</v>
      </c>
      <c r="AQ9">
        <f>'[1]res&amp;proj'!P10</f>
        <v>0</v>
      </c>
      <c r="AR9">
        <f>'[1]res&amp;proj'!Q10</f>
        <v>0</v>
      </c>
      <c r="AS9">
        <f>'[1]res&amp;proj'!R10</f>
        <v>228</v>
      </c>
      <c r="AT9">
        <f>'[1]res&amp;proj'!S10</f>
        <v>0</v>
      </c>
      <c r="AU9">
        <f>'[1]res&amp;proj'!T10</f>
        <v>8</v>
      </c>
      <c r="AV9">
        <f>'[1]res&amp;proj'!U10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0" t="str">
        <f>[1]projections!A11</f>
        <v>Colorado</v>
      </c>
      <c r="B10" s="60">
        <f>[1]projections!B11</f>
        <v>67</v>
      </c>
      <c r="C10" s="20">
        <v>43893</v>
      </c>
      <c r="D10" s="61">
        <f>[1]projections!D11*100</f>
        <v>27.36073559246406</v>
      </c>
      <c r="E10" s="61">
        <f>[1]projections!E11*100</f>
        <v>17.197481830090243</v>
      </c>
      <c r="F10" s="61">
        <f>[1]projections!F11*100</f>
        <v>0</v>
      </c>
      <c r="G10" s="61">
        <f>[1]projections!G11*100</f>
        <v>1.5524847540666682</v>
      </c>
      <c r="H10" s="61">
        <f>[1]projections!H11*100</f>
        <v>0.7440648326028696</v>
      </c>
      <c r="I10" s="61">
        <f>[1]projections!I11*100</f>
        <v>35.123333900571005</v>
      </c>
      <c r="J10" s="61">
        <f>[1]projections!J11*100</f>
        <v>0</v>
      </c>
      <c r="K10" s="61">
        <f>[1]projections!K11*100</f>
        <v>17.907698295011475</v>
      </c>
      <c r="L10" s="61">
        <f>[1]projections!L11*100</f>
        <v>0</v>
      </c>
      <c r="M10">
        <f>[1]projections!M11</f>
        <v>17</v>
      </c>
      <c r="N10" s="2">
        <f>[1]projections!N11</f>
        <v>14</v>
      </c>
      <c r="O10" s="2">
        <f>[1]projections!O11</f>
        <v>0</v>
      </c>
      <c r="P10" s="2">
        <f>[1]projections!P11</f>
        <v>0</v>
      </c>
      <c r="Q10" s="2">
        <f>[1]projections!Q11</f>
        <v>0</v>
      </c>
      <c r="R10" s="2">
        <f>[1]projections!R11</f>
        <v>23</v>
      </c>
      <c r="S10" s="2">
        <f>[1]projections!S11</f>
        <v>0</v>
      </c>
      <c r="T10" s="2">
        <f>[1]projections!T11</f>
        <v>13</v>
      </c>
      <c r="U10" s="2">
        <f>[1]projections!U11</f>
        <v>0</v>
      </c>
      <c r="V10" s="2">
        <f>[1]projections!V11*100</f>
        <v>26.6</v>
      </c>
      <c r="W10" s="2">
        <f>[1]projections!W11*100</f>
        <v>0</v>
      </c>
      <c r="X10" s="2">
        <f>[1]projections!X11*100</f>
        <v>0</v>
      </c>
      <c r="Y10" s="2">
        <f>[1]projections!Y11*100</f>
        <v>0</v>
      </c>
      <c r="Z10" s="2">
        <f>[1]projections!Z11*100</f>
        <v>0</v>
      </c>
      <c r="AA10" s="2">
        <f>[1]projections!AA11*100</f>
        <v>67.47</v>
      </c>
      <c r="AB10" s="2">
        <f>[1]projections!AB11*100</f>
        <v>0</v>
      </c>
      <c r="AC10" s="2">
        <f>[1]projections!AC11*100</f>
        <v>5.93</v>
      </c>
      <c r="AD10" s="2">
        <f>[1]projections!AD11*100</f>
        <v>0</v>
      </c>
      <c r="AE10">
        <f>'[1]res&amp;proj'!D11*100</f>
        <v>24.5</v>
      </c>
      <c r="AF10">
        <f>'[1]res&amp;proj'!E11*100</f>
        <v>19.100000000000001</v>
      </c>
      <c r="AG10">
        <f>'[1]res&amp;proj'!F11*100</f>
        <v>0</v>
      </c>
      <c r="AH10">
        <f>'[1]res&amp;proj'!G11*100</f>
        <v>0</v>
      </c>
      <c r="AI10">
        <f>'[1]res&amp;proj'!H11*100</f>
        <v>0</v>
      </c>
      <c r="AJ10">
        <f>'[1]res&amp;proj'!I11*100</f>
        <v>36.5</v>
      </c>
      <c r="AK10">
        <f>'[1]res&amp;proj'!J11*100</f>
        <v>0</v>
      </c>
      <c r="AL10">
        <f>'[1]res&amp;proj'!K11*100</f>
        <v>17.600000000000001</v>
      </c>
      <c r="AM10">
        <f>'[1]res&amp;proj'!L11*100</f>
        <v>0</v>
      </c>
      <c r="AN10">
        <f>'[1]res&amp;proj'!M11</f>
        <v>17</v>
      </c>
      <c r="AO10">
        <f>'[1]res&amp;proj'!N11</f>
        <v>14</v>
      </c>
      <c r="AP10">
        <f>'[1]res&amp;proj'!O11</f>
        <v>0</v>
      </c>
      <c r="AQ10">
        <f>'[1]res&amp;proj'!P11</f>
        <v>0</v>
      </c>
      <c r="AR10">
        <f>'[1]res&amp;proj'!Q11</f>
        <v>0</v>
      </c>
      <c r="AS10">
        <f>'[1]res&amp;proj'!R11</f>
        <v>23</v>
      </c>
      <c r="AT10">
        <f>'[1]res&amp;proj'!S11</f>
        <v>0</v>
      </c>
      <c r="AU10">
        <f>'[1]res&amp;proj'!T11</f>
        <v>13</v>
      </c>
      <c r="AV10">
        <f>'[1]res&amp;proj'!U11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0" t="str">
        <f>[1]projections!A12</f>
        <v>Democrats Abroad</v>
      </c>
      <c r="B11" s="60">
        <f>[1]projections!B12</f>
        <v>13</v>
      </c>
      <c r="C11" s="20">
        <v>43893</v>
      </c>
      <c r="D11" s="61">
        <f>[1]projections!D12*100</f>
        <v>28.946008315607063</v>
      </c>
      <c r="E11" s="61">
        <f>[1]projections!E12*100</f>
        <v>15.509713194267604</v>
      </c>
      <c r="F11" s="61">
        <f>[1]projections!F12*100</f>
        <v>0</v>
      </c>
      <c r="G11" s="61">
        <f>[1]projections!G12*100</f>
        <v>1.5513836255016737</v>
      </c>
      <c r="H11" s="61">
        <f>[1]projections!H12*100</f>
        <v>0.80226760231359784</v>
      </c>
      <c r="I11" s="61">
        <f>[1]projections!I12*100</f>
        <v>40.761826165381414</v>
      </c>
      <c r="J11" s="61">
        <f>[1]projections!J12*100</f>
        <v>0</v>
      </c>
      <c r="K11" s="61">
        <f>[1]projections!K12*100</f>
        <v>12.473257352403115</v>
      </c>
      <c r="L11" s="61">
        <f>[1]projections!L12*100</f>
        <v>0</v>
      </c>
      <c r="M11">
        <f>[1]projections!M12</f>
        <v>4</v>
      </c>
      <c r="N11" s="2">
        <f>[1]projections!N12</f>
        <v>0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9</v>
      </c>
      <c r="S11" s="2">
        <f>[1]projections!S12</f>
        <v>0</v>
      </c>
      <c r="T11" s="2">
        <f>[1]projections!T12</f>
        <v>0</v>
      </c>
      <c r="U11" s="2">
        <f>[1]projections!U12</f>
        <v>0</v>
      </c>
      <c r="V11" s="2">
        <f>[1]projections!V12*100</f>
        <v>0</v>
      </c>
      <c r="W11" s="2">
        <f>[1]projections!W12*100</f>
        <v>0</v>
      </c>
      <c r="X11" s="2">
        <f>[1]projections!X12*100</f>
        <v>0</v>
      </c>
      <c r="Y11" s="2">
        <f>[1]projections!Y12*100</f>
        <v>0</v>
      </c>
      <c r="Z11" s="2">
        <f>[1]projections!Z12*100</f>
        <v>0</v>
      </c>
      <c r="AA11" s="2">
        <f>[1]projections!AA12*100</f>
        <v>79.78</v>
      </c>
      <c r="AB11" s="2">
        <f>[1]projections!AB12*100</f>
        <v>0</v>
      </c>
      <c r="AC11" s="2">
        <f>[1]projections!AC12*100</f>
        <v>0.94000000000000006</v>
      </c>
      <c r="AD11" s="2">
        <f>[1]projections!AD12*100</f>
        <v>0</v>
      </c>
      <c r="AE11">
        <f>'[1]res&amp;proj'!D12*100</f>
        <v>34</v>
      </c>
      <c r="AF11">
        <f>'[1]res&amp;proj'!E12*100</f>
        <v>12</v>
      </c>
      <c r="AG11">
        <f>'[1]res&amp;proj'!F12*100</f>
        <v>0</v>
      </c>
      <c r="AH11">
        <f>'[1]res&amp;proj'!G12*100</f>
        <v>0</v>
      </c>
      <c r="AI11">
        <f>'[1]res&amp;proj'!H12*100</f>
        <v>0</v>
      </c>
      <c r="AJ11">
        <f>'[1]res&amp;proj'!I12*100</f>
        <v>32.9</v>
      </c>
      <c r="AK11">
        <f>'[1]res&amp;proj'!J12*100</f>
        <v>0</v>
      </c>
      <c r="AL11">
        <f>'[1]res&amp;proj'!K12*100</f>
        <v>15.8</v>
      </c>
      <c r="AM11">
        <f>'[1]res&amp;proj'!L12*100</f>
        <v>0</v>
      </c>
      <c r="AN11">
        <f>'[1]res&amp;proj'!M12</f>
        <v>10</v>
      </c>
      <c r="AO11">
        <f>'[1]res&amp;proj'!N12</f>
        <v>0</v>
      </c>
      <c r="AP11">
        <f>'[1]res&amp;proj'!O12</f>
        <v>0</v>
      </c>
      <c r="AQ11">
        <f>'[1]res&amp;proj'!P12</f>
        <v>0</v>
      </c>
      <c r="AR11">
        <f>'[1]res&amp;proj'!Q12</f>
        <v>0</v>
      </c>
      <c r="AS11">
        <f>'[1]res&amp;proj'!R12</f>
        <v>9</v>
      </c>
      <c r="AT11">
        <f>'[1]res&amp;proj'!S12</f>
        <v>0</v>
      </c>
      <c r="AU11">
        <f>'[1]res&amp;proj'!T12</f>
        <v>5</v>
      </c>
      <c r="AV11">
        <f>'[1]res&amp;proj'!U12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0" t="str">
        <f>[1]projections!A13</f>
        <v>Maine</v>
      </c>
      <c r="B12" s="60">
        <f>[1]projections!B13</f>
        <v>24</v>
      </c>
      <c r="C12" s="20">
        <v>43893</v>
      </c>
      <c r="D12" s="61">
        <f>[1]projections!D13*100</f>
        <v>29.53058710935284</v>
      </c>
      <c r="E12" s="61">
        <f>[1]projections!E13*100</f>
        <v>18.338574607702508</v>
      </c>
      <c r="F12" s="61">
        <f>[1]projections!F13*100</f>
        <v>0</v>
      </c>
      <c r="G12" s="61">
        <f>[1]projections!G13*100</f>
        <v>0.90706097917763739</v>
      </c>
      <c r="H12" s="61">
        <f>[1]projections!H13*100</f>
        <v>0.28797630299864985</v>
      </c>
      <c r="I12" s="61">
        <f>[1]projections!I13*100</f>
        <v>34.553810150732879</v>
      </c>
      <c r="J12" s="61">
        <f>[1]projections!J13*100</f>
        <v>0</v>
      </c>
      <c r="K12" s="61">
        <f>[1]projections!K13*100</f>
        <v>16.367231832184256</v>
      </c>
      <c r="L12" s="61">
        <f>[1]projections!L13*100</f>
        <v>0</v>
      </c>
      <c r="M12">
        <f>[1]projections!M13</f>
        <v>10</v>
      </c>
      <c r="N12" s="2">
        <f>[1]projections!N13</f>
        <v>0</v>
      </c>
      <c r="O12" s="2">
        <f>[1]projections!O13</f>
        <v>0</v>
      </c>
      <c r="P12" s="2">
        <f>[1]projections!P13</f>
        <v>0</v>
      </c>
      <c r="Q12" s="2">
        <f>[1]projections!Q13</f>
        <v>0</v>
      </c>
      <c r="R12" s="2">
        <f>[1]projections!R13</f>
        <v>9</v>
      </c>
      <c r="S12" s="2">
        <f>[1]projections!S13</f>
        <v>0</v>
      </c>
      <c r="T12" s="2">
        <f>[1]projections!T13</f>
        <v>5</v>
      </c>
      <c r="U12" s="2">
        <f>[1]projections!U13</f>
        <v>0</v>
      </c>
      <c r="V12" s="2">
        <f>[1]projections!V13*100</f>
        <v>35.04</v>
      </c>
      <c r="W12" s="2">
        <f>[1]projections!W13*100</f>
        <v>0</v>
      </c>
      <c r="X12" s="2">
        <f>[1]projections!X13*100</f>
        <v>0</v>
      </c>
      <c r="Y12" s="2">
        <f>[1]projections!Y13*100</f>
        <v>0</v>
      </c>
      <c r="Z12" s="2">
        <f>[1]projections!Z13*100</f>
        <v>0</v>
      </c>
      <c r="AA12" s="2">
        <f>[1]projections!AA13*100</f>
        <v>61.11</v>
      </c>
      <c r="AB12" s="2">
        <f>[1]projections!AB13*100</f>
        <v>0</v>
      </c>
      <c r="AC12" s="2">
        <f>[1]projections!AC13*100</f>
        <v>3.85</v>
      </c>
      <c r="AD12" s="2">
        <f>[1]projections!AD13*100</f>
        <v>0</v>
      </c>
      <c r="AE12">
        <f>'[1]res&amp;proj'!D13*100</f>
        <v>33.4</v>
      </c>
      <c r="AF12">
        <f>'[1]res&amp;proj'!E13*100</f>
        <v>11.7</v>
      </c>
      <c r="AG12">
        <f>'[1]res&amp;proj'!F13*100</f>
        <v>0</v>
      </c>
      <c r="AH12">
        <f>'[1]res&amp;proj'!G13*100</f>
        <v>0</v>
      </c>
      <c r="AI12">
        <f>'[1]res&amp;proj'!H13*100</f>
        <v>0</v>
      </c>
      <c r="AJ12">
        <f>'[1]res&amp;proj'!I13*100</f>
        <v>26.700000000000003</v>
      </c>
      <c r="AK12">
        <f>'[1]res&amp;proj'!J13*100</f>
        <v>0</v>
      </c>
      <c r="AL12">
        <f>'[1]res&amp;proj'!K13*100</f>
        <v>21.6</v>
      </c>
      <c r="AM12">
        <f>'[1]res&amp;proj'!L13*100</f>
        <v>0</v>
      </c>
      <c r="AN12">
        <f>'[1]res&amp;proj'!M13</f>
        <v>34</v>
      </c>
      <c r="AO12">
        <f>'[1]res&amp;proj'!N13</f>
        <v>0</v>
      </c>
      <c r="AP12">
        <f>'[1]res&amp;proj'!O13</f>
        <v>0</v>
      </c>
      <c r="AQ12">
        <f>'[1]res&amp;proj'!P13</f>
        <v>0</v>
      </c>
      <c r="AR12">
        <f>'[1]res&amp;proj'!Q13</f>
        <v>0</v>
      </c>
      <c r="AS12">
        <f>'[1]res&amp;proj'!R13</f>
        <v>31</v>
      </c>
      <c r="AT12">
        <f>'[1]res&amp;proj'!S13</f>
        <v>0</v>
      </c>
      <c r="AU12">
        <f>'[1]res&amp;proj'!T13</f>
        <v>10</v>
      </c>
      <c r="AV12">
        <f>'[1]res&amp;proj'!U13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0" t="str">
        <f>[1]projections!A14</f>
        <v>Massachusetts</v>
      </c>
      <c r="B13" s="60">
        <f>[1]projections!B14</f>
        <v>91</v>
      </c>
      <c r="C13" s="20">
        <v>43893</v>
      </c>
      <c r="D13" s="61">
        <f>[1]projections!D14*100</f>
        <v>27.702232384207942</v>
      </c>
      <c r="E13" s="61">
        <f>[1]projections!E14*100</f>
        <v>16.809691142557938</v>
      </c>
      <c r="F13" s="61">
        <f>[1]projections!F14*100</f>
        <v>0</v>
      </c>
      <c r="G13" s="61">
        <f>[1]projections!G14*100</f>
        <v>1.6220467228545377</v>
      </c>
      <c r="H13" s="61">
        <f>[1]projections!H14*100</f>
        <v>0.82539476590603267</v>
      </c>
      <c r="I13" s="61">
        <f>[1]projections!I14*100</f>
        <v>29.82085277255624</v>
      </c>
      <c r="J13" s="61">
        <f>[1]projections!J14*100</f>
        <v>0</v>
      </c>
      <c r="K13" s="61">
        <f>[1]projections!K14*100</f>
        <v>23.067721729871604</v>
      </c>
      <c r="L13" s="61">
        <f>[1]projections!L14*100</f>
        <v>0</v>
      </c>
      <c r="M13">
        <f>[1]projections!M14</f>
        <v>34</v>
      </c>
      <c r="N13" s="2">
        <f>[1]projections!N14</f>
        <v>0</v>
      </c>
      <c r="O13" s="2">
        <f>[1]projections!O14</f>
        <v>0</v>
      </c>
      <c r="P13" s="2">
        <f>[1]projections!P14</f>
        <v>0</v>
      </c>
      <c r="Q13" s="2">
        <f>[1]projections!Q14</f>
        <v>0</v>
      </c>
      <c r="R13" s="2">
        <f>[1]projections!R14</f>
        <v>31</v>
      </c>
      <c r="S13" s="2">
        <f>[1]projections!S14</f>
        <v>0</v>
      </c>
      <c r="T13" s="2">
        <f>[1]projections!T14</f>
        <v>26</v>
      </c>
      <c r="U13" s="2">
        <f>[1]projections!U14</f>
        <v>0</v>
      </c>
      <c r="V13" s="2">
        <f>[1]projections!V14*100</f>
        <v>35.9</v>
      </c>
      <c r="W13" s="2">
        <f>[1]projections!W14*100</f>
        <v>0</v>
      </c>
      <c r="X13" s="2">
        <f>[1]projections!X14*100</f>
        <v>0</v>
      </c>
      <c r="Y13" s="2">
        <f>[1]projections!Y14*100</f>
        <v>0</v>
      </c>
      <c r="Z13" s="2">
        <f>[1]projections!Z14*100</f>
        <v>0</v>
      </c>
      <c r="AA13" s="2">
        <f>[1]projections!AA14*100</f>
        <v>45.48</v>
      </c>
      <c r="AB13" s="2">
        <f>[1]projections!AB14*100</f>
        <v>0</v>
      </c>
      <c r="AC13" s="2">
        <f>[1]projections!AC14*100</f>
        <v>18.62</v>
      </c>
      <c r="AD13" s="2">
        <f>[1]projections!AD14*100</f>
        <v>0</v>
      </c>
      <c r="AE13">
        <f>'[1]res&amp;proj'!D14*100</f>
        <v>38.6</v>
      </c>
      <c r="AF13">
        <f>'[1]res&amp;proj'!E14*100</f>
        <v>8.3000000000000007</v>
      </c>
      <c r="AG13">
        <f>'[1]res&amp;proj'!F14*100</f>
        <v>0</v>
      </c>
      <c r="AH13">
        <f>'[1]res&amp;proj'!G14*100</f>
        <v>0</v>
      </c>
      <c r="AI13">
        <f>'[1]res&amp;proj'!H14*100</f>
        <v>0</v>
      </c>
      <c r="AJ13">
        <f>'[1]res&amp;proj'!I14*100</f>
        <v>29.9</v>
      </c>
      <c r="AK13">
        <f>'[1]res&amp;proj'!J14*100</f>
        <v>0</v>
      </c>
      <c r="AL13">
        <f>'[1]res&amp;proj'!K14*100</f>
        <v>15.4</v>
      </c>
      <c r="AM13">
        <f>'[1]res&amp;proj'!L14*100</f>
        <v>0</v>
      </c>
      <c r="AN13">
        <f>'[1]res&amp;proj'!M14</f>
        <v>37</v>
      </c>
      <c r="AO13">
        <f>'[1]res&amp;proj'!N14</f>
        <v>0</v>
      </c>
      <c r="AP13">
        <f>'[1]res&amp;proj'!O14</f>
        <v>0</v>
      </c>
      <c r="AQ13">
        <f>'[1]res&amp;proj'!P14</f>
        <v>0</v>
      </c>
      <c r="AR13">
        <f>'[1]res&amp;proj'!Q14</f>
        <v>2</v>
      </c>
      <c r="AS13">
        <f>'[1]res&amp;proj'!R14</f>
        <v>28</v>
      </c>
      <c r="AT13">
        <f>'[1]res&amp;proj'!S14</f>
        <v>0</v>
      </c>
      <c r="AU13">
        <f>'[1]res&amp;proj'!T14</f>
        <v>2</v>
      </c>
      <c r="AV13">
        <f>'[1]res&amp;proj'!U14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0" t="str">
        <f>[1]projections!A15</f>
        <v>Minnesota</v>
      </c>
      <c r="B14" s="60">
        <f>[1]projections!B15</f>
        <v>75</v>
      </c>
      <c r="C14" s="20">
        <v>43893</v>
      </c>
      <c r="D14" s="61">
        <f>[1]projections!D15*100</f>
        <v>29.442713894321248</v>
      </c>
      <c r="E14" s="61">
        <f>[1]projections!E15*100</f>
        <v>13.897474527774955</v>
      </c>
      <c r="F14" s="61">
        <f>[1]projections!F15*100</f>
        <v>0</v>
      </c>
      <c r="G14" s="61">
        <f>[1]projections!G15*100</f>
        <v>0.59083729733888624</v>
      </c>
      <c r="H14" s="61">
        <f>[1]projections!H15*100</f>
        <v>10.811509814385321</v>
      </c>
      <c r="I14" s="61">
        <f>[1]projections!I15*100</f>
        <v>29.552603609562272</v>
      </c>
      <c r="J14" s="61">
        <f>[1]projections!J15*100</f>
        <v>0</v>
      </c>
      <c r="K14" s="61">
        <f>[1]projections!K15*100</f>
        <v>15.714137031067605</v>
      </c>
      <c r="L14" s="61">
        <f>[1]projections!L15*100</f>
        <v>0</v>
      </c>
      <c r="M14">
        <f>[1]projections!M15</f>
        <v>37</v>
      </c>
      <c r="N14" s="2">
        <f>[1]projections!N15</f>
        <v>0</v>
      </c>
      <c r="O14" s="2">
        <f>[1]projections!O15</f>
        <v>0</v>
      </c>
      <c r="P14" s="2">
        <f>[1]projections!P15</f>
        <v>0</v>
      </c>
      <c r="Q14" s="2">
        <f>[1]projections!Q15</f>
        <v>0</v>
      </c>
      <c r="R14" s="2">
        <f>[1]projections!R15</f>
        <v>26</v>
      </c>
      <c r="S14" s="2">
        <f>[1]projections!S15</f>
        <v>0</v>
      </c>
      <c r="T14" s="2">
        <f>[1]projections!T15</f>
        <v>12</v>
      </c>
      <c r="U14" s="2">
        <f>[1]projections!U15</f>
        <v>0</v>
      </c>
      <c r="V14" s="2">
        <f>[1]projections!V15*100</f>
        <v>47.44</v>
      </c>
      <c r="W14" s="2">
        <f>[1]projections!W15*100</f>
        <v>0</v>
      </c>
      <c r="X14" s="2">
        <f>[1]projections!X15*100</f>
        <v>0</v>
      </c>
      <c r="Y14" s="2">
        <f>[1]projections!Y15*100</f>
        <v>0</v>
      </c>
      <c r="Z14" s="2">
        <f>[1]projections!Z15*100</f>
        <v>0</v>
      </c>
      <c r="AA14" s="2">
        <f>[1]projections!AA15*100</f>
        <v>46.86</v>
      </c>
      <c r="AB14" s="2">
        <f>[1]projections!AB15*100</f>
        <v>0</v>
      </c>
      <c r="AC14" s="2">
        <f>[1]projections!AC15*100</f>
        <v>5.7</v>
      </c>
      <c r="AD14" s="2">
        <f>[1]projections!AD15*100</f>
        <v>0</v>
      </c>
      <c r="AE14">
        <f>'[1]res&amp;proj'!D15*100</f>
        <v>43</v>
      </c>
      <c r="AF14">
        <f>'[1]res&amp;proj'!E15*100</f>
        <v>13</v>
      </c>
      <c r="AG14">
        <f>'[1]res&amp;proj'!F15*100</f>
        <v>0</v>
      </c>
      <c r="AH14">
        <f>'[1]res&amp;proj'!G15*100</f>
        <v>0</v>
      </c>
      <c r="AI14">
        <f>'[1]res&amp;proj'!H15*100</f>
        <v>0</v>
      </c>
      <c r="AJ14">
        <f>'[1]res&amp;proj'!I15*100</f>
        <v>24.1</v>
      </c>
      <c r="AK14">
        <f>'[1]res&amp;proj'!J15*100</f>
        <v>0</v>
      </c>
      <c r="AL14">
        <f>'[1]res&amp;proj'!K15*100</f>
        <v>10.5</v>
      </c>
      <c r="AM14">
        <f>'[1]res&amp;proj'!L15*100</f>
        <v>0</v>
      </c>
      <c r="AN14">
        <f>'[1]res&amp;proj'!M15</f>
        <v>76</v>
      </c>
      <c r="AO14">
        <f>'[1]res&amp;proj'!N15</f>
        <v>3</v>
      </c>
      <c r="AP14">
        <f>'[1]res&amp;proj'!O15</f>
        <v>0</v>
      </c>
      <c r="AQ14">
        <f>'[1]res&amp;proj'!P15</f>
        <v>0</v>
      </c>
      <c r="AR14">
        <f>'[1]res&amp;proj'!Q15</f>
        <v>0</v>
      </c>
      <c r="AS14">
        <f>'[1]res&amp;proj'!R15</f>
        <v>38</v>
      </c>
      <c r="AT14">
        <f>'[1]res&amp;proj'!S15</f>
        <v>0</v>
      </c>
      <c r="AU14">
        <f>'[1]res&amp;proj'!T15</f>
        <v>0</v>
      </c>
      <c r="AV14">
        <f>'[1]res&amp;proj'!U15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0" t="str">
        <f>[1]projections!A16</f>
        <v>North Carolina</v>
      </c>
      <c r="B15" s="60">
        <f>[1]projections!B16</f>
        <v>110</v>
      </c>
      <c r="C15" s="20">
        <v>43893</v>
      </c>
      <c r="D15" s="61">
        <f>[1]projections!D16*100</f>
        <v>38.947516499731385</v>
      </c>
      <c r="E15" s="61">
        <f>[1]projections!E16*100</f>
        <v>19.500569041948797</v>
      </c>
      <c r="F15" s="61">
        <f>[1]projections!F16*100</f>
        <v>0</v>
      </c>
      <c r="G15" s="61">
        <f>[1]projections!G16*100</f>
        <v>1.0192631822693317</v>
      </c>
      <c r="H15" s="61">
        <f>[1]projections!H16*100</f>
        <v>0.71255066006446866</v>
      </c>
      <c r="I15" s="61">
        <f>[1]projections!I16*100</f>
        <v>28.021513331691526</v>
      </c>
      <c r="J15" s="61">
        <f>[1]projections!J16*100</f>
        <v>0</v>
      </c>
      <c r="K15" s="61">
        <f>[1]projections!K16*100</f>
        <v>11.697439979915535</v>
      </c>
      <c r="L15" s="61">
        <f>[1]projections!L16*100</f>
        <v>0</v>
      </c>
      <c r="M15">
        <f>[1]projections!M16</f>
        <v>70</v>
      </c>
      <c r="N15" s="2">
        <f>[1]projections!N16</f>
        <v>3</v>
      </c>
      <c r="O15" s="2">
        <f>[1]projections!O16</f>
        <v>0</v>
      </c>
      <c r="P15" s="2">
        <f>[1]projections!P16</f>
        <v>0</v>
      </c>
      <c r="Q15" s="2">
        <f>[1]projections!Q16</f>
        <v>0</v>
      </c>
      <c r="R15" s="2">
        <f>[1]projections!R16</f>
        <v>35</v>
      </c>
      <c r="S15" s="2">
        <f>[1]projections!S16</f>
        <v>0</v>
      </c>
      <c r="T15" s="2">
        <f>[1]projections!T16</f>
        <v>2</v>
      </c>
      <c r="U15" s="2">
        <f>[1]projections!U16</f>
        <v>0</v>
      </c>
      <c r="V15" s="2">
        <f>[1]projections!V16*100</f>
        <v>78.41</v>
      </c>
      <c r="W15" s="2">
        <f>[1]projections!W16*100</f>
        <v>0</v>
      </c>
      <c r="X15" s="2">
        <f>[1]projections!X16*100</f>
        <v>0</v>
      </c>
      <c r="Y15" s="2">
        <f>[1]projections!Y16*100</f>
        <v>0</v>
      </c>
      <c r="Z15" s="2">
        <f>[1]projections!Z16*100</f>
        <v>0</v>
      </c>
      <c r="AA15" s="2">
        <f>[1]projections!AA16*100</f>
        <v>20.66</v>
      </c>
      <c r="AB15" s="2">
        <f>[1]projections!AB16*100</f>
        <v>0</v>
      </c>
      <c r="AC15" s="2">
        <f>[1]projections!AC16*100</f>
        <v>0.92999999999999994</v>
      </c>
      <c r="AD15" s="2">
        <f>[1]projections!AD16*100</f>
        <v>0</v>
      </c>
      <c r="AE15">
        <f>'[1]res&amp;proj'!D16*100</f>
        <v>38.700000000000003</v>
      </c>
      <c r="AF15">
        <f>'[1]res&amp;proj'!E16*100</f>
        <v>13.900000000000002</v>
      </c>
      <c r="AG15">
        <f>'[1]res&amp;proj'!F16*100</f>
        <v>0</v>
      </c>
      <c r="AH15">
        <f>'[1]res&amp;proj'!G16*100</f>
        <v>0</v>
      </c>
      <c r="AI15">
        <f>'[1]res&amp;proj'!H16*100</f>
        <v>0</v>
      </c>
      <c r="AJ15">
        <f>'[1]res&amp;proj'!I16*100</f>
        <v>25.4</v>
      </c>
      <c r="AK15">
        <f>'[1]res&amp;proj'!J16*100</f>
        <v>0</v>
      </c>
      <c r="AL15">
        <f>'[1]res&amp;proj'!K16*100</f>
        <v>13.4</v>
      </c>
      <c r="AM15">
        <f>'[1]res&amp;proj'!L16*100</f>
        <v>0</v>
      </c>
      <c r="AN15">
        <f>'[1]res&amp;proj'!M16</f>
        <v>22</v>
      </c>
      <c r="AO15">
        <f>'[1]res&amp;proj'!N16</f>
        <v>2</v>
      </c>
      <c r="AP15">
        <f>'[1]res&amp;proj'!O16</f>
        <v>0</v>
      </c>
      <c r="AQ15">
        <f>'[1]res&amp;proj'!P16</f>
        <v>0</v>
      </c>
      <c r="AR15">
        <f>'[1]res&amp;proj'!Q16</f>
        <v>0</v>
      </c>
      <c r="AS15">
        <f>'[1]res&amp;proj'!R16</f>
        <v>13</v>
      </c>
      <c r="AT15">
        <f>'[1]res&amp;proj'!S16</f>
        <v>0</v>
      </c>
      <c r="AU15">
        <f>'[1]res&amp;proj'!T16</f>
        <v>1</v>
      </c>
      <c r="AV15">
        <f>'[1]res&amp;proj'!U16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0" t="str">
        <f>[1]projections!A17</f>
        <v>Oklahoma</v>
      </c>
      <c r="B16" s="60">
        <f>[1]projections!B17</f>
        <v>37</v>
      </c>
      <c r="C16" s="20">
        <v>43893</v>
      </c>
      <c r="D16" s="61">
        <f>[1]projections!D17*100</f>
        <v>40.76127454424924</v>
      </c>
      <c r="E16" s="61">
        <f>[1]projections!E17*100</f>
        <v>18.163254251851395</v>
      </c>
      <c r="F16" s="61">
        <f>[1]projections!F17*100</f>
        <v>0</v>
      </c>
      <c r="G16" s="61">
        <f>[1]projections!G17*100</f>
        <v>0.49959292552770979</v>
      </c>
      <c r="H16" s="61">
        <f>[1]projections!H17*100</f>
        <v>0.30753515614915478</v>
      </c>
      <c r="I16" s="61">
        <f>[1]projections!I17*100</f>
        <v>26.829257900807278</v>
      </c>
      <c r="J16" s="61">
        <f>[1]projections!J17*100</f>
        <v>0</v>
      </c>
      <c r="K16" s="61">
        <f>[1]projections!K17*100</f>
        <v>13.410239706797283</v>
      </c>
      <c r="L16" s="61">
        <f>[1]projections!L17*100</f>
        <v>0</v>
      </c>
      <c r="M16">
        <f>[1]projections!M17</f>
        <v>22</v>
      </c>
      <c r="N16" s="2">
        <f>[1]projections!N17</f>
        <v>2</v>
      </c>
      <c r="O16" s="2">
        <f>[1]projections!O17</f>
        <v>0</v>
      </c>
      <c r="P16" s="2">
        <f>[1]projections!P17</f>
        <v>0</v>
      </c>
      <c r="Q16" s="2">
        <f>[1]projections!Q17</f>
        <v>0</v>
      </c>
      <c r="R16" s="2">
        <f>[1]projections!R17</f>
        <v>13</v>
      </c>
      <c r="S16" s="2">
        <f>[1]projections!S17</f>
        <v>0</v>
      </c>
      <c r="T16" s="2">
        <f>[1]projections!T17</f>
        <v>0</v>
      </c>
      <c r="U16" s="2">
        <f>[1]projections!U17</f>
        <v>0</v>
      </c>
      <c r="V16" s="2">
        <f>[1]projections!V17*100</f>
        <v>84.71</v>
      </c>
      <c r="W16" s="2">
        <f>[1]projections!W17*100</f>
        <v>0</v>
      </c>
      <c r="X16" s="2">
        <f>[1]projections!X17*100</f>
        <v>0</v>
      </c>
      <c r="Y16" s="2">
        <f>[1]projections!Y17*100</f>
        <v>0</v>
      </c>
      <c r="Z16" s="2">
        <f>[1]projections!Z17*100</f>
        <v>0</v>
      </c>
      <c r="AA16" s="2">
        <f>[1]projections!AA17*100</f>
        <v>14.23</v>
      </c>
      <c r="AB16" s="2">
        <f>[1]projections!AB17*100</f>
        <v>0</v>
      </c>
      <c r="AC16" s="2">
        <f>[1]projections!AC17*100</f>
        <v>1.06</v>
      </c>
      <c r="AD16" s="2">
        <f>[1]projections!AD17*100</f>
        <v>0</v>
      </c>
      <c r="AE16">
        <f>'[1]res&amp;proj'!D17*100</f>
        <v>41.7</v>
      </c>
      <c r="AF16">
        <f>'[1]res&amp;proj'!E17*100</f>
        <v>15.4</v>
      </c>
      <c r="AG16">
        <f>'[1]res&amp;proj'!F17*100</f>
        <v>0</v>
      </c>
      <c r="AH16">
        <f>'[1]res&amp;proj'!G17*100</f>
        <v>0</v>
      </c>
      <c r="AI16">
        <f>'[1]res&amp;proj'!H17*100</f>
        <v>0</v>
      </c>
      <c r="AJ16">
        <f>'[1]res&amp;proj'!I17*100</f>
        <v>25</v>
      </c>
      <c r="AK16">
        <f>'[1]res&amp;proj'!J17*100</f>
        <v>0</v>
      </c>
      <c r="AL16">
        <f>'[1]res&amp;proj'!K17*100</f>
        <v>10.4</v>
      </c>
      <c r="AM16">
        <f>'[1]res&amp;proj'!L17*100</f>
        <v>0</v>
      </c>
      <c r="AN16">
        <f>'[1]res&amp;proj'!M17</f>
        <v>32</v>
      </c>
      <c r="AO16">
        <f>'[1]res&amp;proj'!N17</f>
        <v>11</v>
      </c>
      <c r="AP16">
        <f>'[1]res&amp;proj'!O17</f>
        <v>0</v>
      </c>
      <c r="AQ16">
        <f>'[1]res&amp;proj'!P17</f>
        <v>0</v>
      </c>
      <c r="AR16">
        <f>'[1]res&amp;proj'!Q17</f>
        <v>0</v>
      </c>
      <c r="AS16">
        <f>'[1]res&amp;proj'!R17</f>
        <v>20</v>
      </c>
      <c r="AT16">
        <f>'[1]res&amp;proj'!S17</f>
        <v>0</v>
      </c>
      <c r="AU16">
        <f>'[1]res&amp;proj'!T17</f>
        <v>0</v>
      </c>
      <c r="AV16">
        <f>'[1]res&amp;proj'!U17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0" t="str">
        <f>[1]projections!A18</f>
        <v>Tennessee</v>
      </c>
      <c r="B17" s="60">
        <f>[1]projections!B18</f>
        <v>64</v>
      </c>
      <c r="C17" s="20">
        <v>43893</v>
      </c>
      <c r="D17" s="61">
        <f>[1]projections!D18*100</f>
        <v>39.872796022978946</v>
      </c>
      <c r="E17" s="61">
        <f>[1]projections!E18*100</f>
        <v>19.245292430821525</v>
      </c>
      <c r="F17" s="61">
        <f>[1]projections!F18*100</f>
        <v>0</v>
      </c>
      <c r="G17" s="61">
        <f>[1]projections!G18*100</f>
        <v>0.76693351717661395</v>
      </c>
      <c r="H17" s="61">
        <f>[1]projections!H18*100</f>
        <v>0.58025147973216562</v>
      </c>
      <c r="I17" s="61">
        <f>[1]projections!I18*100</f>
        <v>27.446219805262352</v>
      </c>
      <c r="J17" s="61">
        <f>[1]projections!J18*100</f>
        <v>0</v>
      </c>
      <c r="K17" s="61">
        <f>[1]projections!K18*100</f>
        <v>12.072080855560133</v>
      </c>
      <c r="L17" s="61">
        <f>[1]projections!L18*100</f>
        <v>0</v>
      </c>
      <c r="M17">
        <f>[1]projections!M18</f>
        <v>32</v>
      </c>
      <c r="N17" s="2">
        <f>[1]projections!N18</f>
        <v>12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20</v>
      </c>
      <c r="S17" s="2">
        <f>[1]projections!S18</f>
        <v>0</v>
      </c>
      <c r="T17" s="2">
        <f>[1]projections!T18</f>
        <v>0</v>
      </c>
      <c r="U17" s="2">
        <f>[1]projections!U18</f>
        <v>0</v>
      </c>
      <c r="V17" s="2">
        <f>[1]projections!V18*100</f>
        <v>81.510000000000005</v>
      </c>
      <c r="W17" s="2">
        <f>[1]projections!W18*100</f>
        <v>0</v>
      </c>
      <c r="X17" s="2">
        <f>[1]projections!X18*100</f>
        <v>0</v>
      </c>
      <c r="Y17" s="2">
        <f>[1]projections!Y18*100</f>
        <v>0</v>
      </c>
      <c r="Z17" s="2">
        <f>[1]projections!Z18*100</f>
        <v>0</v>
      </c>
      <c r="AA17" s="2">
        <f>[1]projections!AA18*100</f>
        <v>17.52</v>
      </c>
      <c r="AB17" s="2">
        <f>[1]projections!AB18*100</f>
        <v>0</v>
      </c>
      <c r="AC17" s="2">
        <f>[1]projections!AC18*100</f>
        <v>0.97</v>
      </c>
      <c r="AD17" s="2">
        <f>[1]projections!AD18*100</f>
        <v>0</v>
      </c>
      <c r="AE17">
        <f>'[1]res&amp;proj'!D18*100</f>
        <v>34.5</v>
      </c>
      <c r="AF17">
        <f>'[1]res&amp;proj'!E18*100</f>
        <v>14.400000000000002</v>
      </c>
      <c r="AG17">
        <f>'[1]res&amp;proj'!F18*100</f>
        <v>0</v>
      </c>
      <c r="AH17">
        <f>'[1]res&amp;proj'!G18*100</f>
        <v>0</v>
      </c>
      <c r="AI17">
        <f>'[1]res&amp;proj'!H18*100</f>
        <v>0</v>
      </c>
      <c r="AJ17">
        <f>'[1]res&amp;proj'!I18*100</f>
        <v>30</v>
      </c>
      <c r="AK17">
        <f>'[1]res&amp;proj'!J18*100</f>
        <v>0</v>
      </c>
      <c r="AL17">
        <f>'[1]res&amp;proj'!K18*100</f>
        <v>11.4</v>
      </c>
      <c r="AM17">
        <f>'[1]res&amp;proj'!L18*100</f>
        <v>0</v>
      </c>
      <c r="AN17">
        <f>'[1]res&amp;proj'!M18</f>
        <v>123</v>
      </c>
      <c r="AO17">
        <f>'[1]res&amp;proj'!N18</f>
        <v>0</v>
      </c>
      <c r="AP17">
        <f>'[1]res&amp;proj'!O18</f>
        <v>0</v>
      </c>
      <c r="AQ17">
        <f>'[1]res&amp;proj'!P18</f>
        <v>0</v>
      </c>
      <c r="AR17">
        <f>'[1]res&amp;proj'!Q18</f>
        <v>0</v>
      </c>
      <c r="AS17">
        <f>'[1]res&amp;proj'!R18</f>
        <v>105</v>
      </c>
      <c r="AT17">
        <f>'[1]res&amp;proj'!S18</f>
        <v>0</v>
      </c>
      <c r="AU17">
        <f>'[1]res&amp;proj'!T18</f>
        <v>4</v>
      </c>
      <c r="AV17">
        <f>'[1]res&amp;proj'!U18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0" t="str">
        <f>[1]projections!A19</f>
        <v>Texas</v>
      </c>
      <c r="B18" s="60">
        <f>[1]projections!B19</f>
        <v>228</v>
      </c>
      <c r="C18" s="20">
        <v>43893</v>
      </c>
      <c r="D18" s="61">
        <f>[1]projections!D19*100</f>
        <v>35.23390583136797</v>
      </c>
      <c r="E18" s="61">
        <f>[1]projections!E19*100</f>
        <v>18.238299261081043</v>
      </c>
      <c r="F18" s="61">
        <f>[1]projections!F19*100</f>
        <v>0</v>
      </c>
      <c r="G18" s="61">
        <f>[1]projections!G19*100</f>
        <v>1.0182580317031287</v>
      </c>
      <c r="H18" s="61">
        <f>[1]projections!H19*100</f>
        <v>0.6186224368957971</v>
      </c>
      <c r="I18" s="61">
        <f>[1]projections!I19*100</f>
        <v>31.538003784456958</v>
      </c>
      <c r="J18" s="61">
        <f>[1]projections!J19*100</f>
        <v>0</v>
      </c>
      <c r="K18" s="61">
        <f>[1]projections!K19*100</f>
        <v>13.313661508739557</v>
      </c>
      <c r="L18" s="61">
        <f>[1]projections!L19*100</f>
        <v>0</v>
      </c>
      <c r="M18">
        <f>[1]projections!M19</f>
        <v>113</v>
      </c>
      <c r="N18" s="2">
        <f>[1]projections!N19</f>
        <v>10</v>
      </c>
      <c r="O18" s="2">
        <f>[1]projections!O19</f>
        <v>0</v>
      </c>
      <c r="P18" s="2">
        <f>[1]projections!P19</f>
        <v>0</v>
      </c>
      <c r="Q18" s="2">
        <f>[1]projections!Q19</f>
        <v>0</v>
      </c>
      <c r="R18" s="2">
        <f>[1]projections!R19</f>
        <v>99</v>
      </c>
      <c r="S18" s="2">
        <f>[1]projections!S19</f>
        <v>0</v>
      </c>
      <c r="T18" s="2">
        <f>[1]projections!T19</f>
        <v>6</v>
      </c>
      <c r="U18" s="2">
        <f>[1]projections!U19</f>
        <v>0</v>
      </c>
      <c r="V18" s="2">
        <f>[1]projections!V19*100</f>
        <v>60.46</v>
      </c>
      <c r="W18" s="2">
        <f>[1]projections!W19*100</f>
        <v>0.01</v>
      </c>
      <c r="X18" s="2">
        <f>[1]projections!X19*100</f>
        <v>0</v>
      </c>
      <c r="Y18" s="2">
        <f>[1]projections!Y19*100</f>
        <v>0</v>
      </c>
      <c r="Z18" s="2">
        <f>[1]projections!Z19*100</f>
        <v>0</v>
      </c>
      <c r="AA18" s="2">
        <f>[1]projections!AA19*100</f>
        <v>37.840000000000003</v>
      </c>
      <c r="AB18" s="2">
        <f>[1]projections!AB19*100</f>
        <v>0</v>
      </c>
      <c r="AC18" s="2">
        <f>[1]projections!AC19*100</f>
        <v>1.69</v>
      </c>
      <c r="AD18" s="2">
        <f>[1]projections!AD19*100</f>
        <v>0</v>
      </c>
      <c r="AE18">
        <f>'[1]res&amp;proj'!D19*100</f>
        <v>17.399999999999999</v>
      </c>
      <c r="AF18">
        <f>'[1]res&amp;proj'!E19*100</f>
        <v>16.7</v>
      </c>
      <c r="AG18">
        <f>'[1]res&amp;proj'!F19*100</f>
        <v>0</v>
      </c>
      <c r="AH18">
        <f>'[1]res&amp;proj'!G19*100</f>
        <v>0</v>
      </c>
      <c r="AI18">
        <f>'[1]res&amp;proj'!H19*100</f>
        <v>0</v>
      </c>
      <c r="AJ18">
        <f>'[1]res&amp;proj'!I19*100</f>
        <v>34.6</v>
      </c>
      <c r="AK18">
        <f>'[1]res&amp;proj'!J19*100</f>
        <v>0</v>
      </c>
      <c r="AL18">
        <f>'[1]res&amp;proj'!K19*100</f>
        <v>15.5</v>
      </c>
      <c r="AM18">
        <f>'[1]res&amp;proj'!L19*100</f>
        <v>0</v>
      </c>
      <c r="AN18">
        <f>'[1]res&amp;proj'!M19</f>
        <v>6</v>
      </c>
      <c r="AO18">
        <f>'[1]res&amp;proj'!N19</f>
        <v>6</v>
      </c>
      <c r="AP18">
        <f>'[1]res&amp;proj'!O19</f>
        <v>0</v>
      </c>
      <c r="AQ18">
        <f>'[1]res&amp;proj'!P19</f>
        <v>0</v>
      </c>
      <c r="AR18">
        <f>'[1]res&amp;proj'!Q19</f>
        <v>0</v>
      </c>
      <c r="AS18">
        <f>'[1]res&amp;proj'!R19</f>
        <v>13</v>
      </c>
      <c r="AT18">
        <f>'[1]res&amp;proj'!S19</f>
        <v>0</v>
      </c>
      <c r="AU18">
        <f>'[1]res&amp;proj'!T19</f>
        <v>0</v>
      </c>
      <c r="AV18">
        <f>'[1]res&amp;proj'!U19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0" t="str">
        <f>[1]projections!A20</f>
        <v>Utah</v>
      </c>
      <c r="B19" s="60">
        <f>[1]projections!B20</f>
        <v>29</v>
      </c>
      <c r="C19" s="20">
        <v>43893</v>
      </c>
      <c r="D19" s="61">
        <f>[1]projections!D20*100</f>
        <v>30.276031213614512</v>
      </c>
      <c r="E19" s="61">
        <f>[1]projections!E20*100</f>
        <v>20.145761871150285</v>
      </c>
      <c r="F19" s="61">
        <f>[1]projections!F20*100</f>
        <v>0</v>
      </c>
      <c r="G19" s="61">
        <f>[1]projections!G20*100</f>
        <v>1.3354226091057662</v>
      </c>
      <c r="H19" s="61">
        <f>[1]projections!H20*100</f>
        <v>0.61810706966992768</v>
      </c>
      <c r="I19" s="61">
        <f>[1]projections!I20*100</f>
        <v>31.05071362003385</v>
      </c>
      <c r="J19" s="61">
        <f>[1]projections!J20*100</f>
        <v>0</v>
      </c>
      <c r="K19" s="61">
        <f>[1]projections!K20*100</f>
        <v>16.514056963810887</v>
      </c>
      <c r="L19" s="61">
        <f>[1]projections!L20*100</f>
        <v>0</v>
      </c>
      <c r="M19">
        <f>[1]projections!M20</f>
        <v>6</v>
      </c>
      <c r="N19" s="2">
        <f>[1]projections!N20</f>
        <v>6</v>
      </c>
      <c r="O19" s="2">
        <f>[1]projections!O20</f>
        <v>0</v>
      </c>
      <c r="P19" s="2">
        <f>[1]projections!P20</f>
        <v>0</v>
      </c>
      <c r="Q19" s="2">
        <f>[1]projections!Q20</f>
        <v>0</v>
      </c>
      <c r="R19" s="2">
        <f>[1]projections!R20</f>
        <v>13</v>
      </c>
      <c r="S19" s="2">
        <f>[1]projections!S20</f>
        <v>0</v>
      </c>
      <c r="T19" s="2">
        <f>[1]projections!T20</f>
        <v>4</v>
      </c>
      <c r="U19" s="2">
        <f>[1]projections!U20</f>
        <v>0</v>
      </c>
      <c r="V19" s="2">
        <f>[1]projections!V20*100</f>
        <v>46.28</v>
      </c>
      <c r="W19" s="2">
        <f>[1]projections!W20*100</f>
        <v>0.01</v>
      </c>
      <c r="X19" s="2">
        <f>[1]projections!X20*100</f>
        <v>0</v>
      </c>
      <c r="Y19" s="2">
        <f>[1]projections!Y20*100</f>
        <v>0</v>
      </c>
      <c r="Z19" s="2">
        <f>[1]projections!Z20*100</f>
        <v>0</v>
      </c>
      <c r="AA19" s="2">
        <f>[1]projections!AA20*100</f>
        <v>48.28</v>
      </c>
      <c r="AB19" s="2">
        <f>[1]projections!AB20*100</f>
        <v>0</v>
      </c>
      <c r="AC19" s="2">
        <f>[1]projections!AC20*100</f>
        <v>5.43</v>
      </c>
      <c r="AD19" s="2">
        <f>[1]projections!AD20*100</f>
        <v>0</v>
      </c>
      <c r="AE19">
        <f>'[1]res&amp;proj'!D20*100</f>
        <v>22</v>
      </c>
      <c r="AF19">
        <f>'[1]res&amp;proj'!E20*100</f>
        <v>9.4</v>
      </c>
      <c r="AG19">
        <f>'[1]res&amp;proj'!F20*100</f>
        <v>0</v>
      </c>
      <c r="AH19">
        <f>'[1]res&amp;proj'!G20*100</f>
        <v>0</v>
      </c>
      <c r="AI19">
        <f>'[1]res&amp;proj'!H20*100</f>
        <v>0</v>
      </c>
      <c r="AJ19">
        <f>'[1]res&amp;proj'!I20*100</f>
        <v>50.7</v>
      </c>
      <c r="AK19">
        <f>'[1]res&amp;proj'!J20*100</f>
        <v>0</v>
      </c>
      <c r="AL19">
        <f>'[1]res&amp;proj'!K20*100</f>
        <v>12.6</v>
      </c>
      <c r="AM19">
        <f>'[1]res&amp;proj'!L20*100</f>
        <v>0</v>
      </c>
      <c r="AN19">
        <f>'[1]res&amp;proj'!M20</f>
        <v>5</v>
      </c>
      <c r="AO19">
        <f>'[1]res&amp;proj'!N20</f>
        <v>0</v>
      </c>
      <c r="AP19">
        <f>'[1]res&amp;proj'!O20</f>
        <v>0</v>
      </c>
      <c r="AQ19">
        <f>'[1]res&amp;proj'!P20</f>
        <v>0</v>
      </c>
      <c r="AR19">
        <f>'[1]res&amp;proj'!Q20</f>
        <v>0</v>
      </c>
      <c r="AS19">
        <f>'[1]res&amp;proj'!R20</f>
        <v>11</v>
      </c>
      <c r="AT19">
        <f>'[1]res&amp;proj'!S20</f>
        <v>0</v>
      </c>
      <c r="AU19">
        <f>'[1]res&amp;proj'!T20</f>
        <v>0</v>
      </c>
      <c r="AV19">
        <f>'[1]res&amp;proj'!U20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0" t="str">
        <f>[1]projections!A21</f>
        <v>Vermont</v>
      </c>
      <c r="B20" s="60">
        <f>[1]projections!B21</f>
        <v>16</v>
      </c>
      <c r="C20" s="20">
        <v>43893</v>
      </c>
      <c r="D20" s="61">
        <f>[1]projections!D21*100</f>
        <v>15.802746818005986</v>
      </c>
      <c r="E20" s="61">
        <f>[1]projections!E21*100</f>
        <v>7.187639393258352</v>
      </c>
      <c r="F20" s="61">
        <f>[1]projections!F21*100</f>
        <v>0</v>
      </c>
      <c r="G20" s="61">
        <f>[1]projections!G21*100</f>
        <v>0.85562042666840998</v>
      </c>
      <c r="H20" s="61">
        <f>[1]projections!H21*100</f>
        <v>0.25524715847317409</v>
      </c>
      <c r="I20" s="61">
        <f>[1]projections!I21*100</f>
        <v>60.166026568072262</v>
      </c>
      <c r="J20" s="61">
        <f>[1]projections!J21*100</f>
        <v>0</v>
      </c>
      <c r="K20" s="61">
        <f>[1]projections!K21*100</f>
        <v>15.70364899906763</v>
      </c>
      <c r="L20" s="61">
        <f>[1]projections!L21*100</f>
        <v>0</v>
      </c>
      <c r="M20">
        <f>[1]projections!M21</f>
        <v>5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11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>[1]projections!V21*100</f>
        <v>0.01</v>
      </c>
      <c r="W20" s="2">
        <f>[1]projections!W21*100</f>
        <v>0</v>
      </c>
      <c r="X20" s="2">
        <f>[1]projections!X21*100</f>
        <v>0</v>
      </c>
      <c r="Y20" s="2">
        <f>[1]projections!Y21*100</f>
        <v>0</v>
      </c>
      <c r="Z20" s="2">
        <f>[1]projections!Z21*100</f>
        <v>0</v>
      </c>
      <c r="AA20" s="2">
        <f>[1]projections!AA21*100</f>
        <v>99.94</v>
      </c>
      <c r="AB20" s="2">
        <f>[1]projections!AB21*100</f>
        <v>0</v>
      </c>
      <c r="AC20" s="2">
        <f>[1]projections!AC21*100</f>
        <v>0.05</v>
      </c>
      <c r="AD20" s="2">
        <f>[1]projections!AD21*100</f>
        <v>0</v>
      </c>
      <c r="AE20">
        <f>'[1]res&amp;proj'!D21*100</f>
        <v>53.29999999999999</v>
      </c>
      <c r="AF20">
        <f>'[1]res&amp;proj'!E21*100</f>
        <v>9.6999999999999993</v>
      </c>
      <c r="AG20">
        <f>'[1]res&amp;proj'!F21*100</f>
        <v>0</v>
      </c>
      <c r="AH20">
        <f>'[1]res&amp;proj'!G21*100</f>
        <v>0</v>
      </c>
      <c r="AI20">
        <f>'[1]res&amp;proj'!H21*100</f>
        <v>0</v>
      </c>
      <c r="AJ20">
        <f>'[1]res&amp;proj'!I21*100</f>
        <v>23.1</v>
      </c>
      <c r="AK20">
        <f>'[1]res&amp;proj'!J21*100</f>
        <v>0</v>
      </c>
      <c r="AL20">
        <f>'[1]res&amp;proj'!K21*100</f>
        <v>10.8</v>
      </c>
      <c r="AM20">
        <f>'[1]res&amp;proj'!L21*100</f>
        <v>0</v>
      </c>
      <c r="AN20">
        <f>'[1]res&amp;proj'!M21</f>
        <v>57</v>
      </c>
      <c r="AO20">
        <f>'[1]res&amp;proj'!N21</f>
        <v>1</v>
      </c>
      <c r="AP20">
        <f>'[1]res&amp;proj'!O21</f>
        <v>0</v>
      </c>
      <c r="AQ20">
        <f>'[1]res&amp;proj'!P21</f>
        <v>0</v>
      </c>
      <c r="AR20">
        <f>'[1]res&amp;proj'!Q21</f>
        <v>0</v>
      </c>
      <c r="AS20">
        <f>'[1]res&amp;proj'!R21</f>
        <v>31</v>
      </c>
      <c r="AT20">
        <f>'[1]res&amp;proj'!S21</f>
        <v>0</v>
      </c>
      <c r="AU20">
        <f>'[1]res&amp;proj'!T21</f>
        <v>0</v>
      </c>
      <c r="AV20">
        <f>'[1]res&amp;proj'!U21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0" t="str">
        <f>[1]projections!A22</f>
        <v>Virginia</v>
      </c>
      <c r="B21" s="60">
        <f>[1]projections!B22</f>
        <v>99</v>
      </c>
      <c r="C21" s="20">
        <v>43893</v>
      </c>
      <c r="D21" s="61">
        <f>[1]projections!D22*100</f>
        <v>42.577374615022144</v>
      </c>
      <c r="E21" s="61">
        <f>[1]projections!E22*100</f>
        <v>19.405253807452798</v>
      </c>
      <c r="F21" s="61">
        <f>[1]projections!F22*100</f>
        <v>0</v>
      </c>
      <c r="G21" s="61">
        <f>[1]projections!G22*100</f>
        <v>0.69656925690020177</v>
      </c>
      <c r="H21" s="61">
        <f>[1]projections!H22*100</f>
        <v>0.52381876714631403</v>
      </c>
      <c r="I21" s="61">
        <f>[1]projections!I22*100</f>
        <v>25.013252928904961</v>
      </c>
      <c r="J21" s="61">
        <f>[1]projections!J22*100</f>
        <v>0</v>
      </c>
      <c r="K21" s="61">
        <f>[1]projections!K22*100</f>
        <v>11.76583878646297</v>
      </c>
      <c r="L21" s="61">
        <f>[1]projections!L22*100</f>
        <v>0</v>
      </c>
      <c r="M21">
        <f>[1]projections!M22</f>
        <v>57</v>
      </c>
      <c r="N21" s="2">
        <f>[1]projections!N22</f>
        <v>1</v>
      </c>
      <c r="O21" s="2">
        <f>[1]projections!O22</f>
        <v>0</v>
      </c>
      <c r="P21" s="2">
        <f>[1]projections!P22</f>
        <v>0</v>
      </c>
      <c r="Q21" s="2">
        <f>[1]projections!Q22</f>
        <v>0</v>
      </c>
      <c r="R21" s="2">
        <f>[1]projections!R22</f>
        <v>31</v>
      </c>
      <c r="S21" s="2">
        <f>[1]projections!S22</f>
        <v>0</v>
      </c>
      <c r="T21" s="2">
        <f>[1]projections!T22</f>
        <v>0</v>
      </c>
      <c r="U21" s="2">
        <f>[1]projections!U22</f>
        <v>0</v>
      </c>
      <c r="V21" s="2">
        <f>[1]projections!V22*100</f>
        <v>89.78</v>
      </c>
      <c r="W21" s="2">
        <f>[1]projections!W22*100</f>
        <v>0</v>
      </c>
      <c r="X21" s="2">
        <f>[1]projections!X22*100</f>
        <v>0</v>
      </c>
      <c r="Y21" s="2">
        <f>[1]projections!Y22*100</f>
        <v>0</v>
      </c>
      <c r="Z21" s="2">
        <f>[1]projections!Z22*100</f>
        <v>0</v>
      </c>
      <c r="AA21" s="2">
        <f>[1]projections!AA22*100</f>
        <v>9.6</v>
      </c>
      <c r="AB21" s="2">
        <f>[1]projections!AB22*100</f>
        <v>0</v>
      </c>
      <c r="AC21" s="2">
        <f>[1]projections!AC22*100</f>
        <v>0.62</v>
      </c>
      <c r="AD21" s="2">
        <f>[1]projections!AD22*100</f>
        <v>0</v>
      </c>
      <c r="AE21">
        <f>'[1]res&amp;proj'!D22*100</f>
        <v>48.476232920452141</v>
      </c>
      <c r="AF21">
        <f>'[1]res&amp;proj'!E22*100</f>
        <v>0</v>
      </c>
      <c r="AG21">
        <f>'[1]res&amp;proj'!F22*100</f>
        <v>0</v>
      </c>
      <c r="AH21">
        <f>'[1]res&amp;proj'!G22*100</f>
        <v>0</v>
      </c>
      <c r="AI21">
        <f>'[1]res&amp;proj'!H22*100</f>
        <v>0</v>
      </c>
      <c r="AJ21">
        <f>'[1]res&amp;proj'!I22*100</f>
        <v>51.523767079547852</v>
      </c>
      <c r="AK21">
        <f>'[1]res&amp;proj'!J22*100</f>
        <v>0</v>
      </c>
      <c r="AL21">
        <f>'[1]res&amp;proj'!K22*100</f>
        <v>0</v>
      </c>
      <c r="AM21">
        <f>'[1]res&amp;proj'!L22*100</f>
        <v>0</v>
      </c>
      <c r="AN21">
        <f>'[1]res&amp;proj'!M22</f>
        <v>10</v>
      </c>
      <c r="AO21">
        <f>'[1]res&amp;proj'!N22</f>
        <v>0</v>
      </c>
      <c r="AP21">
        <f>'[1]res&amp;proj'!O22</f>
        <v>0</v>
      </c>
      <c r="AQ21">
        <f>'[1]res&amp;proj'!P22</f>
        <v>0</v>
      </c>
      <c r="AR21">
        <f>'[1]res&amp;proj'!Q22</f>
        <v>0</v>
      </c>
      <c r="AS21">
        <f>'[1]res&amp;proj'!R22</f>
        <v>10</v>
      </c>
      <c r="AT21">
        <f>'[1]res&amp;proj'!S22</f>
        <v>0</v>
      </c>
      <c r="AU21">
        <f>'[1]res&amp;proj'!T22</f>
        <v>0</v>
      </c>
      <c r="AV21">
        <f>'[1]res&amp;proj'!U22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0" t="str">
        <f>[1]projections!A23</f>
        <v>Idaho</v>
      </c>
      <c r="B22" s="60">
        <f>[1]projections!B23</f>
        <v>20</v>
      </c>
      <c r="C22" s="20">
        <v>43900</v>
      </c>
      <c r="D22" s="61">
        <f>[1]projections!D23*100</f>
        <v>48.476232920452141</v>
      </c>
      <c r="E22" s="61">
        <f>[1]projections!E23*100</f>
        <v>0</v>
      </c>
      <c r="F22" s="61">
        <f>[1]projections!F23*100</f>
        <v>0</v>
      </c>
      <c r="G22" s="61">
        <f>[1]projections!G23*100</f>
        <v>0</v>
      </c>
      <c r="H22" s="61">
        <f>[1]projections!H23*100</f>
        <v>0</v>
      </c>
      <c r="I22" s="61">
        <f>[1]projections!I23*100</f>
        <v>51.523767079547852</v>
      </c>
      <c r="J22" s="61">
        <f>[1]projections!J23*100</f>
        <v>0</v>
      </c>
      <c r="K22" s="61">
        <f>[1]projections!K23*100</f>
        <v>0</v>
      </c>
      <c r="L22" s="61">
        <f>[1]projections!L23*100</f>
        <v>0</v>
      </c>
      <c r="M22">
        <f>[1]projections!M23</f>
        <v>10</v>
      </c>
      <c r="N22" s="2">
        <f>[1]projections!N23</f>
        <v>0</v>
      </c>
      <c r="O22" s="2">
        <f>[1]projections!O23</f>
        <v>0</v>
      </c>
      <c r="P22" s="2">
        <f>[1]projections!P23</f>
        <v>0</v>
      </c>
      <c r="Q22" s="2">
        <f>[1]projections!Q23</f>
        <v>0</v>
      </c>
      <c r="R22" s="2">
        <f>[1]projections!R23</f>
        <v>10</v>
      </c>
      <c r="S22" s="2">
        <f>[1]projections!S23</f>
        <v>0</v>
      </c>
      <c r="T22" s="2">
        <f>[1]projections!T23</f>
        <v>0</v>
      </c>
      <c r="U22" s="2">
        <f>[1]projections!U23</f>
        <v>0</v>
      </c>
      <c r="V22" s="2">
        <f ca="1">[1]projections!V23*100</f>
        <v>39.96</v>
      </c>
      <c r="W22" s="2">
        <f ca="1">[1]projections!W23*100</f>
        <v>0</v>
      </c>
      <c r="X22" s="2">
        <f ca="1">[1]projections!X23*100</f>
        <v>0</v>
      </c>
      <c r="Y22" s="2">
        <f ca="1">[1]projections!Y23*100</f>
        <v>0</v>
      </c>
      <c r="Z22" s="2">
        <f ca="1">[1]projections!Z23*100</f>
        <v>0</v>
      </c>
      <c r="AA22" s="2">
        <f ca="1">[1]projections!AA23*100</f>
        <v>60.040000000000006</v>
      </c>
      <c r="AB22" s="2">
        <f ca="1">[1]projections!AB23*100</f>
        <v>0</v>
      </c>
      <c r="AC22" s="2">
        <f ca="1">[1]projections!AC23*100</f>
        <v>0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0" t="str">
        <f>[1]projections!A24</f>
        <v>Michigan</v>
      </c>
      <c r="B23" s="60">
        <f>[1]projections!B24</f>
        <v>125</v>
      </c>
      <c r="C23" s="20">
        <v>43900</v>
      </c>
      <c r="D23" s="61">
        <f>[1]projections!D24*100</f>
        <v>57.309164715609654</v>
      </c>
      <c r="E23" s="61">
        <f>[1]projections!E24*100</f>
        <v>0</v>
      </c>
      <c r="F23" s="61">
        <f>[1]projections!F24*100</f>
        <v>0</v>
      </c>
      <c r="G23" s="61">
        <f>[1]projections!G24*100</f>
        <v>0</v>
      </c>
      <c r="H23" s="61">
        <f>[1]projections!H24*100</f>
        <v>0</v>
      </c>
      <c r="I23" s="61">
        <f>[1]projections!I24*100</f>
        <v>42.690835284390346</v>
      </c>
      <c r="J23" s="61">
        <f>[1]projections!J24*100</f>
        <v>0</v>
      </c>
      <c r="K23" s="61">
        <f>[1]projections!K24*100</f>
        <v>0</v>
      </c>
      <c r="L23" s="61">
        <f>[1]projections!L24*100</f>
        <v>0</v>
      </c>
      <c r="M23">
        <f>[1]projections!M24</f>
        <v>72</v>
      </c>
      <c r="N23" s="2">
        <f>[1]projections!N24</f>
        <v>0</v>
      </c>
      <c r="O23" s="2">
        <f>[1]projections!O24</f>
        <v>0</v>
      </c>
      <c r="P23" s="2">
        <f>[1]projections!P24</f>
        <v>0</v>
      </c>
      <c r="Q23" s="2">
        <f>[1]projections!Q24</f>
        <v>0</v>
      </c>
      <c r="R23" s="2">
        <f>[1]projections!R24</f>
        <v>53</v>
      </c>
      <c r="S23" s="2">
        <f>[1]projections!S24</f>
        <v>0</v>
      </c>
      <c r="T23" s="2">
        <f>[1]projections!T24</f>
        <v>0</v>
      </c>
      <c r="U23" s="2">
        <f>[1]projections!U24</f>
        <v>0</v>
      </c>
      <c r="V23" s="2">
        <f ca="1">[1]projections!V24*100</f>
        <v>86.58</v>
      </c>
      <c r="W23" s="2">
        <f ca="1">[1]projections!W24*100</f>
        <v>0</v>
      </c>
      <c r="X23" s="2">
        <f ca="1">[1]projections!X24*100</f>
        <v>0</v>
      </c>
      <c r="Y23" s="2">
        <f ca="1">[1]projections!Y24*100</f>
        <v>0</v>
      </c>
      <c r="Z23" s="2">
        <f ca="1">[1]projections!Z24*100</f>
        <v>0</v>
      </c>
      <c r="AA23" s="2">
        <f ca="1">[1]projections!AA24*100</f>
        <v>13.420000000000002</v>
      </c>
      <c r="AB23" s="2">
        <f ca="1">[1]projections!AB24*100</f>
        <v>0</v>
      </c>
      <c r="AC23" s="2">
        <f ca="1">[1]projections!AC24*100</f>
        <v>0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0" t="str">
        <f>[1]projections!A25</f>
        <v>Mississippi</v>
      </c>
      <c r="B24" s="60">
        <f>[1]projections!B25</f>
        <v>36</v>
      </c>
      <c r="C24" s="20">
        <v>43900</v>
      </c>
      <c r="D24" s="61">
        <f>[1]projections!D25*100</f>
        <v>72.646687443602431</v>
      </c>
      <c r="E24" s="61">
        <f>[1]projections!E25*100</f>
        <v>0</v>
      </c>
      <c r="F24" s="61">
        <f>[1]projections!F25*100</f>
        <v>0</v>
      </c>
      <c r="G24" s="61">
        <f>[1]projections!G25*100</f>
        <v>0</v>
      </c>
      <c r="H24" s="61">
        <f>[1]projections!H25*100</f>
        <v>0</v>
      </c>
      <c r="I24" s="61">
        <f>[1]projections!I25*100</f>
        <v>27.353312556397579</v>
      </c>
      <c r="J24" s="61">
        <f>[1]projections!J25*100</f>
        <v>0</v>
      </c>
      <c r="K24" s="61">
        <f>[1]projections!K25*100</f>
        <v>0</v>
      </c>
      <c r="L24" s="61">
        <f>[1]projections!L25*100</f>
        <v>0</v>
      </c>
      <c r="M24">
        <f>[1]projections!M25</f>
        <v>26</v>
      </c>
      <c r="N24" s="2">
        <f>[1]projections!N25</f>
        <v>0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10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 ca="1">[1]projections!V25*100</f>
        <v>99.98</v>
      </c>
      <c r="W24" s="2">
        <f ca="1">[1]projections!W25*100</f>
        <v>0</v>
      </c>
      <c r="X24" s="2">
        <f ca="1">[1]projections!X25*100</f>
        <v>0</v>
      </c>
      <c r="Y24" s="2">
        <f ca="1">[1]projections!Y25*100</f>
        <v>0</v>
      </c>
      <c r="Z24" s="2">
        <f ca="1">[1]projections!Z25*100</f>
        <v>0</v>
      </c>
      <c r="AA24" s="2">
        <f ca="1">[1]projections!AA25*100</f>
        <v>0.02</v>
      </c>
      <c r="AB24" s="2">
        <f ca="1">[1]projections!AB25*100</f>
        <v>0</v>
      </c>
      <c r="AC24" s="2">
        <f ca="1">[1]projections!AC25*100</f>
        <v>0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0" t="str">
        <f>[1]projections!A26</f>
        <v>Missouri</v>
      </c>
      <c r="B25" s="60">
        <f>[1]projections!B26</f>
        <v>68</v>
      </c>
      <c r="C25" s="20">
        <v>43900</v>
      </c>
      <c r="D25" s="61">
        <f>[1]projections!D26*100</f>
        <v>67.103013605036651</v>
      </c>
      <c r="E25" s="61">
        <f>[1]projections!E26*100</f>
        <v>0</v>
      </c>
      <c r="F25" s="61">
        <f>[1]projections!F26*100</f>
        <v>0</v>
      </c>
      <c r="G25" s="61">
        <f>[1]projections!G26*100</f>
        <v>0</v>
      </c>
      <c r="H25" s="61">
        <f>[1]projections!H26*100</f>
        <v>0</v>
      </c>
      <c r="I25" s="61">
        <f>[1]projections!I26*100</f>
        <v>32.896986394963349</v>
      </c>
      <c r="J25" s="61">
        <f>[1]projections!J26*100</f>
        <v>0</v>
      </c>
      <c r="K25" s="61">
        <f>[1]projections!K26*100</f>
        <v>0</v>
      </c>
      <c r="L25" s="61">
        <f>[1]projections!L26*100</f>
        <v>0</v>
      </c>
      <c r="M25">
        <f>[1]projections!M26</f>
        <v>46</v>
      </c>
      <c r="N25" s="2">
        <f>[1]projections!N26</f>
        <v>0</v>
      </c>
      <c r="O25" s="2">
        <f>[1]projections!O26</f>
        <v>0</v>
      </c>
      <c r="P25" s="2">
        <f>[1]projections!P26</f>
        <v>0</v>
      </c>
      <c r="Q25" s="2">
        <f>[1]projections!Q26</f>
        <v>0</v>
      </c>
      <c r="R25" s="2">
        <f>[1]projections!R26</f>
        <v>22</v>
      </c>
      <c r="S25" s="2">
        <f>[1]projections!S26</f>
        <v>0</v>
      </c>
      <c r="T25" s="2">
        <f>[1]projections!T26</f>
        <v>0</v>
      </c>
      <c r="U25" s="2">
        <f>[1]projections!U26</f>
        <v>0</v>
      </c>
      <c r="V25" s="2">
        <f ca="1">[1]projections!V26*100</f>
        <v>99.550000000000011</v>
      </c>
      <c r="W25" s="2">
        <f ca="1">[1]projections!W26*100</f>
        <v>0</v>
      </c>
      <c r="X25" s="2">
        <f ca="1">[1]projections!X26*100</f>
        <v>0</v>
      </c>
      <c r="Y25" s="2">
        <f ca="1">[1]projections!Y26*100</f>
        <v>0</v>
      </c>
      <c r="Z25" s="2">
        <f ca="1">[1]projections!Z26*100</f>
        <v>0</v>
      </c>
      <c r="AA25" s="2">
        <f ca="1">[1]projections!AA26*100</f>
        <v>0.44999999999999996</v>
      </c>
      <c r="AB25" s="2">
        <f ca="1">[1]projections!AB26*100</f>
        <v>0</v>
      </c>
      <c r="AC25" s="2">
        <f ca="1">[1]projections!AC26*100</f>
        <v>0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0" t="str">
        <f>[1]projections!A27</f>
        <v>North Dakota</v>
      </c>
      <c r="B26" s="60">
        <f>[1]projections!B27</f>
        <v>14</v>
      </c>
      <c r="C26" s="20">
        <v>43900</v>
      </c>
      <c r="D26" s="61">
        <f>[1]projections!D27*100</f>
        <v>48.618141012852377</v>
      </c>
      <c r="E26" s="61">
        <f>[1]projections!E27*100</f>
        <v>0</v>
      </c>
      <c r="F26" s="61">
        <f>[1]projections!F27*100</f>
        <v>0</v>
      </c>
      <c r="G26" s="61">
        <f>[1]projections!G27*100</f>
        <v>0</v>
      </c>
      <c r="H26" s="61">
        <f>[1]projections!H27*100</f>
        <v>0</v>
      </c>
      <c r="I26" s="61">
        <f>[1]projections!I27*100</f>
        <v>51.381858987147623</v>
      </c>
      <c r="J26" s="61">
        <f>[1]projections!J27*100</f>
        <v>0</v>
      </c>
      <c r="K26" s="61">
        <f>[1]projections!K27*100</f>
        <v>0</v>
      </c>
      <c r="L26" s="61">
        <f>[1]projections!L27*100</f>
        <v>0</v>
      </c>
      <c r="M26">
        <f>[1]projections!M27</f>
        <v>7</v>
      </c>
      <c r="N26" s="2">
        <f>[1]projections!N27</f>
        <v>0</v>
      </c>
      <c r="O26" s="2">
        <f>[1]projections!O27</f>
        <v>0</v>
      </c>
      <c r="P26" s="2">
        <f>[1]projections!P27</f>
        <v>0</v>
      </c>
      <c r="Q26" s="2">
        <f>[1]projections!Q27</f>
        <v>0</v>
      </c>
      <c r="R26" s="2">
        <f>[1]projections!R27</f>
        <v>7</v>
      </c>
      <c r="S26" s="2">
        <f>[1]projections!S27</f>
        <v>0</v>
      </c>
      <c r="T26" s="2">
        <f>[1]projections!T27</f>
        <v>0</v>
      </c>
      <c r="U26" s="2">
        <f>[1]projections!U27</f>
        <v>0</v>
      </c>
      <c r="V26" s="2">
        <f ca="1">[1]projections!V27*100</f>
        <v>41.44</v>
      </c>
      <c r="W26" s="2">
        <f ca="1">[1]projections!W27*100</f>
        <v>0</v>
      </c>
      <c r="X26" s="2">
        <f ca="1">[1]projections!X27*100</f>
        <v>0</v>
      </c>
      <c r="Y26" s="2">
        <f ca="1">[1]projections!Y27*100</f>
        <v>0</v>
      </c>
      <c r="Z26" s="2">
        <f ca="1">[1]projections!Z27*100</f>
        <v>0</v>
      </c>
      <c r="AA26" s="2">
        <f ca="1">[1]projections!AA27*100</f>
        <v>58.56</v>
      </c>
      <c r="AB26" s="2">
        <f ca="1">[1]projections!AB27*100</f>
        <v>0</v>
      </c>
      <c r="AC26" s="2">
        <f ca="1">[1]projections!AC27*100</f>
        <v>0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0" t="str">
        <f>[1]projections!A28</f>
        <v>Washington</v>
      </c>
      <c r="B27" s="60">
        <f>[1]projections!B28</f>
        <v>89</v>
      </c>
      <c r="C27" s="20">
        <v>43900</v>
      </c>
      <c r="D27" s="61">
        <f>[1]projections!D28*100</f>
        <v>46.439798783862337</v>
      </c>
      <c r="E27" s="61">
        <f>[1]projections!E28*100</f>
        <v>0</v>
      </c>
      <c r="F27" s="61">
        <f>[1]projections!F28*100</f>
        <v>0</v>
      </c>
      <c r="G27" s="61">
        <f>[1]projections!G28*100</f>
        <v>0</v>
      </c>
      <c r="H27" s="61">
        <f>[1]projections!H28*100</f>
        <v>0</v>
      </c>
      <c r="I27" s="61">
        <f>[1]projections!I28*100</f>
        <v>53.560201216137671</v>
      </c>
      <c r="J27" s="61">
        <f>[1]projections!J28*100</f>
        <v>0</v>
      </c>
      <c r="K27" s="61">
        <f>[1]projections!K28*100</f>
        <v>0</v>
      </c>
      <c r="L27" s="61">
        <f>[1]projections!L28*100</f>
        <v>0</v>
      </c>
      <c r="M27">
        <f>[1]projections!M28</f>
        <v>41</v>
      </c>
      <c r="N27" s="2">
        <f>[1]projections!N28</f>
        <v>0</v>
      </c>
      <c r="O27" s="2">
        <f>[1]projections!O28</f>
        <v>0</v>
      </c>
      <c r="P27" s="2">
        <f>[1]projections!P28</f>
        <v>0</v>
      </c>
      <c r="Q27" s="2">
        <f>[1]projections!Q28</f>
        <v>0</v>
      </c>
      <c r="R27" s="2">
        <f>[1]projections!R28</f>
        <v>48</v>
      </c>
      <c r="S27" s="2">
        <f>[1]projections!S28</f>
        <v>0</v>
      </c>
      <c r="T27" s="2">
        <f>[1]projections!T28</f>
        <v>0</v>
      </c>
      <c r="U27" s="2">
        <f>[1]projections!U28</f>
        <v>0</v>
      </c>
      <c r="V27" s="2">
        <f ca="1">[1]projections!V28*100</f>
        <v>29.09</v>
      </c>
      <c r="W27" s="2">
        <f ca="1">[1]projections!W28*100</f>
        <v>0</v>
      </c>
      <c r="X27" s="2">
        <f ca="1">[1]projections!X28*100</f>
        <v>0</v>
      </c>
      <c r="Y27" s="2">
        <f ca="1">[1]projections!Y28*100</f>
        <v>0</v>
      </c>
      <c r="Z27" s="2">
        <f ca="1">[1]projections!Z28*100</f>
        <v>0</v>
      </c>
      <c r="AA27" s="2">
        <f ca="1">[1]projections!AA28*100</f>
        <v>70.91</v>
      </c>
      <c r="AB27" s="2">
        <f ca="1">[1]projections!AB28*100</f>
        <v>0</v>
      </c>
      <c r="AC27" s="2">
        <f ca="1">[1]projections!AC28*100</f>
        <v>0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0" t="str">
        <f>[1]projections!A29</f>
        <v>Northern Marianas</v>
      </c>
      <c r="B28" s="60">
        <f>[1]projections!B29</f>
        <v>6</v>
      </c>
      <c r="C28" s="20">
        <v>43904</v>
      </c>
      <c r="D28" s="61">
        <f>[1]projections!D29*100</f>
        <v>52.972917417138198</v>
      </c>
      <c r="E28" s="61">
        <f>[1]projections!E29*100</f>
        <v>0</v>
      </c>
      <c r="F28" s="61">
        <f>[1]projections!F29*100</f>
        <v>0</v>
      </c>
      <c r="G28" s="61">
        <f>[1]projections!G29*100</f>
        <v>0</v>
      </c>
      <c r="H28" s="61">
        <f>[1]projections!H29*100</f>
        <v>0</v>
      </c>
      <c r="I28" s="61">
        <f>[1]projections!I29*100</f>
        <v>47.027082582861794</v>
      </c>
      <c r="J28" s="61">
        <f>[1]projections!J29*100</f>
        <v>0</v>
      </c>
      <c r="K28" s="61">
        <f>[1]projections!K29*100</f>
        <v>0</v>
      </c>
      <c r="L28" s="61">
        <f>[1]projections!L29*100</f>
        <v>0</v>
      </c>
      <c r="M28">
        <f>[1]projections!M29</f>
        <v>3</v>
      </c>
      <c r="N28" s="2">
        <f>[1]projections!N29</f>
        <v>0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3</v>
      </c>
      <c r="S28" s="2">
        <f>[1]projections!S29</f>
        <v>0</v>
      </c>
      <c r="T28" s="2">
        <f>[1]projections!T29</f>
        <v>0</v>
      </c>
      <c r="U28" s="2">
        <f>[1]projections!U29</f>
        <v>0</v>
      </c>
      <c r="V28" s="2">
        <f ca="1">[1]projections!V29*100</f>
        <v>66.930000000000007</v>
      </c>
      <c r="W28" s="2">
        <f ca="1">[1]projections!W29*100</f>
        <v>0</v>
      </c>
      <c r="X28" s="2">
        <f ca="1">[1]projections!X29*100</f>
        <v>0</v>
      </c>
      <c r="Y28" s="2">
        <f ca="1">[1]projections!Y29*100</f>
        <v>0</v>
      </c>
      <c r="Z28" s="2">
        <f ca="1">[1]projections!Z29*100</f>
        <v>0</v>
      </c>
      <c r="AA28" s="2">
        <f ca="1">[1]projections!AA29*100</f>
        <v>33.07</v>
      </c>
      <c r="AB28" s="2">
        <f ca="1">[1]projections!AB29*100</f>
        <v>0</v>
      </c>
      <c r="AC28" s="2">
        <f ca="1">[1]projections!AC29*100</f>
        <v>0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0" t="str">
        <f>[1]projections!A30</f>
        <v>Ohio</v>
      </c>
      <c r="B29" s="60">
        <f>[1]projections!B30</f>
        <v>136</v>
      </c>
      <c r="C29" s="20">
        <v>43907</v>
      </c>
      <c r="D29" s="61">
        <f>[1]projections!D30*100</f>
        <v>54.46769473321794</v>
      </c>
      <c r="E29" s="61">
        <f>[1]projections!E30*100</f>
        <v>0</v>
      </c>
      <c r="F29" s="61">
        <f>[1]projections!F30*100</f>
        <v>0</v>
      </c>
      <c r="G29" s="61">
        <f>[1]projections!G30*100</f>
        <v>0</v>
      </c>
      <c r="H29" s="61">
        <f>[1]projections!H30*100</f>
        <v>0</v>
      </c>
      <c r="I29" s="61">
        <f>[1]projections!I30*100</f>
        <v>45.53230526678206</v>
      </c>
      <c r="J29" s="61">
        <f>[1]projections!J30*100</f>
        <v>0</v>
      </c>
      <c r="K29" s="61">
        <f>[1]projections!K30*100</f>
        <v>0</v>
      </c>
      <c r="L29" s="61">
        <f>[1]projections!L30*100</f>
        <v>0</v>
      </c>
      <c r="M29">
        <f>[1]projections!M30</f>
        <v>74</v>
      </c>
      <c r="N29" s="2">
        <f>[1]projections!N30</f>
        <v>0</v>
      </c>
      <c r="O29" s="2">
        <f>[1]projections!O30</f>
        <v>0</v>
      </c>
      <c r="P29" s="2">
        <f>[1]projections!P30</f>
        <v>0</v>
      </c>
      <c r="Q29" s="2">
        <f>[1]projections!Q30</f>
        <v>0</v>
      </c>
      <c r="R29" s="2">
        <f>[1]projections!R30</f>
        <v>62</v>
      </c>
      <c r="S29" s="2">
        <f>[1]projections!S30</f>
        <v>0</v>
      </c>
      <c r="T29" s="2">
        <f>[1]projections!T30</f>
        <v>0</v>
      </c>
      <c r="U29" s="2">
        <f>[1]projections!U30</f>
        <v>0</v>
      </c>
      <c r="V29" s="2">
        <f ca="1">[1]projections!V30*100</f>
        <v>74.37</v>
      </c>
      <c r="W29" s="2">
        <f ca="1">[1]projections!W30*100</f>
        <v>0</v>
      </c>
      <c r="X29" s="2">
        <f ca="1">[1]projections!X30*100</f>
        <v>0</v>
      </c>
      <c r="Y29" s="2">
        <f ca="1">[1]projections!Y30*100</f>
        <v>0</v>
      </c>
      <c r="Z29" s="2">
        <f ca="1">[1]projections!Z30*100</f>
        <v>0</v>
      </c>
      <c r="AA29" s="2">
        <f ca="1">[1]projections!AA30*100</f>
        <v>25.629999999999995</v>
      </c>
      <c r="AB29" s="2">
        <f ca="1">[1]projections!AB30*100</f>
        <v>0</v>
      </c>
      <c r="AC29" s="2">
        <f ca="1">[1]projections!AC30*100</f>
        <v>0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0" t="str">
        <f>[1]projections!A31</f>
        <v>Arizona</v>
      </c>
      <c r="B30" s="60">
        <f>[1]projections!B31</f>
        <v>67</v>
      </c>
      <c r="C30" s="20">
        <v>43907</v>
      </c>
      <c r="D30" s="61">
        <f>[1]projections!D31*100</f>
        <v>53.937252031512429</v>
      </c>
      <c r="E30" s="61">
        <f>[1]projections!E31*100</f>
        <v>0</v>
      </c>
      <c r="F30" s="61">
        <f>[1]projections!F31*100</f>
        <v>0</v>
      </c>
      <c r="G30" s="61">
        <f>[1]projections!G31*100</f>
        <v>0</v>
      </c>
      <c r="H30" s="61">
        <f>[1]projections!H31*100</f>
        <v>0</v>
      </c>
      <c r="I30" s="61">
        <f>[1]projections!I31*100</f>
        <v>46.062747968487585</v>
      </c>
      <c r="J30" s="61">
        <f>[1]projections!J31*100</f>
        <v>0</v>
      </c>
      <c r="K30" s="61">
        <f>[1]projections!K31*100</f>
        <v>0</v>
      </c>
      <c r="L30" s="61">
        <f>[1]projections!L31*100</f>
        <v>0</v>
      </c>
      <c r="M30">
        <f>[1]projections!M31</f>
        <v>36</v>
      </c>
      <c r="N30" s="2">
        <f>[1]projections!N31</f>
        <v>0</v>
      </c>
      <c r="O30" s="2">
        <f>[1]projections!O31</f>
        <v>0</v>
      </c>
      <c r="P30" s="2">
        <f>[1]projections!P31</f>
        <v>0</v>
      </c>
      <c r="Q30" s="2">
        <f>[1]projections!Q31</f>
        <v>0</v>
      </c>
      <c r="R30" s="2">
        <f>[1]projections!R31</f>
        <v>31</v>
      </c>
      <c r="S30" s="2">
        <f>[1]projections!S31</f>
        <v>0</v>
      </c>
      <c r="T30" s="2">
        <f>[1]projections!T31</f>
        <v>0</v>
      </c>
      <c r="U30" s="2">
        <f>[1]projections!U31</f>
        <v>0</v>
      </c>
      <c r="V30" s="2">
        <f ca="1">[1]projections!V31*100</f>
        <v>71.52</v>
      </c>
      <c r="W30" s="2">
        <f ca="1">[1]projections!W31*100</f>
        <v>0</v>
      </c>
      <c r="X30" s="2">
        <f ca="1">[1]projections!X31*100</f>
        <v>0</v>
      </c>
      <c r="Y30" s="2">
        <f ca="1">[1]projections!Y31*100</f>
        <v>0</v>
      </c>
      <c r="Z30" s="2">
        <f ca="1">[1]projections!Z31*100</f>
        <v>0</v>
      </c>
      <c r="AA30" s="2">
        <f ca="1">[1]projections!AA31*100</f>
        <v>28.470000000000002</v>
      </c>
      <c r="AB30" s="2">
        <f ca="1">[1]projections!AB31*100</f>
        <v>0</v>
      </c>
      <c r="AC30" s="2">
        <f ca="1">[1]projections!AC31*100</f>
        <v>0.01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0" t="str">
        <f>[1]projections!A32</f>
        <v>Florida</v>
      </c>
      <c r="B31" s="60">
        <f>[1]projections!B32</f>
        <v>219</v>
      </c>
      <c r="C31" s="20">
        <v>43907</v>
      </c>
      <c r="D31" s="61">
        <f>[1]projections!D32*100</f>
        <v>76.662266977405451</v>
      </c>
      <c r="E31" s="61">
        <f>[1]projections!E32*100</f>
        <v>0</v>
      </c>
      <c r="F31" s="61">
        <f>[1]projections!F32*100</f>
        <v>0</v>
      </c>
      <c r="G31" s="61">
        <f>[1]projections!G32*100</f>
        <v>0</v>
      </c>
      <c r="H31" s="61">
        <f>[1]projections!H32*100</f>
        <v>0</v>
      </c>
      <c r="I31" s="61">
        <f>[1]projections!I32*100</f>
        <v>23.337733022594538</v>
      </c>
      <c r="J31" s="61">
        <f>[1]projections!J32*100</f>
        <v>0</v>
      </c>
      <c r="K31" s="61">
        <f>[1]projections!K32*100</f>
        <v>0</v>
      </c>
      <c r="L31" s="61">
        <f>[1]projections!L32*100</f>
        <v>0</v>
      </c>
      <c r="M31">
        <f>[1]projections!M32</f>
        <v>168</v>
      </c>
      <c r="N31" s="2">
        <f>[1]projections!N32</f>
        <v>0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51</v>
      </c>
      <c r="S31" s="2">
        <f>[1]projections!S32</f>
        <v>0</v>
      </c>
      <c r="T31" s="2">
        <f>[1]projections!T32</f>
        <v>0</v>
      </c>
      <c r="U31" s="2">
        <f>[1]projections!U32</f>
        <v>0</v>
      </c>
      <c r="V31" s="2">
        <f ca="1">[1]projections!V32*100</f>
        <v>100</v>
      </c>
      <c r="W31" s="2">
        <f ca="1">[1]projections!W32*100</f>
        <v>0</v>
      </c>
      <c r="X31" s="2">
        <f ca="1">[1]projections!X32*100</f>
        <v>0</v>
      </c>
      <c r="Y31" s="2">
        <f ca="1">[1]projections!Y32*100</f>
        <v>0</v>
      </c>
      <c r="Z31" s="2">
        <f ca="1">[1]projections!Z32*100</f>
        <v>0</v>
      </c>
      <c r="AA31" s="2">
        <f ca="1">[1]projections!AA32*100</f>
        <v>0</v>
      </c>
      <c r="AB31" s="2">
        <f ca="1">[1]projections!AB32*100</f>
        <v>0</v>
      </c>
      <c r="AC31" s="2">
        <f ca="1">[1]projections!AC32*100</f>
        <v>0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0" t="str">
        <f>[1]projections!A33</f>
        <v>Illinois</v>
      </c>
      <c r="B32" s="60">
        <f>[1]projections!B33</f>
        <v>155</v>
      </c>
      <c r="C32" s="20">
        <v>43907</v>
      </c>
      <c r="D32" s="61">
        <f>[1]projections!D33*100</f>
        <v>53.133311096264549</v>
      </c>
      <c r="E32" s="61">
        <f>[1]projections!E33*100</f>
        <v>0</v>
      </c>
      <c r="F32" s="61">
        <f>[1]projections!F33*100</f>
        <v>0</v>
      </c>
      <c r="G32" s="61">
        <f>[1]projections!G33*100</f>
        <v>0</v>
      </c>
      <c r="H32" s="61">
        <f>[1]projections!H33*100</f>
        <v>0</v>
      </c>
      <c r="I32" s="61">
        <f>[1]projections!I33*100</f>
        <v>46.866688903735451</v>
      </c>
      <c r="J32" s="61">
        <f>[1]projections!J33*100</f>
        <v>0</v>
      </c>
      <c r="K32" s="61">
        <f>[1]projections!K33*100</f>
        <v>0</v>
      </c>
      <c r="L32" s="61">
        <f>[1]projections!L33*100</f>
        <v>0</v>
      </c>
      <c r="M32">
        <f>[1]projections!M33</f>
        <v>82</v>
      </c>
      <c r="N32" s="2">
        <f>[1]projections!N33</f>
        <v>0</v>
      </c>
      <c r="O32" s="2">
        <f>[1]projections!O33</f>
        <v>0</v>
      </c>
      <c r="P32" s="2">
        <f>[1]projections!P33</f>
        <v>0</v>
      </c>
      <c r="Q32" s="2">
        <f>[1]projections!Q33</f>
        <v>0</v>
      </c>
      <c r="R32" s="2">
        <f>[1]projections!R33</f>
        <v>73</v>
      </c>
      <c r="S32" s="2">
        <f>[1]projections!S33</f>
        <v>0</v>
      </c>
      <c r="T32" s="2">
        <f>[1]projections!T33</f>
        <v>0</v>
      </c>
      <c r="U32" s="2">
        <f>[1]projections!U33</f>
        <v>0</v>
      </c>
      <c r="V32" s="2">
        <f ca="1">[1]projections!V33*100</f>
        <v>67.600000000000009</v>
      </c>
      <c r="W32" s="2">
        <f ca="1">[1]projections!W33*100</f>
        <v>0</v>
      </c>
      <c r="X32" s="2">
        <f ca="1">[1]projections!X33*100</f>
        <v>0</v>
      </c>
      <c r="Y32" s="2">
        <f ca="1">[1]projections!Y33*100</f>
        <v>0</v>
      </c>
      <c r="Z32" s="2">
        <f ca="1">[1]projections!Z33*100</f>
        <v>0</v>
      </c>
      <c r="AA32" s="2">
        <f ca="1">[1]projections!AA33*100</f>
        <v>32.4</v>
      </c>
      <c r="AB32" s="2">
        <f ca="1">[1]projections!AB33*100</f>
        <v>0</v>
      </c>
      <c r="AC32" s="2">
        <f ca="1">[1]projections!AC33*100</f>
        <v>0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0" t="str">
        <f>[1]projections!A34</f>
        <v>Georgia</v>
      </c>
      <c r="B33" s="60">
        <f>[1]projections!B34</f>
        <v>105</v>
      </c>
      <c r="C33" s="20">
        <v>43914</v>
      </c>
      <c r="D33" s="61">
        <f>[1]projections!D34*100</f>
        <v>65.864602257840971</v>
      </c>
      <c r="E33" s="61">
        <f>[1]projections!E34*100</f>
        <v>0</v>
      </c>
      <c r="F33" s="61">
        <f>[1]projections!F34*100</f>
        <v>0</v>
      </c>
      <c r="G33" s="61">
        <f>[1]projections!G34*100</f>
        <v>0</v>
      </c>
      <c r="H33" s="61">
        <f>[1]projections!H34*100</f>
        <v>0</v>
      </c>
      <c r="I33" s="61">
        <f>[1]projections!I34*100</f>
        <v>34.135397742159036</v>
      </c>
      <c r="J33" s="61">
        <f>[1]projections!J34*100</f>
        <v>0</v>
      </c>
      <c r="K33" s="61">
        <f>[1]projections!K34*100</f>
        <v>0</v>
      </c>
      <c r="L33" s="61">
        <f>[1]projections!L34*100</f>
        <v>0</v>
      </c>
      <c r="M33">
        <f>[1]projections!M34</f>
        <v>69</v>
      </c>
      <c r="N33" s="2">
        <f>[1]projections!N34</f>
        <v>0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36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 ca="1">[1]projections!V34*100</f>
        <v>98.929999999999993</v>
      </c>
      <c r="W33" s="2">
        <f ca="1">[1]projections!W34*100</f>
        <v>0</v>
      </c>
      <c r="X33" s="2">
        <f ca="1">[1]projections!X34*100</f>
        <v>0</v>
      </c>
      <c r="Y33" s="2">
        <f ca="1">[1]projections!Y34*100</f>
        <v>0</v>
      </c>
      <c r="Z33" s="2">
        <f ca="1">[1]projections!Z34*100</f>
        <v>0</v>
      </c>
      <c r="AA33" s="2">
        <f ca="1">[1]projections!AA34*100</f>
        <v>1.0699999999999998</v>
      </c>
      <c r="AB33" s="2">
        <f ca="1">[1]projections!AB34*100</f>
        <v>0</v>
      </c>
      <c r="AC33" s="2">
        <f ca="1">[1]projections!AC34*100</f>
        <v>0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0" t="str">
        <f>[1]projections!A35</f>
        <v>Puerto Rico</v>
      </c>
      <c r="B34" s="60">
        <f>[1]projections!B35</f>
        <v>51</v>
      </c>
      <c r="C34" s="20">
        <v>43919</v>
      </c>
      <c r="D34" s="61">
        <f>[1]projections!D35*100</f>
        <v>56.556923365412828</v>
      </c>
      <c r="E34" s="61">
        <f>[1]projections!E35*100</f>
        <v>0</v>
      </c>
      <c r="F34" s="61">
        <f>[1]projections!F35*100</f>
        <v>0</v>
      </c>
      <c r="G34" s="61">
        <f>[1]projections!G35*100</f>
        <v>0</v>
      </c>
      <c r="H34" s="61">
        <f>[1]projections!H35*100</f>
        <v>0</v>
      </c>
      <c r="I34" s="61">
        <f>[1]projections!I35*100</f>
        <v>43.443076634587172</v>
      </c>
      <c r="J34" s="61">
        <f>[1]projections!J35*100</f>
        <v>0</v>
      </c>
      <c r="K34" s="61">
        <f>[1]projections!K35*100</f>
        <v>0</v>
      </c>
      <c r="L34" s="61">
        <f>[1]projections!L35*100</f>
        <v>0</v>
      </c>
      <c r="M34">
        <f>[1]projections!M35</f>
        <v>29</v>
      </c>
      <c r="N34" s="2">
        <f>[1]projections!N35</f>
        <v>0</v>
      </c>
      <c r="O34" s="2">
        <f>[1]projections!O35</f>
        <v>0</v>
      </c>
      <c r="P34" s="2">
        <f>[1]projections!P35</f>
        <v>0</v>
      </c>
      <c r="Q34" s="2">
        <f>[1]projections!Q35</f>
        <v>0</v>
      </c>
      <c r="R34" s="2">
        <f>[1]projections!R35</f>
        <v>22</v>
      </c>
      <c r="S34" s="2">
        <f>[1]projections!S35</f>
        <v>0</v>
      </c>
      <c r="T34" s="2">
        <f>[1]projections!T35</f>
        <v>0</v>
      </c>
      <c r="U34" s="2">
        <f>[1]projections!U35</f>
        <v>0</v>
      </c>
      <c r="V34" s="2">
        <f ca="1">[1]projections!V35*100</f>
        <v>81.93</v>
      </c>
      <c r="W34" s="2">
        <f ca="1">[1]projections!W35*100</f>
        <v>0</v>
      </c>
      <c r="X34" s="2">
        <f ca="1">[1]projections!X35*100</f>
        <v>0</v>
      </c>
      <c r="Y34" s="2">
        <f ca="1">[1]projections!Y35*100</f>
        <v>0</v>
      </c>
      <c r="Z34" s="2">
        <f ca="1">[1]projections!Z35*100</f>
        <v>0</v>
      </c>
      <c r="AA34" s="2">
        <f ca="1">[1]projections!AA35*100</f>
        <v>18.07</v>
      </c>
      <c r="AB34" s="2">
        <f ca="1">[1]projections!AB35*100</f>
        <v>0</v>
      </c>
      <c r="AC34" s="2">
        <f ca="1">[1]projections!AC35*100</f>
        <v>0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0" t="str">
        <f>[1]projections!A36</f>
        <v>Alaska</v>
      </c>
      <c r="B35" s="60">
        <f>[1]projections!B36</f>
        <v>15</v>
      </c>
      <c r="C35" s="20">
        <v>43925</v>
      </c>
      <c r="D35" s="61">
        <f>[1]projections!D36*100</f>
        <v>55.615153999180713</v>
      </c>
      <c r="E35" s="61">
        <f>[1]projections!E36*100</f>
        <v>0</v>
      </c>
      <c r="F35" s="61">
        <f>[1]projections!F36*100</f>
        <v>0</v>
      </c>
      <c r="G35" s="61">
        <f>[1]projections!G36*100</f>
        <v>0</v>
      </c>
      <c r="H35" s="61">
        <f>[1]projections!H36*100</f>
        <v>0</v>
      </c>
      <c r="I35" s="61">
        <f>[1]projections!I36*100</f>
        <v>44.384846000819287</v>
      </c>
      <c r="J35" s="61">
        <f>[1]projections!J36*100</f>
        <v>0</v>
      </c>
      <c r="K35" s="61">
        <f>[1]projections!K36*100</f>
        <v>0</v>
      </c>
      <c r="L35" s="61">
        <f>[1]projections!L36*100</f>
        <v>0</v>
      </c>
      <c r="M35">
        <f>[1]projections!M36</f>
        <v>8</v>
      </c>
      <c r="N35" s="2">
        <f>[1]projections!N36</f>
        <v>0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7</v>
      </c>
      <c r="S35" s="2">
        <f>[1]projections!S36</f>
        <v>0</v>
      </c>
      <c r="T35" s="2">
        <f>[1]projections!T36</f>
        <v>0</v>
      </c>
      <c r="U35" s="2">
        <f>[1]projections!U36</f>
        <v>0</v>
      </c>
      <c r="V35" s="2">
        <f ca="1">[1]projections!V36*100</f>
        <v>77.400000000000006</v>
      </c>
      <c r="W35" s="2">
        <f ca="1">[1]projections!W36*100</f>
        <v>0</v>
      </c>
      <c r="X35" s="2">
        <f ca="1">[1]projections!X36*100</f>
        <v>0</v>
      </c>
      <c r="Y35" s="2">
        <f ca="1">[1]projections!Y36*100</f>
        <v>0</v>
      </c>
      <c r="Z35" s="2">
        <f ca="1">[1]projections!Z36*100</f>
        <v>0</v>
      </c>
      <c r="AA35" s="2">
        <f ca="1">[1]projections!AA36*100</f>
        <v>22.6</v>
      </c>
      <c r="AB35" s="2">
        <f ca="1">[1]projections!AB36*100</f>
        <v>0</v>
      </c>
      <c r="AC35" s="2">
        <f ca="1">[1]projections!AC36*100</f>
        <v>0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0" t="str">
        <f>[1]projections!A37</f>
        <v>Hawaii</v>
      </c>
      <c r="B36" s="60">
        <f>[1]projections!B37</f>
        <v>24</v>
      </c>
      <c r="C36" s="20">
        <v>43925</v>
      </c>
      <c r="D36" s="61">
        <f>[1]projections!D37*100</f>
        <v>46.195788828409576</v>
      </c>
      <c r="E36" s="61">
        <f>[1]projections!E37*100</f>
        <v>0</v>
      </c>
      <c r="F36" s="61">
        <f>[1]projections!F37*100</f>
        <v>0</v>
      </c>
      <c r="G36" s="61">
        <f>[1]projections!G37*100</f>
        <v>0</v>
      </c>
      <c r="H36" s="61">
        <f>[1]projections!H37*100</f>
        <v>0</v>
      </c>
      <c r="I36" s="61">
        <f>[1]projections!I37*100</f>
        <v>53.804211171590424</v>
      </c>
      <c r="J36" s="61">
        <f>[1]projections!J37*100</f>
        <v>0</v>
      </c>
      <c r="K36" s="61">
        <f>[1]projections!K37*100</f>
        <v>0</v>
      </c>
      <c r="L36" s="61">
        <f>[1]projections!L37*100</f>
        <v>0</v>
      </c>
      <c r="M36">
        <f>[1]projections!M37</f>
        <v>11</v>
      </c>
      <c r="N36" s="2">
        <f>[1]projections!N37</f>
        <v>0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13</v>
      </c>
      <c r="S36" s="2">
        <f>[1]projections!S37</f>
        <v>0</v>
      </c>
      <c r="T36" s="2">
        <f>[1]projections!T37</f>
        <v>0</v>
      </c>
      <c r="U36" s="2">
        <f>[1]projections!U37</f>
        <v>0</v>
      </c>
      <c r="V36" s="2">
        <f ca="1">[1]projections!V37*100</f>
        <v>29.770000000000003</v>
      </c>
      <c r="W36" s="2">
        <f ca="1">[1]projections!W37*100</f>
        <v>0</v>
      </c>
      <c r="X36" s="2">
        <f ca="1">[1]projections!X37*100</f>
        <v>0</v>
      </c>
      <c r="Y36" s="2">
        <f ca="1">[1]projections!Y37*100</f>
        <v>0</v>
      </c>
      <c r="Z36" s="2">
        <f ca="1">[1]projections!Z37*100</f>
        <v>0</v>
      </c>
      <c r="AA36" s="2">
        <f ca="1">[1]projections!AA37*100</f>
        <v>70.23</v>
      </c>
      <c r="AB36" s="2">
        <f ca="1">[1]projections!AB37*100</f>
        <v>0</v>
      </c>
      <c r="AC36" s="2">
        <f ca="1">[1]projections!AC37*100</f>
        <v>0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0" t="str">
        <f>[1]projections!A38</f>
        <v>Louisiana</v>
      </c>
      <c r="B37" s="60">
        <f>[1]projections!B38</f>
        <v>54</v>
      </c>
      <c r="C37" s="20">
        <v>43925</v>
      </c>
      <c r="D37" s="61">
        <f>[1]projections!D38*100</f>
        <v>70.957826440212813</v>
      </c>
      <c r="E37" s="61">
        <f>[1]projections!E38*100</f>
        <v>0</v>
      </c>
      <c r="F37" s="61">
        <f>[1]projections!F38*100</f>
        <v>0</v>
      </c>
      <c r="G37" s="61">
        <f>[1]projections!G38*100</f>
        <v>0</v>
      </c>
      <c r="H37" s="61">
        <f>[1]projections!H38*100</f>
        <v>0</v>
      </c>
      <c r="I37" s="61">
        <f>[1]projections!I38*100</f>
        <v>29.042173559787187</v>
      </c>
      <c r="J37" s="61">
        <f>[1]projections!J38*100</f>
        <v>0</v>
      </c>
      <c r="K37" s="61">
        <f>[1]projections!K38*100</f>
        <v>0</v>
      </c>
      <c r="L37" s="61">
        <f>[1]projections!L38*100</f>
        <v>0</v>
      </c>
      <c r="M37">
        <f>[1]projections!M38</f>
        <v>38</v>
      </c>
      <c r="N37" s="2">
        <f>[1]projections!N38</f>
        <v>0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16</v>
      </c>
      <c r="S37" s="2">
        <f>[1]projections!S38</f>
        <v>0</v>
      </c>
      <c r="T37" s="2">
        <f>[1]projections!T38</f>
        <v>0</v>
      </c>
      <c r="U37" s="2">
        <f>[1]projections!U38</f>
        <v>0</v>
      </c>
      <c r="V37" s="2">
        <f ca="1">[1]projections!V38*100</f>
        <v>99.8</v>
      </c>
      <c r="W37" s="2">
        <f ca="1">[1]projections!W38*100</f>
        <v>0</v>
      </c>
      <c r="X37" s="2">
        <f ca="1">[1]projections!X38*100</f>
        <v>0</v>
      </c>
      <c r="Y37" s="2">
        <f ca="1">[1]projections!Y38*100</f>
        <v>0</v>
      </c>
      <c r="Z37" s="2">
        <f ca="1">[1]projections!Z38*100</f>
        <v>0</v>
      </c>
      <c r="AA37" s="2">
        <f ca="1">[1]projections!AA38*100</f>
        <v>0.2</v>
      </c>
      <c r="AB37" s="2">
        <f ca="1">[1]projections!AB38*100</f>
        <v>0</v>
      </c>
      <c r="AC37" s="2">
        <f ca="1">[1]projections!AC38*100</f>
        <v>0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0" t="str">
        <f>[1]projections!A39</f>
        <v>Wyoming</v>
      </c>
      <c r="B38" s="60">
        <f>[1]projections!B39</f>
        <v>14</v>
      </c>
      <c r="C38" s="20">
        <v>43925</v>
      </c>
      <c r="D38" s="61">
        <f>[1]projections!D39*100</f>
        <v>54.008530595741277</v>
      </c>
      <c r="E38" s="61">
        <f>[1]projections!E39*100</f>
        <v>0</v>
      </c>
      <c r="F38" s="61">
        <f>[1]projections!F39*100</f>
        <v>0</v>
      </c>
      <c r="G38" s="61">
        <f>[1]projections!G39*100</f>
        <v>0</v>
      </c>
      <c r="H38" s="61">
        <f>[1]projections!H39*100</f>
        <v>0</v>
      </c>
      <c r="I38" s="61">
        <f>[1]projections!I39*100</f>
        <v>45.991469404258723</v>
      </c>
      <c r="J38" s="61">
        <f>[1]projections!J39*100</f>
        <v>0</v>
      </c>
      <c r="K38" s="61">
        <f>[1]projections!K39*100</f>
        <v>0</v>
      </c>
      <c r="L38" s="61">
        <f>[1]projections!L39*100</f>
        <v>0</v>
      </c>
      <c r="M38">
        <f>[1]projections!M39</f>
        <v>8</v>
      </c>
      <c r="N38" s="2">
        <f>[1]projections!N39</f>
        <v>0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6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 ca="1">[1]projections!V39*100</f>
        <v>70.56</v>
      </c>
      <c r="W38" s="2">
        <f ca="1">[1]projections!W39*100</f>
        <v>0</v>
      </c>
      <c r="X38" s="2">
        <f ca="1">[1]projections!X39*100</f>
        <v>0</v>
      </c>
      <c r="Y38" s="2">
        <f ca="1">[1]projections!Y39*100</f>
        <v>0</v>
      </c>
      <c r="Z38" s="2">
        <f ca="1">[1]projections!Z39*100</f>
        <v>0</v>
      </c>
      <c r="AA38" s="2">
        <f ca="1">[1]projections!AA39*100</f>
        <v>29.439999999999998</v>
      </c>
      <c r="AB38" s="2">
        <f ca="1">[1]projections!AB39*100</f>
        <v>0</v>
      </c>
      <c r="AC38" s="2">
        <f ca="1">[1]projections!AC39*100</f>
        <v>0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0" t="str">
        <f>[1]projections!A40</f>
        <v>Wisconsin</v>
      </c>
      <c r="B39" s="60">
        <f>[1]projections!B40</f>
        <v>84</v>
      </c>
      <c r="C39" s="20">
        <v>43928</v>
      </c>
      <c r="D39" s="61">
        <f>[1]projections!D40*100</f>
        <v>47.814673811385369</v>
      </c>
      <c r="E39" s="61">
        <f>[1]projections!E40*100</f>
        <v>0</v>
      </c>
      <c r="F39" s="61">
        <f>[1]projections!F40*100</f>
        <v>0</v>
      </c>
      <c r="G39" s="61">
        <f>[1]projections!G40*100</f>
        <v>0</v>
      </c>
      <c r="H39" s="61">
        <f>[1]projections!H40*100</f>
        <v>0</v>
      </c>
      <c r="I39" s="61">
        <f>[1]projections!I40*100</f>
        <v>52.185326188614624</v>
      </c>
      <c r="J39" s="61">
        <f>[1]projections!J40*100</f>
        <v>0</v>
      </c>
      <c r="K39" s="61">
        <f>[1]projections!K40*100</f>
        <v>0</v>
      </c>
      <c r="L39" s="61">
        <f>[1]projections!L40*100</f>
        <v>0</v>
      </c>
      <c r="M39">
        <f>[1]projections!M40</f>
        <v>40</v>
      </c>
      <c r="N39" s="2">
        <f>[1]projections!N40</f>
        <v>0</v>
      </c>
      <c r="O39" s="2">
        <f>[1]projections!O40</f>
        <v>0</v>
      </c>
      <c r="P39" s="2">
        <f>[1]projections!P40</f>
        <v>0</v>
      </c>
      <c r="Q39" s="2">
        <f>[1]projections!Q40</f>
        <v>0</v>
      </c>
      <c r="R39" s="2">
        <f>[1]projections!R40</f>
        <v>44</v>
      </c>
      <c r="S39" s="2">
        <f>[1]projections!S40</f>
        <v>0</v>
      </c>
      <c r="T39" s="2">
        <f>[1]projections!T40</f>
        <v>0</v>
      </c>
      <c r="U39" s="2">
        <f>[1]projections!U40</f>
        <v>0</v>
      </c>
      <c r="V39" s="2">
        <f ca="1">[1]projections!V40*100</f>
        <v>38.04</v>
      </c>
      <c r="W39" s="2">
        <f ca="1">[1]projections!W40*100</f>
        <v>0</v>
      </c>
      <c r="X39" s="2">
        <f ca="1">[1]projections!X40*100</f>
        <v>0</v>
      </c>
      <c r="Y39" s="2">
        <f ca="1">[1]projections!Y40*100</f>
        <v>0</v>
      </c>
      <c r="Z39" s="2">
        <f ca="1">[1]projections!Z40*100</f>
        <v>0</v>
      </c>
      <c r="AA39" s="2">
        <f ca="1">[1]projections!AA40*100</f>
        <v>61.96</v>
      </c>
      <c r="AB39" s="2">
        <f ca="1">[1]projections!AB40*100</f>
        <v>0</v>
      </c>
      <c r="AC39" s="2">
        <f ca="1">[1]projections!AC40*100</f>
        <v>0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0" t="str">
        <f>[1]projections!A41</f>
        <v>Connecticut</v>
      </c>
      <c r="B40" s="60">
        <f>[1]projections!B41</f>
        <v>60</v>
      </c>
      <c r="C40" s="20">
        <v>43949</v>
      </c>
      <c r="D40" s="61">
        <f>[1]projections!D41*100</f>
        <v>50.882376052535349</v>
      </c>
      <c r="E40" s="61">
        <f>[1]projections!E41*100</f>
        <v>0</v>
      </c>
      <c r="F40" s="61">
        <f>[1]projections!F41*100</f>
        <v>0</v>
      </c>
      <c r="G40" s="61">
        <f>[1]projections!G41*100</f>
        <v>0</v>
      </c>
      <c r="H40" s="61">
        <f>[1]projections!H41*100</f>
        <v>0</v>
      </c>
      <c r="I40" s="61">
        <f>[1]projections!I41*100</f>
        <v>49.117623947464665</v>
      </c>
      <c r="J40" s="61">
        <f>[1]projections!J41*100</f>
        <v>0</v>
      </c>
      <c r="K40" s="61">
        <f>[1]projections!K41*100</f>
        <v>0</v>
      </c>
      <c r="L40" s="61">
        <f>[1]projections!L41*100</f>
        <v>0</v>
      </c>
      <c r="M40">
        <f>[1]projections!M41</f>
        <v>31</v>
      </c>
      <c r="N40" s="2">
        <f>[1]projections!N41</f>
        <v>0</v>
      </c>
      <c r="O40" s="2">
        <f>[1]projections!O41</f>
        <v>0</v>
      </c>
      <c r="P40" s="2">
        <f>[1]projections!P41</f>
        <v>0</v>
      </c>
      <c r="Q40" s="2">
        <f>[1]projections!Q41</f>
        <v>0</v>
      </c>
      <c r="R40" s="2">
        <f>[1]projections!R41</f>
        <v>29</v>
      </c>
      <c r="S40" s="2">
        <f>[1]projections!S41</f>
        <v>0</v>
      </c>
      <c r="T40" s="2">
        <f>[1]projections!T41</f>
        <v>0</v>
      </c>
      <c r="U40" s="2">
        <f>[1]projections!U41</f>
        <v>0</v>
      </c>
      <c r="V40" s="2">
        <f ca="1">[1]projections!V41*100</f>
        <v>53.53</v>
      </c>
      <c r="W40" s="2">
        <f ca="1">[1]projections!W41*100</f>
        <v>0</v>
      </c>
      <c r="X40" s="2">
        <f ca="1">[1]projections!X41*100</f>
        <v>0</v>
      </c>
      <c r="Y40" s="2">
        <f ca="1">[1]projections!Y41*100</f>
        <v>0</v>
      </c>
      <c r="Z40" s="2">
        <f ca="1">[1]projections!Z41*100</f>
        <v>0</v>
      </c>
      <c r="AA40" s="2">
        <f ca="1">[1]projections!AA41*100</f>
        <v>46.46</v>
      </c>
      <c r="AB40" s="2">
        <f ca="1">[1]projections!AB41*100</f>
        <v>0</v>
      </c>
      <c r="AC40" s="2">
        <f ca="1">[1]projections!AC41*100</f>
        <v>0.01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0" t="str">
        <f>[1]projections!A42</f>
        <v>Delaware</v>
      </c>
      <c r="B41" s="60">
        <f>[1]projections!B42</f>
        <v>21</v>
      </c>
      <c r="C41" s="20">
        <v>43949</v>
      </c>
      <c r="D41" s="61">
        <f>[1]projections!D42*100</f>
        <v>63.422684063478805</v>
      </c>
      <c r="E41" s="61">
        <f>[1]projections!E42*100</f>
        <v>0</v>
      </c>
      <c r="F41" s="61">
        <f>[1]projections!F42*100</f>
        <v>0</v>
      </c>
      <c r="G41" s="61">
        <f>[1]projections!G42*100</f>
        <v>0</v>
      </c>
      <c r="H41" s="61">
        <f>[1]projections!H42*100</f>
        <v>0</v>
      </c>
      <c r="I41" s="61">
        <f>[1]projections!I42*100</f>
        <v>36.577315936521195</v>
      </c>
      <c r="J41" s="61">
        <f>[1]projections!J42*100</f>
        <v>0</v>
      </c>
      <c r="K41" s="61">
        <f>[1]projections!K42*100</f>
        <v>0</v>
      </c>
      <c r="L41" s="61">
        <f>[1]projections!L42*100</f>
        <v>0</v>
      </c>
      <c r="M41">
        <f>[1]projections!M42</f>
        <v>13</v>
      </c>
      <c r="N41" s="2">
        <f>[1]projections!N42</f>
        <v>0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8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 ca="1">[1]projections!V42*100</f>
        <v>95.309999999999988</v>
      </c>
      <c r="W41" s="2">
        <f ca="1">[1]projections!W42*100</f>
        <v>0</v>
      </c>
      <c r="X41" s="2">
        <f ca="1">[1]projections!X42*100</f>
        <v>0</v>
      </c>
      <c r="Y41" s="2">
        <f ca="1">[1]projections!Y42*100</f>
        <v>0</v>
      </c>
      <c r="Z41" s="2">
        <f ca="1">[1]projections!Z42*100</f>
        <v>0</v>
      </c>
      <c r="AA41" s="2">
        <f ca="1">[1]projections!AA42*100</f>
        <v>4.6899999999999995</v>
      </c>
      <c r="AB41" s="2">
        <f ca="1">[1]projections!AB42*100</f>
        <v>0</v>
      </c>
      <c r="AC41" s="2">
        <f ca="1">[1]projections!AC42*100</f>
        <v>0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0" t="str">
        <f>[1]projections!A43</f>
        <v>Maryland</v>
      </c>
      <c r="B42" s="60">
        <f>[1]projections!B43</f>
        <v>96</v>
      </c>
      <c r="C42" s="20">
        <v>43949</v>
      </c>
      <c r="D42" s="61">
        <f>[1]projections!D43*100</f>
        <v>58.317142250852136</v>
      </c>
      <c r="E42" s="61">
        <f>[1]projections!E43*100</f>
        <v>0</v>
      </c>
      <c r="F42" s="61">
        <f>[1]projections!F43*100</f>
        <v>0</v>
      </c>
      <c r="G42" s="61">
        <f>[1]projections!G43*100</f>
        <v>0</v>
      </c>
      <c r="H42" s="61">
        <f>[1]projections!H43*100</f>
        <v>0</v>
      </c>
      <c r="I42" s="61">
        <f>[1]projections!I43*100</f>
        <v>41.682857749147878</v>
      </c>
      <c r="J42" s="61">
        <f>[1]projections!J43*100</f>
        <v>0</v>
      </c>
      <c r="K42" s="61">
        <f>[1]projections!K43*100</f>
        <v>0</v>
      </c>
      <c r="L42" s="61">
        <f>[1]projections!L43*100</f>
        <v>0</v>
      </c>
      <c r="M42">
        <f>[1]projections!M43</f>
        <v>56</v>
      </c>
      <c r="N42" s="2">
        <f>[1]projections!N43</f>
        <v>0</v>
      </c>
      <c r="O42" s="2">
        <f>[1]projections!O43</f>
        <v>0</v>
      </c>
      <c r="P42" s="2">
        <f>[1]projections!P43</f>
        <v>0</v>
      </c>
      <c r="Q42" s="2">
        <f>[1]projections!Q43</f>
        <v>0</v>
      </c>
      <c r="R42" s="2">
        <f>[1]projections!R43</f>
        <v>40</v>
      </c>
      <c r="S42" s="2">
        <f>[1]projections!S43</f>
        <v>0</v>
      </c>
      <c r="T42" s="2">
        <f>[1]projections!T43</f>
        <v>0</v>
      </c>
      <c r="U42" s="2">
        <f>[1]projections!U43</f>
        <v>0</v>
      </c>
      <c r="V42" s="2">
        <f ca="1">[1]projections!V43*100</f>
        <v>84.31</v>
      </c>
      <c r="W42" s="2">
        <f ca="1">[1]projections!W43*100</f>
        <v>0</v>
      </c>
      <c r="X42" s="2">
        <f ca="1">[1]projections!X43*100</f>
        <v>0</v>
      </c>
      <c r="Y42" s="2">
        <f ca="1">[1]projections!Y43*100</f>
        <v>0</v>
      </c>
      <c r="Z42" s="2">
        <f ca="1">[1]projections!Z43*100</f>
        <v>0</v>
      </c>
      <c r="AA42" s="2">
        <f ca="1">[1]projections!AA43*100</f>
        <v>15.690000000000001</v>
      </c>
      <c r="AB42" s="2">
        <f ca="1">[1]projections!AB43*100</f>
        <v>0</v>
      </c>
      <c r="AC42" s="2">
        <f ca="1">[1]projections!AC43*100</f>
        <v>0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0" t="str">
        <f>[1]projections!A44</f>
        <v>New York</v>
      </c>
      <c r="B43" s="60">
        <f>[1]projections!B44</f>
        <v>274</v>
      </c>
      <c r="C43" s="20">
        <v>43949</v>
      </c>
      <c r="D43" s="61">
        <f>[1]projections!D44*100</f>
        <v>53.636729114042026</v>
      </c>
      <c r="E43" s="61">
        <f>[1]projections!E44*100</f>
        <v>0</v>
      </c>
      <c r="F43" s="61">
        <f>[1]projections!F44*100</f>
        <v>0</v>
      </c>
      <c r="G43" s="61">
        <f>[1]projections!G44*100</f>
        <v>0</v>
      </c>
      <c r="H43" s="61">
        <f>[1]projections!H44*100</f>
        <v>0</v>
      </c>
      <c r="I43" s="61">
        <f>[1]projections!I44*100</f>
        <v>46.363270885957967</v>
      </c>
      <c r="J43" s="61">
        <f>[1]projections!J44*100</f>
        <v>0</v>
      </c>
      <c r="K43" s="61">
        <f>[1]projections!K44*100</f>
        <v>0</v>
      </c>
      <c r="L43" s="61">
        <f>[1]projections!L44*100</f>
        <v>0</v>
      </c>
      <c r="M43">
        <f>[1]projections!M44</f>
        <v>147</v>
      </c>
      <c r="N43" s="2">
        <f>[1]projections!N44</f>
        <v>0</v>
      </c>
      <c r="O43" s="2">
        <f>[1]projections!O44</f>
        <v>0</v>
      </c>
      <c r="P43" s="2">
        <f>[1]projections!P44</f>
        <v>0</v>
      </c>
      <c r="Q43" s="2">
        <f>[1]projections!Q44</f>
        <v>0</v>
      </c>
      <c r="R43" s="2">
        <f>[1]projections!R44</f>
        <v>127</v>
      </c>
      <c r="S43" s="2">
        <f>[1]projections!S44</f>
        <v>0</v>
      </c>
      <c r="T43" s="2">
        <f>[1]projections!T44</f>
        <v>0</v>
      </c>
      <c r="U43" s="2">
        <f>[1]projections!U44</f>
        <v>0</v>
      </c>
      <c r="V43" s="2">
        <f ca="1">[1]projections!V44*100</f>
        <v>67.27</v>
      </c>
      <c r="W43" s="2">
        <f ca="1">[1]projections!W44*100</f>
        <v>0</v>
      </c>
      <c r="X43" s="2">
        <f ca="1">[1]projections!X44*100</f>
        <v>0</v>
      </c>
      <c r="Y43" s="2">
        <f ca="1">[1]projections!Y44*100</f>
        <v>0</v>
      </c>
      <c r="Z43" s="2">
        <f ca="1">[1]projections!Z44*100</f>
        <v>0</v>
      </c>
      <c r="AA43" s="2">
        <f ca="1">[1]projections!AA44*100</f>
        <v>32.729999999999997</v>
      </c>
      <c r="AB43" s="2">
        <f ca="1">[1]projections!AB44*100</f>
        <v>0</v>
      </c>
      <c r="AC43" s="2">
        <f ca="1">[1]projections!AC44*100</f>
        <v>0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0" t="str">
        <f>[1]projections!A45</f>
        <v>Pennsylvania</v>
      </c>
      <c r="B44" s="60">
        <f>[1]projections!B45</f>
        <v>186</v>
      </c>
      <c r="C44" s="20">
        <v>43949</v>
      </c>
      <c r="D44" s="61">
        <f>[1]projections!D45*100</f>
        <v>55.278514002596324</v>
      </c>
      <c r="E44" s="61">
        <f>[1]projections!E45*100</f>
        <v>0</v>
      </c>
      <c r="F44" s="61">
        <f>[1]projections!F45*100</f>
        <v>0</v>
      </c>
      <c r="G44" s="61">
        <f>[1]projections!G45*100</f>
        <v>0</v>
      </c>
      <c r="H44" s="61">
        <f>[1]projections!H45*100</f>
        <v>0</v>
      </c>
      <c r="I44" s="61">
        <f>[1]projections!I45*100</f>
        <v>44.721485997403668</v>
      </c>
      <c r="J44" s="61">
        <f>[1]projections!J45*100</f>
        <v>0</v>
      </c>
      <c r="K44" s="61">
        <f>[1]projections!K45*100</f>
        <v>0</v>
      </c>
      <c r="L44" s="61">
        <f>[1]projections!L45*100</f>
        <v>0</v>
      </c>
      <c r="M44">
        <f>[1]projections!M45</f>
        <v>103</v>
      </c>
      <c r="N44" s="2">
        <f>[1]projections!N45</f>
        <v>0</v>
      </c>
      <c r="O44" s="2">
        <f>[1]projections!O45</f>
        <v>0</v>
      </c>
      <c r="P44" s="2">
        <f>[1]projections!P45</f>
        <v>0</v>
      </c>
      <c r="Q44" s="2">
        <f>[1]projections!Q45</f>
        <v>0</v>
      </c>
      <c r="R44" s="2">
        <f>[1]projections!R45</f>
        <v>83</v>
      </c>
      <c r="S44" s="2">
        <f>[1]projections!S45</f>
        <v>0</v>
      </c>
      <c r="T44" s="2">
        <f>[1]projections!T45</f>
        <v>0</v>
      </c>
      <c r="U44" s="2">
        <f>[1]projections!U45</f>
        <v>0</v>
      </c>
      <c r="V44" s="2">
        <f ca="1">[1]projections!V45*100</f>
        <v>73.48</v>
      </c>
      <c r="W44" s="2">
        <f ca="1">[1]projections!W45*100</f>
        <v>0</v>
      </c>
      <c r="X44" s="2">
        <f ca="1">[1]projections!X45*100</f>
        <v>0</v>
      </c>
      <c r="Y44" s="2">
        <f ca="1">[1]projections!Y45*100</f>
        <v>0</v>
      </c>
      <c r="Z44" s="2">
        <f ca="1">[1]projections!Z45*100</f>
        <v>0</v>
      </c>
      <c r="AA44" s="2">
        <f ca="1">[1]projections!AA45*100</f>
        <v>26.52</v>
      </c>
      <c r="AB44" s="2">
        <f ca="1">[1]projections!AB45*100</f>
        <v>0</v>
      </c>
      <c r="AC44" s="2">
        <f ca="1">[1]projections!AC45*100</f>
        <v>0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0" t="str">
        <f>[1]projections!A46</f>
        <v>Rhode Island</v>
      </c>
      <c r="B45" s="60">
        <f>[1]projections!B46</f>
        <v>26</v>
      </c>
      <c r="C45" s="20">
        <v>43949</v>
      </c>
      <c r="D45" s="61">
        <f>[1]projections!D46*100</f>
        <v>50.284889961945453</v>
      </c>
      <c r="E45" s="61">
        <f>[1]projections!E46*100</f>
        <v>0</v>
      </c>
      <c r="F45" s="61">
        <f>[1]projections!F46*100</f>
        <v>0</v>
      </c>
      <c r="G45" s="61">
        <f>[1]projections!G46*100</f>
        <v>0</v>
      </c>
      <c r="H45" s="61">
        <f>[1]projections!H46*100</f>
        <v>0</v>
      </c>
      <c r="I45" s="61">
        <f>[1]projections!I46*100</f>
        <v>49.715110038054547</v>
      </c>
      <c r="J45" s="61">
        <f>[1]projections!J46*100</f>
        <v>0</v>
      </c>
      <c r="K45" s="61">
        <f>[1]projections!K46*100</f>
        <v>0</v>
      </c>
      <c r="L45" s="61">
        <f>[1]projections!L46*100</f>
        <v>0</v>
      </c>
      <c r="M45">
        <f>[1]projections!M46</f>
        <v>13</v>
      </c>
      <c r="N45" s="2">
        <f>[1]projections!N46</f>
        <v>0</v>
      </c>
      <c r="O45" s="2">
        <f>[1]projections!O46</f>
        <v>0</v>
      </c>
      <c r="P45" s="2">
        <f>[1]projections!P46</f>
        <v>0</v>
      </c>
      <c r="Q45" s="2">
        <f>[1]projections!Q46</f>
        <v>0</v>
      </c>
      <c r="R45" s="2">
        <f>[1]projections!R46</f>
        <v>13</v>
      </c>
      <c r="S45" s="2">
        <f>[1]projections!S46</f>
        <v>0</v>
      </c>
      <c r="T45" s="2">
        <f>[1]projections!T46</f>
        <v>0</v>
      </c>
      <c r="U45" s="2">
        <f>[1]projections!U46</f>
        <v>0</v>
      </c>
      <c r="V45" s="2">
        <f ca="1">[1]projections!V46*100</f>
        <v>51.4</v>
      </c>
      <c r="W45" s="2">
        <f ca="1">[1]projections!W46*100</f>
        <v>0</v>
      </c>
      <c r="X45" s="2">
        <f ca="1">[1]projections!X46*100</f>
        <v>0</v>
      </c>
      <c r="Y45" s="2">
        <f ca="1">[1]projections!Y46*100</f>
        <v>0</v>
      </c>
      <c r="Z45" s="2">
        <f ca="1">[1]projections!Z46*100</f>
        <v>0</v>
      </c>
      <c r="AA45" s="2">
        <f ca="1">[1]projections!AA46*100</f>
        <v>48.6</v>
      </c>
      <c r="AB45" s="2">
        <f ca="1">[1]projections!AB46*100</f>
        <v>0</v>
      </c>
      <c r="AC45" s="2">
        <f ca="1">[1]projections!AC46*100</f>
        <v>0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0" t="str">
        <f>[1]projections!A47</f>
        <v>Guam</v>
      </c>
      <c r="B46" s="60">
        <f>[1]projections!B47</f>
        <v>7</v>
      </c>
      <c r="C46" s="20">
        <v>43953</v>
      </c>
      <c r="D46" s="61">
        <f>[1]projections!D47*100</f>
        <v>53.262623304890951</v>
      </c>
      <c r="E46" s="61">
        <f>[1]projections!E47*100</f>
        <v>0</v>
      </c>
      <c r="F46" s="61">
        <f>[1]projections!F47*100</f>
        <v>0</v>
      </c>
      <c r="G46" s="61">
        <f>[1]projections!G47*100</f>
        <v>0</v>
      </c>
      <c r="H46" s="61">
        <f>[1]projections!H47*100</f>
        <v>0</v>
      </c>
      <c r="I46" s="61">
        <f>[1]projections!I47*100</f>
        <v>46.737376695109049</v>
      </c>
      <c r="J46" s="61">
        <f>[1]projections!J47*100</f>
        <v>0</v>
      </c>
      <c r="K46" s="61">
        <f>[1]projections!K47*100</f>
        <v>0</v>
      </c>
      <c r="L46" s="61">
        <f>[1]projections!L47*100</f>
        <v>0</v>
      </c>
      <c r="M46">
        <f>[1]projections!M47</f>
        <v>4</v>
      </c>
      <c r="N46" s="2">
        <f>[1]projections!N47</f>
        <v>0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3</v>
      </c>
      <c r="S46" s="2">
        <f>[1]projections!S47</f>
        <v>0</v>
      </c>
      <c r="T46" s="2">
        <f>[1]projections!T47</f>
        <v>0</v>
      </c>
      <c r="U46" s="2">
        <f>[1]projections!U47</f>
        <v>0</v>
      </c>
      <c r="V46" s="2">
        <f ca="1">[1]projections!V47*100</f>
        <v>64.680000000000007</v>
      </c>
      <c r="W46" s="2">
        <f ca="1">[1]projections!W47*100</f>
        <v>0</v>
      </c>
      <c r="X46" s="2">
        <f ca="1">[1]projections!X47*100</f>
        <v>0</v>
      </c>
      <c r="Y46" s="2">
        <f ca="1">[1]projections!Y47*100</f>
        <v>0</v>
      </c>
      <c r="Z46" s="2">
        <f ca="1">[1]projections!Z47*100</f>
        <v>0</v>
      </c>
      <c r="AA46" s="2">
        <f ca="1">[1]projections!AA47*100</f>
        <v>35.31</v>
      </c>
      <c r="AB46" s="2">
        <f ca="1">[1]projections!AB47*100</f>
        <v>0</v>
      </c>
      <c r="AC46" s="2">
        <f ca="1">[1]projections!AC47*100</f>
        <v>0.01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0" t="str">
        <f>[1]projections!A48</f>
        <v>Kansas</v>
      </c>
      <c r="B47" s="60">
        <f>[1]projections!B48</f>
        <v>39</v>
      </c>
      <c r="C47" s="20">
        <v>43953</v>
      </c>
      <c r="D47" s="61">
        <f>[1]projections!D48*100</f>
        <v>47.199464067880534</v>
      </c>
      <c r="E47" s="61">
        <f>[1]projections!E48*100</f>
        <v>0</v>
      </c>
      <c r="F47" s="61">
        <f>[1]projections!F48*100</f>
        <v>0</v>
      </c>
      <c r="G47" s="61">
        <f>[1]projections!G48*100</f>
        <v>0</v>
      </c>
      <c r="H47" s="61">
        <f>[1]projections!H48*100</f>
        <v>0</v>
      </c>
      <c r="I47" s="61">
        <f>[1]projections!I48*100</f>
        <v>52.800535932119473</v>
      </c>
      <c r="J47" s="61">
        <f>[1]projections!J48*100</f>
        <v>0</v>
      </c>
      <c r="K47" s="61">
        <f>[1]projections!K48*100</f>
        <v>0</v>
      </c>
      <c r="L47" s="61">
        <f>[1]projections!L48*100</f>
        <v>0</v>
      </c>
      <c r="M47">
        <f>[1]projections!M48</f>
        <v>18</v>
      </c>
      <c r="N47" s="2">
        <f>[1]projections!N48</f>
        <v>0</v>
      </c>
      <c r="O47" s="2">
        <f>[1]projections!O48</f>
        <v>0</v>
      </c>
      <c r="P47" s="2">
        <f>[1]projections!P48</f>
        <v>0</v>
      </c>
      <c r="Q47" s="2">
        <f>[1]projections!Q48</f>
        <v>0</v>
      </c>
      <c r="R47" s="2">
        <f>[1]projections!R48</f>
        <v>21</v>
      </c>
      <c r="S47" s="2">
        <f>[1]projections!S48</f>
        <v>0</v>
      </c>
      <c r="T47" s="2">
        <f>[1]projections!T48</f>
        <v>0</v>
      </c>
      <c r="U47" s="2">
        <f>[1]projections!U48</f>
        <v>0</v>
      </c>
      <c r="V47" s="2">
        <f ca="1">[1]projections!V48*100</f>
        <v>36.770000000000003</v>
      </c>
      <c r="W47" s="2">
        <f ca="1">[1]projections!W48*100</f>
        <v>0</v>
      </c>
      <c r="X47" s="2">
        <f ca="1">[1]projections!X48*100</f>
        <v>0</v>
      </c>
      <c r="Y47" s="2">
        <f ca="1">[1]projections!Y48*100</f>
        <v>0</v>
      </c>
      <c r="Z47" s="2">
        <f ca="1">[1]projections!Z48*100</f>
        <v>0</v>
      </c>
      <c r="AA47" s="2">
        <f ca="1">[1]projections!AA48*100</f>
        <v>63.22</v>
      </c>
      <c r="AB47" s="2">
        <f ca="1">[1]projections!AB48*100</f>
        <v>0</v>
      </c>
      <c r="AC47" s="2">
        <f ca="1">[1]projections!AC48*100</f>
        <v>0.01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0" t="str">
        <f>[1]projections!A49</f>
        <v>Indiana</v>
      </c>
      <c r="B48" s="60">
        <f>[1]projections!B49</f>
        <v>82</v>
      </c>
      <c r="C48" s="20">
        <v>43956</v>
      </c>
      <c r="D48" s="61">
        <f>[1]projections!D49*100</f>
        <v>53.521867714505603</v>
      </c>
      <c r="E48" s="61">
        <f>[1]projections!E49*100</f>
        <v>0</v>
      </c>
      <c r="F48" s="61">
        <f>[1]projections!F49*100</f>
        <v>0</v>
      </c>
      <c r="G48" s="61">
        <f>[1]projections!G49*100</f>
        <v>0</v>
      </c>
      <c r="H48" s="61">
        <f>[1]projections!H49*100</f>
        <v>0</v>
      </c>
      <c r="I48" s="61">
        <f>[1]projections!I49*100</f>
        <v>46.478132285494397</v>
      </c>
      <c r="J48" s="61">
        <f>[1]projections!J49*100</f>
        <v>0</v>
      </c>
      <c r="K48" s="61">
        <f>[1]projections!K49*100</f>
        <v>0</v>
      </c>
      <c r="L48" s="61">
        <f>[1]projections!L49*100</f>
        <v>0</v>
      </c>
      <c r="M48">
        <f>[1]projections!M49</f>
        <v>44</v>
      </c>
      <c r="N48" s="2">
        <f>[1]projections!N49</f>
        <v>0</v>
      </c>
      <c r="O48" s="2">
        <f>[1]projections!O49</f>
        <v>0</v>
      </c>
      <c r="P48" s="2">
        <f>[1]projections!P49</f>
        <v>0</v>
      </c>
      <c r="Q48" s="2">
        <f>[1]projections!Q49</f>
        <v>0</v>
      </c>
      <c r="R48" s="2">
        <f>[1]projections!R49</f>
        <v>38</v>
      </c>
      <c r="S48" s="2">
        <f>[1]projections!S49</f>
        <v>0</v>
      </c>
      <c r="T48" s="2">
        <f>[1]projections!T49</f>
        <v>0</v>
      </c>
      <c r="U48" s="2">
        <f>[1]projections!U49</f>
        <v>0</v>
      </c>
      <c r="V48" s="2">
        <f ca="1">[1]projections!V49*100</f>
        <v>66.149999999999991</v>
      </c>
      <c r="W48" s="2">
        <f ca="1">[1]projections!W49*100</f>
        <v>0</v>
      </c>
      <c r="X48" s="2">
        <f ca="1">[1]projections!X49*100</f>
        <v>0</v>
      </c>
      <c r="Y48" s="2">
        <f ca="1">[1]projections!Y49*100</f>
        <v>0</v>
      </c>
      <c r="Z48" s="2">
        <f ca="1">[1]projections!Z49*100</f>
        <v>0</v>
      </c>
      <c r="AA48" s="2">
        <f ca="1">[1]projections!AA49*100</f>
        <v>33.85</v>
      </c>
      <c r="AB48" s="2">
        <f ca="1">[1]projections!AB49*100</f>
        <v>0</v>
      </c>
      <c r="AC48" s="2">
        <f ca="1">[1]projections!AC49*100</f>
        <v>0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0" t="str">
        <f>[1]projections!A50</f>
        <v>Nebraska</v>
      </c>
      <c r="B49" s="60">
        <f>[1]projections!B50</f>
        <v>29</v>
      </c>
      <c r="C49" s="20">
        <v>43963</v>
      </c>
      <c r="D49" s="61">
        <f>[1]projections!D50*100</f>
        <v>49.489477524059097</v>
      </c>
      <c r="E49" s="61">
        <f>[1]projections!E50*100</f>
        <v>0</v>
      </c>
      <c r="F49" s="61">
        <f>[1]projections!F50*100</f>
        <v>0</v>
      </c>
      <c r="G49" s="61">
        <f>[1]projections!G50*100</f>
        <v>0</v>
      </c>
      <c r="H49" s="61">
        <f>[1]projections!H50*100</f>
        <v>0</v>
      </c>
      <c r="I49" s="61">
        <f>[1]projections!I50*100</f>
        <v>50.510522475940903</v>
      </c>
      <c r="J49" s="61">
        <f>[1]projections!J50*100</f>
        <v>0</v>
      </c>
      <c r="K49" s="61">
        <f>[1]projections!K50*100</f>
        <v>0</v>
      </c>
      <c r="L49" s="61">
        <f>[1]projections!L50*100</f>
        <v>0</v>
      </c>
      <c r="M49">
        <f>[1]projections!M50</f>
        <v>14</v>
      </c>
      <c r="N49" s="2">
        <f>[1]projections!N50</f>
        <v>0</v>
      </c>
      <c r="O49" s="2">
        <f>[1]projections!O50</f>
        <v>0</v>
      </c>
      <c r="P49" s="2">
        <f>[1]projections!P50</f>
        <v>0</v>
      </c>
      <c r="Q49" s="2">
        <f>[1]projections!Q50</f>
        <v>0</v>
      </c>
      <c r="R49" s="2">
        <f>[1]projections!R50</f>
        <v>15</v>
      </c>
      <c r="S49" s="2">
        <f>[1]projections!S50</f>
        <v>0</v>
      </c>
      <c r="T49" s="2">
        <f>[1]projections!T50</f>
        <v>0</v>
      </c>
      <c r="U49" s="2">
        <f>[1]projections!U50</f>
        <v>0</v>
      </c>
      <c r="V49" s="2">
        <f ca="1">[1]projections!V50*100</f>
        <v>46.69</v>
      </c>
      <c r="W49" s="2">
        <f ca="1">[1]projections!W50*100</f>
        <v>0</v>
      </c>
      <c r="X49" s="2">
        <f ca="1">[1]projections!X50*100</f>
        <v>0</v>
      </c>
      <c r="Y49" s="2">
        <f ca="1">[1]projections!Y50*100</f>
        <v>0</v>
      </c>
      <c r="Z49" s="2">
        <f ca="1">[1]projections!Z50*100</f>
        <v>0</v>
      </c>
      <c r="AA49" s="2">
        <f ca="1">[1]projections!AA50*100</f>
        <v>53.300000000000004</v>
      </c>
      <c r="AB49" s="2">
        <f ca="1">[1]projections!AB50*100</f>
        <v>0</v>
      </c>
      <c r="AC49" s="2">
        <f ca="1">[1]projections!AC50*100</f>
        <v>0.01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0" t="str">
        <f>[1]projections!A51</f>
        <v>West Virginia</v>
      </c>
      <c r="B50" s="60">
        <f>[1]projections!B51</f>
        <v>28</v>
      </c>
      <c r="C50" s="20">
        <v>43963</v>
      </c>
      <c r="D50" s="61">
        <f>[1]projections!D51*100</f>
        <v>58.868771573684256</v>
      </c>
      <c r="E50" s="61">
        <f>[1]projections!E51*100</f>
        <v>0</v>
      </c>
      <c r="F50" s="61">
        <f>[1]projections!F51*100</f>
        <v>0</v>
      </c>
      <c r="G50" s="61">
        <f>[1]projections!G51*100</f>
        <v>0</v>
      </c>
      <c r="H50" s="61">
        <f>[1]projections!H51*100</f>
        <v>0</v>
      </c>
      <c r="I50" s="61">
        <f>[1]projections!I51*100</f>
        <v>41.131228426315751</v>
      </c>
      <c r="J50" s="61">
        <f>[1]projections!J51*100</f>
        <v>0</v>
      </c>
      <c r="K50" s="61">
        <f>[1]projections!K51*100</f>
        <v>0</v>
      </c>
      <c r="L50" s="61">
        <f>[1]projections!L51*100</f>
        <v>0</v>
      </c>
      <c r="M50">
        <f>[1]projections!M51</f>
        <v>16</v>
      </c>
      <c r="N50" s="2">
        <f>[1]projections!N51</f>
        <v>0</v>
      </c>
      <c r="O50" s="2">
        <f>[1]projections!O51</f>
        <v>0</v>
      </c>
      <c r="P50" s="2">
        <f>[1]projections!P51</f>
        <v>0</v>
      </c>
      <c r="Q50" s="2">
        <f>[1]projections!Q51</f>
        <v>0</v>
      </c>
      <c r="R50" s="2">
        <f>[1]projections!R51</f>
        <v>12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 ca="1">[1]projections!V51*100</f>
        <v>84.53</v>
      </c>
      <c r="W50" s="2">
        <f ca="1">[1]projections!W51*100</f>
        <v>0</v>
      </c>
      <c r="X50" s="2">
        <f ca="1">[1]projections!X51*100</f>
        <v>0</v>
      </c>
      <c r="Y50" s="2">
        <f ca="1">[1]projections!Y51*100</f>
        <v>0</v>
      </c>
      <c r="Z50" s="2">
        <f ca="1">[1]projections!Z51*100</f>
        <v>0</v>
      </c>
      <c r="AA50" s="2">
        <f ca="1">[1]projections!AA51*100</f>
        <v>15.45</v>
      </c>
      <c r="AB50" s="2">
        <f ca="1">[1]projections!AB51*100</f>
        <v>0</v>
      </c>
      <c r="AC50" s="2">
        <f ca="1">[1]projections!AC51*100</f>
        <v>0.02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0" t="str">
        <f>[1]projections!A52</f>
        <v>Kentucky</v>
      </c>
      <c r="B51" s="60">
        <f>[1]projections!B52</f>
        <v>54</v>
      </c>
      <c r="C51" s="20">
        <v>43970</v>
      </c>
      <c r="D51" s="61">
        <f>[1]projections!D52*100</f>
        <v>59.13747664849226</v>
      </c>
      <c r="E51" s="61">
        <f>[1]projections!E52*100</f>
        <v>0</v>
      </c>
      <c r="F51" s="61">
        <f>[1]projections!F52*100</f>
        <v>0</v>
      </c>
      <c r="G51" s="61">
        <f>[1]projections!G52*100</f>
        <v>0</v>
      </c>
      <c r="H51" s="61">
        <f>[1]projections!H52*100</f>
        <v>0</v>
      </c>
      <c r="I51" s="61">
        <f>[1]projections!I52*100</f>
        <v>40.86252335150774</v>
      </c>
      <c r="J51" s="61">
        <f>[1]projections!J52*100</f>
        <v>0</v>
      </c>
      <c r="K51" s="61">
        <f>[1]projections!K52*100</f>
        <v>0</v>
      </c>
      <c r="L51" s="61">
        <f>[1]projections!L52*100</f>
        <v>0</v>
      </c>
      <c r="M51">
        <f>[1]projections!M52</f>
        <v>32</v>
      </c>
      <c r="N51" s="2">
        <f>[1]projections!N52</f>
        <v>0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22</v>
      </c>
      <c r="S51" s="2">
        <f>[1]projections!S52</f>
        <v>0</v>
      </c>
      <c r="T51" s="2">
        <f>[1]projections!T52</f>
        <v>0</v>
      </c>
      <c r="U51" s="2">
        <f>[1]projections!U52</f>
        <v>0</v>
      </c>
      <c r="V51" s="2">
        <f ca="1">[1]projections!V52*100</f>
        <v>84.78</v>
      </c>
      <c r="W51" s="2">
        <f ca="1">[1]projections!W52*100</f>
        <v>0</v>
      </c>
      <c r="X51" s="2">
        <f ca="1">[1]projections!X52*100</f>
        <v>0</v>
      </c>
      <c r="Y51" s="2">
        <f ca="1">[1]projections!Y52*100</f>
        <v>0</v>
      </c>
      <c r="Z51" s="2">
        <f ca="1">[1]projections!Z52*100</f>
        <v>0</v>
      </c>
      <c r="AA51" s="2">
        <f ca="1">[1]projections!AA52*100</f>
        <v>15.21</v>
      </c>
      <c r="AB51" s="2">
        <f ca="1">[1]projections!AB52*100</f>
        <v>0</v>
      </c>
      <c r="AC51" s="2">
        <f ca="1">[1]projections!AC52*100</f>
        <v>0.01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0" t="str">
        <f>[1]projections!A53</f>
        <v>Oregon</v>
      </c>
      <c r="B52" s="60">
        <f>[1]projections!B53</f>
        <v>61</v>
      </c>
      <c r="C52" s="20">
        <v>43970</v>
      </c>
      <c r="D52" s="61">
        <f>[1]projections!D53*100</f>
        <v>51.847960255518956</v>
      </c>
      <c r="E52" s="61">
        <f>[1]projections!E53*100</f>
        <v>0</v>
      </c>
      <c r="F52" s="61">
        <f>[1]projections!F53*100</f>
        <v>0</v>
      </c>
      <c r="G52" s="61">
        <f>[1]projections!G53*100</f>
        <v>0</v>
      </c>
      <c r="H52" s="61">
        <f>[1]projections!H53*100</f>
        <v>0</v>
      </c>
      <c r="I52" s="61">
        <f>[1]projections!I53*100</f>
        <v>48.152039744481044</v>
      </c>
      <c r="J52" s="61">
        <f>[1]projections!J53*100</f>
        <v>0</v>
      </c>
      <c r="K52" s="61">
        <f>[1]projections!K53*100</f>
        <v>0</v>
      </c>
      <c r="L52" s="61">
        <f>[1]projections!L53*100</f>
        <v>0</v>
      </c>
      <c r="M52">
        <f>[1]projections!M53</f>
        <v>32</v>
      </c>
      <c r="N52" s="2">
        <f>[1]projections!N53</f>
        <v>0</v>
      </c>
      <c r="O52" s="2">
        <f>[1]projections!O53</f>
        <v>0</v>
      </c>
      <c r="P52" s="2">
        <f>[1]projections!P53</f>
        <v>0</v>
      </c>
      <c r="Q52" s="2">
        <f>[1]projections!Q53</f>
        <v>0</v>
      </c>
      <c r="R52" s="2">
        <f>[1]projections!R53</f>
        <v>29</v>
      </c>
      <c r="S52" s="2">
        <f>[1]projections!S53</f>
        <v>0</v>
      </c>
      <c r="T52" s="2">
        <f>[1]projections!T53</f>
        <v>0</v>
      </c>
      <c r="U52" s="2">
        <f>[1]projections!U53</f>
        <v>0</v>
      </c>
      <c r="V52" s="2">
        <f ca="1">[1]projections!V53*100</f>
        <v>57.76</v>
      </c>
      <c r="W52" s="2">
        <f ca="1">[1]projections!W53*100</f>
        <v>0</v>
      </c>
      <c r="X52" s="2">
        <f ca="1">[1]projections!X53*100</f>
        <v>0</v>
      </c>
      <c r="Y52" s="2">
        <f ca="1">[1]projections!Y53*100</f>
        <v>0</v>
      </c>
      <c r="Z52" s="2">
        <f ca="1">[1]projections!Z53*100</f>
        <v>0</v>
      </c>
      <c r="AA52" s="2">
        <f ca="1">[1]projections!AA53*100</f>
        <v>42.21</v>
      </c>
      <c r="AB52" s="2">
        <f ca="1">[1]projections!AB53*100</f>
        <v>0</v>
      </c>
      <c r="AC52" s="2">
        <f ca="1">[1]projections!AC53*100</f>
        <v>0.03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0" t="str">
        <f>[1]projections!A54</f>
        <v>District of Columbia</v>
      </c>
      <c r="B53" s="60">
        <f>[1]projections!B54</f>
        <v>20</v>
      </c>
      <c r="C53" s="20">
        <v>43984</v>
      </c>
      <c r="D53" s="61">
        <f>[1]projections!D54*100</f>
        <v>69.369527566813076</v>
      </c>
      <c r="E53" s="61">
        <f>[1]projections!E54*100</f>
        <v>0</v>
      </c>
      <c r="F53" s="61">
        <f>[1]projections!F54*100</f>
        <v>0</v>
      </c>
      <c r="G53" s="61">
        <f>[1]projections!G54*100</f>
        <v>0</v>
      </c>
      <c r="H53" s="61">
        <f>[1]projections!H54*100</f>
        <v>0</v>
      </c>
      <c r="I53" s="61">
        <f>[1]projections!I54*100</f>
        <v>30.630472433186952</v>
      </c>
      <c r="J53" s="61">
        <f>[1]projections!J54*100</f>
        <v>0</v>
      </c>
      <c r="K53" s="61">
        <f>[1]projections!K54*100</f>
        <v>0</v>
      </c>
      <c r="L53" s="61">
        <f>[1]projections!L54*100</f>
        <v>0</v>
      </c>
      <c r="M53">
        <f>[1]projections!M54</f>
        <v>14</v>
      </c>
      <c r="N53" s="2">
        <f>[1]projections!N54</f>
        <v>0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6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 ca="1">[1]projections!V54*100</f>
        <v>98.39</v>
      </c>
      <c r="W53" s="2">
        <f ca="1">[1]projections!W54*100</f>
        <v>0</v>
      </c>
      <c r="X53" s="2">
        <f ca="1">[1]projections!X54*100</f>
        <v>0</v>
      </c>
      <c r="Y53" s="2">
        <f ca="1">[1]projections!Y54*100</f>
        <v>0</v>
      </c>
      <c r="Z53" s="2">
        <f ca="1">[1]projections!Z54*100</f>
        <v>0</v>
      </c>
      <c r="AA53" s="2">
        <f ca="1">[1]projections!AA54*100</f>
        <v>1.6099999999999999</v>
      </c>
      <c r="AB53" s="2">
        <f ca="1">[1]projections!AB54*100</f>
        <v>0</v>
      </c>
      <c r="AC53" s="2">
        <f ca="1">[1]projections!AC54*100</f>
        <v>0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0" t="str">
        <f>[1]projections!A55</f>
        <v>Montana</v>
      </c>
      <c r="B54" s="60">
        <f>[1]projections!B55</f>
        <v>19</v>
      </c>
      <c r="C54" s="20">
        <v>43984</v>
      </c>
      <c r="D54" s="61">
        <f>[1]projections!D55*100</f>
        <v>52.110178809409327</v>
      </c>
      <c r="E54" s="61">
        <f>[1]projections!E55*100</f>
        <v>0</v>
      </c>
      <c r="F54" s="61">
        <f>[1]projections!F55*100</f>
        <v>0</v>
      </c>
      <c r="G54" s="61">
        <f>[1]projections!G55*100</f>
        <v>0</v>
      </c>
      <c r="H54" s="61">
        <f>[1]projections!H55*100</f>
        <v>0</v>
      </c>
      <c r="I54" s="61">
        <f>[1]projections!I55*100</f>
        <v>47.889821190590673</v>
      </c>
      <c r="J54" s="61">
        <f>[1]projections!J55*100</f>
        <v>0</v>
      </c>
      <c r="K54" s="61">
        <f>[1]projections!K55*100</f>
        <v>0</v>
      </c>
      <c r="L54" s="61">
        <f>[1]projections!L55*100</f>
        <v>0</v>
      </c>
      <c r="M54">
        <f>[1]projections!M55</f>
        <v>10</v>
      </c>
      <c r="N54" s="2">
        <f>[1]projections!N55</f>
        <v>0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9</v>
      </c>
      <c r="S54" s="2">
        <f>[1]projections!S55</f>
        <v>0</v>
      </c>
      <c r="T54" s="2">
        <f>[1]projections!T55</f>
        <v>0</v>
      </c>
      <c r="U54" s="2">
        <f>[1]projections!U55</f>
        <v>0</v>
      </c>
      <c r="V54" s="2">
        <f ca="1">[1]projections!V55*100</f>
        <v>58.4</v>
      </c>
      <c r="W54" s="2">
        <f ca="1">[1]projections!W55*100</f>
        <v>0</v>
      </c>
      <c r="X54" s="2">
        <f ca="1">[1]projections!X55*100</f>
        <v>0</v>
      </c>
      <c r="Y54" s="2">
        <f ca="1">[1]projections!Y55*100</f>
        <v>0</v>
      </c>
      <c r="Z54" s="2">
        <f ca="1">[1]projections!Z55*100</f>
        <v>0</v>
      </c>
      <c r="AA54" s="2">
        <f ca="1">[1]projections!AA55*100</f>
        <v>41.589999999999996</v>
      </c>
      <c r="AB54" s="2">
        <f ca="1">[1]projections!AB55*100</f>
        <v>0</v>
      </c>
      <c r="AC54" s="2">
        <f ca="1">[1]projections!AC55*100</f>
        <v>0.01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0" t="str">
        <f>[1]projections!A56</f>
        <v>New Jersey</v>
      </c>
      <c r="B55" s="60">
        <f>[1]projections!B56</f>
        <v>126</v>
      </c>
      <c r="C55" s="20">
        <v>43984</v>
      </c>
      <c r="D55" s="61">
        <f>[1]projections!D56*100</f>
        <v>51.600514307058795</v>
      </c>
      <c r="E55" s="61">
        <f>[1]projections!E56*100</f>
        <v>0</v>
      </c>
      <c r="F55" s="61">
        <f>[1]projections!F56*100</f>
        <v>0</v>
      </c>
      <c r="G55" s="61">
        <f>[1]projections!G56*100</f>
        <v>0</v>
      </c>
      <c r="H55" s="61">
        <f>[1]projections!H56*100</f>
        <v>0</v>
      </c>
      <c r="I55" s="61">
        <f>[1]projections!I56*100</f>
        <v>48.399485692941198</v>
      </c>
      <c r="J55" s="61">
        <f>[1]projections!J56*100</f>
        <v>0</v>
      </c>
      <c r="K55" s="61">
        <f>[1]projections!K56*100</f>
        <v>0</v>
      </c>
      <c r="L55" s="61">
        <f>[1]projections!L56*100</f>
        <v>0</v>
      </c>
      <c r="M55">
        <f>[1]projections!M56</f>
        <v>65</v>
      </c>
      <c r="N55" s="2">
        <f>[1]projections!N56</f>
        <v>0</v>
      </c>
      <c r="O55" s="2">
        <f>[1]projections!O56</f>
        <v>0</v>
      </c>
      <c r="P55" s="2">
        <f>[1]projections!P56</f>
        <v>0</v>
      </c>
      <c r="Q55" s="2">
        <f>[1]projections!Q56</f>
        <v>0</v>
      </c>
      <c r="R55" s="2">
        <f>[1]projections!R56</f>
        <v>61</v>
      </c>
      <c r="S55" s="2">
        <f>[1]projections!S56</f>
        <v>0</v>
      </c>
      <c r="T55" s="2">
        <f>[1]projections!T56</f>
        <v>0</v>
      </c>
      <c r="U55" s="2">
        <f>[1]projections!U56</f>
        <v>0</v>
      </c>
      <c r="V55" s="2">
        <f ca="1">[1]projections!V56*100</f>
        <v>56.57</v>
      </c>
      <c r="W55" s="2">
        <f ca="1">[1]projections!W56*100</f>
        <v>0</v>
      </c>
      <c r="X55" s="2">
        <f ca="1">[1]projections!X56*100</f>
        <v>0</v>
      </c>
      <c r="Y55" s="2">
        <f ca="1">[1]projections!Y56*100</f>
        <v>0</v>
      </c>
      <c r="Z55" s="2">
        <f ca="1">[1]projections!Z56*100</f>
        <v>0</v>
      </c>
      <c r="AA55" s="2">
        <f ca="1">[1]projections!AA56*100</f>
        <v>43.41</v>
      </c>
      <c r="AB55" s="2">
        <f ca="1">[1]projections!AB56*100</f>
        <v>0</v>
      </c>
      <c r="AC55" s="2">
        <f ca="1">[1]projections!AC56*100</f>
        <v>0.02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0" t="str">
        <f>[1]projections!A57</f>
        <v>New Mexico</v>
      </c>
      <c r="B56" s="60">
        <f>[1]projections!B57</f>
        <v>34</v>
      </c>
      <c r="C56" s="20">
        <v>43984</v>
      </c>
      <c r="D56" s="61">
        <f>[1]projections!D57*100</f>
        <v>44.927179378827432</v>
      </c>
      <c r="E56" s="61">
        <f>[1]projections!E57*100</f>
        <v>0</v>
      </c>
      <c r="F56" s="61">
        <f>[1]projections!F57*100</f>
        <v>0</v>
      </c>
      <c r="G56" s="61">
        <f>[1]projections!G57*100</f>
        <v>0</v>
      </c>
      <c r="H56" s="61">
        <f>[1]projections!H57*100</f>
        <v>0</v>
      </c>
      <c r="I56" s="61">
        <f>[1]projections!I57*100</f>
        <v>55.072820621172568</v>
      </c>
      <c r="J56" s="61">
        <f>[1]projections!J57*100</f>
        <v>0</v>
      </c>
      <c r="K56" s="61">
        <f>[1]projections!K57*100</f>
        <v>0</v>
      </c>
      <c r="L56" s="61">
        <f>[1]projections!L57*100</f>
        <v>0</v>
      </c>
      <c r="M56">
        <f>[1]projections!M57</f>
        <v>15</v>
      </c>
      <c r="N56" s="2">
        <f>[1]projections!N57</f>
        <v>0</v>
      </c>
      <c r="O56" s="2">
        <f>[1]projections!O57</f>
        <v>0</v>
      </c>
      <c r="P56" s="2">
        <f>[1]projections!P57</f>
        <v>0</v>
      </c>
      <c r="Q56" s="2">
        <f>[1]projections!Q57</f>
        <v>0</v>
      </c>
      <c r="R56" s="2">
        <f>[1]projections!R57</f>
        <v>19</v>
      </c>
      <c r="S56" s="2">
        <f>[1]projections!S57</f>
        <v>0</v>
      </c>
      <c r="T56" s="2">
        <f>[1]projections!T57</f>
        <v>0</v>
      </c>
      <c r="U56" s="2">
        <f>[1]projections!U57</f>
        <v>0</v>
      </c>
      <c r="V56" s="2">
        <f ca="1">[1]projections!V57*100</f>
        <v>28.849999999999998</v>
      </c>
      <c r="W56" s="2">
        <f ca="1">[1]projections!W57*100</f>
        <v>0</v>
      </c>
      <c r="X56" s="2">
        <f ca="1">[1]projections!X57*100</f>
        <v>0</v>
      </c>
      <c r="Y56" s="2">
        <f ca="1">[1]projections!Y57*100</f>
        <v>0</v>
      </c>
      <c r="Z56" s="2">
        <f ca="1">[1]projections!Z57*100</f>
        <v>0</v>
      </c>
      <c r="AA56" s="2">
        <f ca="1">[1]projections!AA57*100</f>
        <v>71.11</v>
      </c>
      <c r="AB56" s="2">
        <f ca="1">[1]projections!AB57*100</f>
        <v>0</v>
      </c>
      <c r="AC56" s="2">
        <f ca="1">[1]projections!AC57*100</f>
        <v>0.04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0" t="str">
        <f>[1]projections!A58</f>
        <v>South Dakota</v>
      </c>
      <c r="B57" s="60">
        <f>[1]projections!B58</f>
        <v>16</v>
      </c>
      <c r="C57" s="20">
        <v>43984</v>
      </c>
      <c r="D57" s="61">
        <f>[1]projections!D58*100</f>
        <v>48.387411215053454</v>
      </c>
      <c r="E57" s="61">
        <f>[1]projections!E58*100</f>
        <v>0</v>
      </c>
      <c r="F57" s="61">
        <f>[1]projections!F58*100</f>
        <v>0</v>
      </c>
      <c r="G57" s="61">
        <f>[1]projections!G58*100</f>
        <v>0</v>
      </c>
      <c r="H57" s="61">
        <f>[1]projections!H58*100</f>
        <v>0</v>
      </c>
      <c r="I57" s="61">
        <f>[1]projections!I58*100</f>
        <v>51.612588784946546</v>
      </c>
      <c r="J57" s="61">
        <f>[1]projections!J58*100</f>
        <v>0</v>
      </c>
      <c r="K57" s="61">
        <f>[1]projections!K58*100</f>
        <v>0</v>
      </c>
      <c r="L57" s="61">
        <f>[1]projections!L58*100</f>
        <v>0</v>
      </c>
      <c r="M57">
        <f>[1]projections!M58</f>
        <v>8</v>
      </c>
      <c r="N57" s="2">
        <f>[1]projections!N58</f>
        <v>0</v>
      </c>
      <c r="O57" s="2">
        <f>[1]projections!O58</f>
        <v>0</v>
      </c>
      <c r="P57" s="2">
        <f>[1]projections!P58</f>
        <v>0</v>
      </c>
      <c r="Q57" s="2">
        <f>[1]projections!Q58</f>
        <v>0</v>
      </c>
      <c r="R57" s="2">
        <f>[1]projections!R58</f>
        <v>8</v>
      </c>
      <c r="S57" s="2">
        <f>[1]projections!S58</f>
        <v>0</v>
      </c>
      <c r="T57" s="2">
        <f>[1]projections!T58</f>
        <v>0</v>
      </c>
      <c r="U57" s="2">
        <f>[1]projections!U58</f>
        <v>0</v>
      </c>
      <c r="V57" s="2">
        <f ca="1">[1]projections!V58*100</f>
        <v>42.88</v>
      </c>
      <c r="W57" s="2">
        <f ca="1">[1]projections!W58*100</f>
        <v>0</v>
      </c>
      <c r="X57" s="2">
        <f ca="1">[1]projections!X58*100</f>
        <v>0</v>
      </c>
      <c r="Y57" s="2">
        <f ca="1">[1]projections!Y58*100</f>
        <v>0</v>
      </c>
      <c r="Z57" s="2">
        <f ca="1">[1]projections!Z58*100</f>
        <v>0</v>
      </c>
      <c r="AA57" s="2">
        <f ca="1">[1]projections!AA58*100</f>
        <v>57.120000000000005</v>
      </c>
      <c r="AB57" s="2">
        <f ca="1">[1]projections!AB58*100</f>
        <v>0</v>
      </c>
      <c r="AC57" s="2">
        <f ca="1">[1]projections!AC58*100</f>
        <v>0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0" t="str">
        <f>[1]projections!A59</f>
        <v>Virgin Islands</v>
      </c>
      <c r="B58" s="60">
        <f>[1]projections!B59</f>
        <v>7</v>
      </c>
      <c r="C58" s="20">
        <v>43988</v>
      </c>
      <c r="D58" s="61">
        <f>[1]projections!D59*100</f>
        <v>53.439218029597527</v>
      </c>
      <c r="E58" s="61">
        <f>[1]projections!E59*100</f>
        <v>0</v>
      </c>
      <c r="F58" s="61">
        <f>[1]projections!F59*100</f>
        <v>0</v>
      </c>
      <c r="G58" s="61">
        <f>[1]projections!G59*100</f>
        <v>0</v>
      </c>
      <c r="H58" s="61">
        <f>[1]projections!H59*100</f>
        <v>0</v>
      </c>
      <c r="I58" s="61">
        <f>[1]projections!I59*100</f>
        <v>46.560781970402473</v>
      </c>
      <c r="J58" s="61">
        <f>[1]projections!J59*100</f>
        <v>0</v>
      </c>
      <c r="K58" s="61">
        <f>[1]projections!K59*100</f>
        <v>0</v>
      </c>
      <c r="L58" s="61">
        <f>[1]projections!L59*100</f>
        <v>0</v>
      </c>
      <c r="M58">
        <f>[1]projections!M59</f>
        <v>4</v>
      </c>
      <c r="N58" s="2">
        <f>[1]projections!N59</f>
        <v>0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3</v>
      </c>
      <c r="S58" s="2">
        <f>[1]projections!S59</f>
        <v>0</v>
      </c>
      <c r="T58" s="2">
        <f>[1]projections!T59</f>
        <v>0</v>
      </c>
      <c r="U58" s="2">
        <f>[1]projections!U59</f>
        <v>0</v>
      </c>
      <c r="V58" s="2">
        <f ca="1">[1]projections!V59*100</f>
        <v>64.02</v>
      </c>
      <c r="W58" s="2">
        <f ca="1">[1]projections!W59*100</f>
        <v>0</v>
      </c>
      <c r="X58" s="2">
        <f ca="1">[1]projections!X59*100</f>
        <v>0</v>
      </c>
      <c r="Y58" s="2">
        <f ca="1">[1]projections!Y59*100</f>
        <v>0</v>
      </c>
      <c r="Z58" s="2">
        <f ca="1">[1]projections!Z59*100</f>
        <v>0</v>
      </c>
      <c r="AA58" s="2">
        <f ca="1">[1]projections!AA59*100</f>
        <v>35.96</v>
      </c>
      <c r="AB58" s="2">
        <f ca="1">[1]projections!AB59*100</f>
        <v>0</v>
      </c>
      <c r="AC58" s="2">
        <f ca="1">[1]projections!AC59*100</f>
        <v>0.02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0" t="str">
        <f>[1]projections!A60</f>
        <v>US</v>
      </c>
      <c r="B59" s="2">
        <f>[1]projections!B60</f>
        <v>3979</v>
      </c>
      <c r="C59" s="20">
        <v>44013</v>
      </c>
      <c r="D59" s="61">
        <f>[1]projections!D60*100</f>
        <v>47.979700989157713</v>
      </c>
      <c r="E59" s="61">
        <f>[1]projections!E60*100</f>
        <v>5.1196803302861831</v>
      </c>
      <c r="F59" s="61">
        <f>[1]projections!F60*100</f>
        <v>0</v>
      </c>
      <c r="G59" s="61">
        <f>[1]projections!G60*100</f>
        <v>0.35208508920601189</v>
      </c>
      <c r="H59" s="61">
        <f>[1]projections!H60*100</f>
        <v>0.22503367722655243</v>
      </c>
      <c r="I59" s="61">
        <f>[1]projections!I60*100</f>
        <v>37.147594134859844</v>
      </c>
      <c r="J59" s="61">
        <f>[1]projections!J60*100</f>
        <v>0.17194998315785884</v>
      </c>
      <c r="K59" s="61">
        <f>[1]projections!K60*100</f>
        <v>5.1334214200556305</v>
      </c>
      <c r="L59" s="61">
        <f>[1]projections!L60*100</f>
        <v>0</v>
      </c>
      <c r="M59">
        <f>[1]projections!M60</f>
        <v>2104</v>
      </c>
      <c r="N59" s="2">
        <f>[1]projections!N60</f>
        <v>67</v>
      </c>
      <c r="O59" s="2">
        <f>[1]projections!O60</f>
        <v>0</v>
      </c>
      <c r="P59" s="2">
        <f>[1]projections!P60</f>
        <v>26</v>
      </c>
      <c r="Q59" s="2">
        <f>[1]projections!Q60</f>
        <v>9</v>
      </c>
      <c r="R59" s="2">
        <f>[1]projections!R60</f>
        <v>1696</v>
      </c>
      <c r="S59" s="2">
        <f>[1]projections!S60</f>
        <v>0</v>
      </c>
      <c r="T59" s="2">
        <f>[1]projections!T60</f>
        <v>51</v>
      </c>
      <c r="U59" s="2">
        <f>[1]projections!U60</f>
        <v>0</v>
      </c>
      <c r="V59" s="2">
        <f ca="1">[1]projections!V60*100</f>
        <v>86.88</v>
      </c>
      <c r="W59" s="2">
        <f ca="1">[1]projections!W60*100</f>
        <v>0</v>
      </c>
      <c r="X59" s="2">
        <f ca="1">[1]projections!X60*100</f>
        <v>0</v>
      </c>
      <c r="Y59" s="2">
        <f ca="1">[1]projections!Y60*100</f>
        <v>0</v>
      </c>
      <c r="Z59" s="2">
        <f ca="1">[1]projections!Z60*100</f>
        <v>0</v>
      </c>
      <c r="AA59" s="2">
        <f ca="1">[1]projections!AA60*100</f>
        <v>13.120000000000001</v>
      </c>
      <c r="AB59" s="2">
        <f ca="1">[1]projections!AB60*100</f>
        <v>0</v>
      </c>
      <c r="AC59" s="2">
        <f ca="1">[1]projections!AC60*100</f>
        <v>0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F11" sqref="F11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 ca="1">ROUND([1]Simulations!O123*100,1)</f>
        <v>86.9</v>
      </c>
      <c r="C2" s="23">
        <f>[1]Simulations!E60</f>
        <v>2104</v>
      </c>
      <c r="D2" s="3">
        <f>ROUND([1]Simulations!N60*100,1)</f>
        <v>48</v>
      </c>
      <c r="E2" s="5"/>
      <c r="F2" s="5"/>
      <c r="G2" s="5"/>
    </row>
    <row r="3" spans="1:15">
      <c r="A3" t="s">
        <v>2</v>
      </c>
      <c r="B3" s="5">
        <f ca="1">ROUND([1]Simulations!P123*100,1)</f>
        <v>0</v>
      </c>
      <c r="C3" s="23">
        <f>[1]Simulations!F60</f>
        <v>67</v>
      </c>
      <c r="D3" s="3">
        <f>ROUND([1]Simulations!O60*100,1)</f>
        <v>5.0999999999999996</v>
      </c>
      <c r="E3" s="5"/>
      <c r="F3" s="5"/>
      <c r="G3" s="5"/>
    </row>
    <row r="4" spans="1:15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0.4</v>
      </c>
      <c r="E4" s="5"/>
      <c r="F4" s="5"/>
      <c r="G4" s="5"/>
    </row>
    <row r="5" spans="1:15">
      <c r="A5" t="s">
        <v>5</v>
      </c>
      <c r="B5" s="5">
        <f ca="1">ROUND([1]Simulations!S123*100,1)</f>
        <v>0</v>
      </c>
      <c r="C5" s="23">
        <f>[1]Simulations!I60</f>
        <v>9</v>
      </c>
      <c r="D5" s="3">
        <f>ROUND([1]Simulations!R60*100,1)</f>
        <v>0.2</v>
      </c>
      <c r="E5" s="5"/>
      <c r="F5" s="5"/>
      <c r="G5" s="5"/>
    </row>
    <row r="6" spans="1:15">
      <c r="A6" t="s">
        <v>6</v>
      </c>
      <c r="B6" s="5">
        <f ca="1">ROUND([1]Simulations!T123*100,1)</f>
        <v>13.1</v>
      </c>
      <c r="C6" s="23">
        <f>[1]Simulations!J60</f>
        <v>1696</v>
      </c>
      <c r="D6" s="3">
        <f>ROUND([1]Simulations!S60*100,1)</f>
        <v>37.1</v>
      </c>
      <c r="E6" s="5"/>
      <c r="F6" s="5"/>
      <c r="G6" s="5"/>
    </row>
    <row r="7" spans="1:15">
      <c r="A7" t="s">
        <v>7</v>
      </c>
      <c r="B7" s="5">
        <f ca="1">ROUND([1]Simulations!U123*100,1)</f>
        <v>0</v>
      </c>
      <c r="C7" s="23">
        <f>[1]Simulations!K60</f>
        <v>0</v>
      </c>
      <c r="D7" s="3">
        <f>ROUND([1]Simulations!T60*100,1)</f>
        <v>0.2</v>
      </c>
      <c r="E7" s="5"/>
      <c r="F7" s="5"/>
      <c r="G7" s="5"/>
    </row>
    <row r="8" spans="1:15">
      <c r="A8" t="s">
        <v>8</v>
      </c>
      <c r="B8" s="5">
        <f ca="1">ROUND([1]Simulations!V123*100,1)</f>
        <v>0</v>
      </c>
      <c r="C8" s="23">
        <f>[1]Simulations!L60</f>
        <v>51</v>
      </c>
      <c r="D8" s="3">
        <f>ROUND([1]Simulations!U60*100,1)</f>
        <v>5.0999999999999996</v>
      </c>
      <c r="E8" s="5"/>
      <c r="F8" s="5"/>
      <c r="G8" s="5"/>
    </row>
    <row r="9" spans="1:15">
      <c r="B9" s="5"/>
      <c r="C9" s="2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A2" workbookViewId="0">
      <selection activeCell="L2" sqref="E2:L2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63.2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16.600000000000001</v>
      </c>
      <c r="K2" s="5" t="str">
        <f>IFERROR(INDEX([1]ranks!X$2:X$58,MATCH($A2,[1]ranks!$A$2:$A$58,0)),"-")</f>
        <v>Bloomberg</v>
      </c>
      <c r="L2" s="5">
        <f>IFERROR(INDEX([1]ranks!Y$2:Y$58,MATCH($A2,[1]ranks!$A$2:$A$58,0)),"-")</f>
        <v>11.7</v>
      </c>
      <c r="M2" s="5" t="str">
        <f>IFERROR(INDEX([1]ranks!Z$2:Z$58,MATCH($A2,[1]ranks!$A$2:$A$58,0)),"-")</f>
        <v>Warren</v>
      </c>
      <c r="N2" s="5">
        <f>IFERROR(INDEX([1]ranks!AA$2:AA$58,MATCH($A2,[1]ranks!$A$2:$A$58,0)),"-")</f>
        <v>5.7</v>
      </c>
      <c r="O2">
        <f>IFERROR(INDEX([3]results!$R:$R,MATCH(A2,[3]results!$A:$A,0)),0)</f>
        <v>0.99</v>
      </c>
    </row>
    <row r="3" spans="1:15">
      <c r="A3" t="s">
        <v>48</v>
      </c>
      <c r="B3" t="s">
        <v>83</v>
      </c>
      <c r="C3" s="5" t="str">
        <f>INDEX([1]ranks!T$2:T$58,MATCH(A3,[1]ranks!$A$2:$A$58,0))</f>
        <v>Biden</v>
      </c>
      <c r="D3" s="5">
        <f>INDEX([1]ranks!U$2:U$58,MATCH($A3,[1]ranks!$A$2:$A$58,0))</f>
        <v>55.6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Sanders</v>
      </c>
      <c r="J3" s="5">
        <f>INDEX([1]ranks!W$2:W$58,MATCH($A3,[1]ranks!$A$2:$A$58,0))</f>
        <v>44.4</v>
      </c>
      <c r="K3" s="5" t="str">
        <f>IFERROR(INDEX([1]ranks!X$2:X$58,MATCH($A3,[1]ranks!$A$2:$A$58,0)),"-")</f>
        <v>-</v>
      </c>
      <c r="L3" s="5" t="str">
        <f>IFERROR(INDEX([1]ranks!Y$2:Y$58,MATCH($A3,[1]ranks!$A$2:$A$58,0)),"-")</f>
        <v>-</v>
      </c>
      <c r="M3" s="5" t="str">
        <f>IFERROR(INDEX([1]ranks!Z$2:Z$58,MATCH($A3,[1]ranks!$A$2:$A$58,0)),"-")</f>
        <v>-</v>
      </c>
      <c r="N3" s="5" t="str">
        <f>IFERROR(INDEX([1]ranks!AA$2:AA$58,MATCH($A3,[1]ranks!$A$2:$A$58,0)),"-")</f>
        <v>-</v>
      </c>
      <c r="O3">
        <f>IFERROR(INDEX([3]results!$R:$R,MATCH(A3,[3]results!$A:$A,0)),0)</f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Biden</v>
      </c>
      <c r="D4" s="5">
        <f>INDEX([1]ranks!U$2:U$58,MATCH($A4,[1]ranks!$A$2:$A$58,0))</f>
        <v>53.9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Sanders</v>
      </c>
      <c r="J4" s="5">
        <f>INDEX([1]ranks!W$2:W$58,MATCH($A4,[1]ranks!$A$2:$A$58,0))</f>
        <v>46.1</v>
      </c>
      <c r="K4" s="5" t="str">
        <f>IFERROR(INDEX([1]ranks!X$2:X$58,MATCH($A4,[1]ranks!$A$2:$A$58,0)),"-")</f>
        <v>-</v>
      </c>
      <c r="L4" s="5" t="str">
        <f>IFERROR(INDEX([1]ranks!Y$2:Y$58,MATCH($A4,[1]ranks!$A$2:$A$58,0)),"-")</f>
        <v>-</v>
      </c>
      <c r="M4" s="5" t="str">
        <f>IFERROR(INDEX([1]ranks!Z$2:Z$58,MATCH($A4,[1]ranks!$A$2:$A$58,0)),"-")</f>
        <v>-</v>
      </c>
      <c r="N4" s="5" t="str">
        <f>IFERROR(INDEX([1]ranks!AA$2:AA$58,MATCH($A4,[1]ranks!$A$2:$A$58,0)),"-")</f>
        <v>-</v>
      </c>
      <c r="O4">
        <f>IFERROR(INDEX([3]results!$R:$R,MATCH(A4,[3]results!$A:$A,0)),0)</f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40.4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22.4</v>
      </c>
      <c r="K5" s="5" t="str">
        <f>IFERROR(INDEX([1]ranks!X$2:X$58,MATCH($A5,[1]ranks!$A$2:$A$58,0)),"-")</f>
        <v>Bloomberg</v>
      </c>
      <c r="L5" s="5">
        <f>IFERROR(INDEX([1]ranks!Y$2:Y$58,MATCH($A5,[1]ranks!$A$2:$A$58,0)),"-")</f>
        <v>16.7</v>
      </c>
      <c r="M5" s="5" t="str">
        <f>IFERROR(INDEX([1]ranks!Z$2:Z$58,MATCH($A5,[1]ranks!$A$2:$A$58,0)),"-")</f>
        <v>Warren</v>
      </c>
      <c r="N5" s="5">
        <f>IFERROR(INDEX([1]ranks!AA$2:AA$58,MATCH($A5,[1]ranks!$A$2:$A$58,0)),"-")</f>
        <v>10</v>
      </c>
      <c r="O5">
        <f>IFERROR(INDEX([3]results!$R:$R,MATCH(A5,[3]results!$A:$A,0)),0)</f>
        <v>0.94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33.799999999999997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25.1</v>
      </c>
      <c r="K6" s="5" t="str">
        <f>IFERROR(INDEX([1]ranks!X$2:X$58,MATCH($A6,[1]ranks!$A$2:$A$58,0)),"-")</f>
        <v>Bloomberg</v>
      </c>
      <c r="L6" s="5">
        <f>IFERROR(INDEX([1]ranks!Y$2:Y$58,MATCH($A6,[1]ranks!$A$2:$A$58,0)),"-")</f>
        <v>14.1</v>
      </c>
      <c r="M6" s="5" t="str">
        <f>IFERROR(INDEX([1]ranks!Z$2:Z$58,MATCH($A6,[1]ranks!$A$2:$A$58,0)),"-")</f>
        <v>Warren</v>
      </c>
      <c r="N6" s="5">
        <f>IFERROR(INDEX([1]ranks!AA$2:AA$58,MATCH($A6,[1]ranks!$A$2:$A$58,0)),"-")</f>
        <v>12.2</v>
      </c>
      <c r="O6">
        <f>IFERROR(INDEX([3]results!$R:$R,MATCH(A6,[3]results!$A:$A,0)),0)</f>
        <v>0.87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36.5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24.5</v>
      </c>
      <c r="K7" s="5" t="str">
        <f>IFERROR(INDEX([1]ranks!X$2:X$58,MATCH($A7,[1]ranks!$A$2:$A$58,0)),"-")</f>
        <v>Bloomberg</v>
      </c>
      <c r="L7" s="5">
        <f>IFERROR(INDEX([1]ranks!Y$2:Y$58,MATCH($A7,[1]ranks!$A$2:$A$58,0)),"-")</f>
        <v>19.100000000000001</v>
      </c>
      <c r="M7" s="5" t="str">
        <f>IFERROR(INDEX([1]ranks!Z$2:Z$58,MATCH($A7,[1]ranks!$A$2:$A$58,0)),"-")</f>
        <v>Warren</v>
      </c>
      <c r="N7" s="5">
        <f>IFERROR(INDEX([1]ranks!AA$2:AA$58,MATCH($A7,[1]ranks!$A$2:$A$58,0)),"-")</f>
        <v>17.600000000000001</v>
      </c>
      <c r="O7">
        <f>IFERROR(INDEX([3]results!$R:$R,MATCH(A7,[3]results!$A:$A,0)),0)</f>
        <v>0.82</v>
      </c>
    </row>
    <row r="8" spans="1:15">
      <c r="A8" t="s">
        <v>53</v>
      </c>
      <c r="B8" t="s">
        <v>88</v>
      </c>
      <c r="C8" s="5" t="str">
        <f>INDEX([1]ranks!T$2:T$58,MATCH(A8,[1]ranks!$A$2:$A$58,0))</f>
        <v>Biden</v>
      </c>
      <c r="D8" s="5">
        <f>INDEX([1]ranks!U$2:U$58,MATCH($A8,[1]ranks!$A$2:$A$58,0))</f>
        <v>50.9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Sanders</v>
      </c>
      <c r="J8" s="5">
        <f>INDEX([1]ranks!W$2:W$58,MATCH($A8,[1]ranks!$A$2:$A$58,0))</f>
        <v>49.1</v>
      </c>
      <c r="K8" s="5" t="str">
        <f>IFERROR(INDEX([1]ranks!X$2:X$58,MATCH($A8,[1]ranks!$A$2:$A$58,0)),"-")</f>
        <v>-</v>
      </c>
      <c r="L8" s="5" t="str">
        <f>IFERROR(INDEX([1]ranks!Y$2:Y$58,MATCH($A8,[1]ranks!$A$2:$A$58,0)),"-")</f>
        <v>-</v>
      </c>
      <c r="M8" s="5" t="str">
        <f>IFERROR(INDEX([1]ranks!Z$2:Z$58,MATCH($A8,[1]ranks!$A$2:$A$58,0)),"-")</f>
        <v>-</v>
      </c>
      <c r="N8" s="5" t="str">
        <f>IFERROR(INDEX([1]ranks!AA$2:AA$58,MATCH($A8,[1]ranks!$A$2:$A$58,0)),"-")</f>
        <v>-</v>
      </c>
      <c r="O8">
        <f>IFERROR(INDEX([3]results!$R:$R,MATCH(A8,[3]results!$A:$A,0)),0)</f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63.4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36.6</v>
      </c>
      <c r="K9" s="5" t="str">
        <f>IFERROR(INDEX([1]ranks!X$2:X$58,MATCH($A9,[1]ranks!$A$2:$A$58,0)),"-")</f>
        <v>-</v>
      </c>
      <c r="L9" s="5" t="str">
        <f>IFERROR(INDEX([1]ranks!Y$2:Y$58,MATCH($A9,[1]ranks!$A$2:$A$58,0)),"-")</f>
        <v>-</v>
      </c>
      <c r="M9" s="5" t="str">
        <f>IFERROR(INDEX([1]ranks!Z$2:Z$58,MATCH($A9,[1]ranks!$A$2:$A$58,0)),"-")</f>
        <v>-</v>
      </c>
      <c r="N9" s="5" t="str">
        <f>IFERROR(INDEX([1]ranks!AA$2:AA$58,MATCH($A9,[1]ranks!$A$2:$A$58,0)),"-")</f>
        <v>-</v>
      </c>
      <c r="O9">
        <f>IFERROR(INDEX([3]results!$R:$R,MATCH(A9,[3]results!$A:$A,0)),0)</f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76.7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Sanders</v>
      </c>
      <c r="J10" s="5">
        <f>INDEX([1]ranks!W$2:W$58,MATCH($A10,[1]ranks!$A$2:$A$58,0))</f>
        <v>23.3</v>
      </c>
      <c r="K10" s="5" t="str">
        <f>IFERROR(INDEX([1]ranks!X$2:X$58,MATCH($A10,[1]ranks!$A$2:$A$58,0)),"-")</f>
        <v>-</v>
      </c>
      <c r="L10" s="5" t="str">
        <f>IFERROR(INDEX([1]ranks!Y$2:Y$58,MATCH($A10,[1]ranks!$A$2:$A$58,0)),"-")</f>
        <v>-</v>
      </c>
      <c r="M10" s="5" t="str">
        <f>IFERROR(INDEX([1]ranks!Z$2:Z$58,MATCH($A10,[1]ranks!$A$2:$A$58,0)),"-")</f>
        <v>-</v>
      </c>
      <c r="N10" s="5" t="str">
        <f>IFERROR(INDEX([1]ranks!AA$2:AA$58,MATCH($A10,[1]ranks!$A$2:$A$58,0)),"-")</f>
        <v>-</v>
      </c>
      <c r="O10">
        <f>IFERROR(INDEX([3]results!$R:$R,MATCH(A10,[3]results!$A:$A,0)),0)</f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65.900000000000006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34.1</v>
      </c>
      <c r="K11" s="5" t="str">
        <f>IFERROR(INDEX([1]ranks!X$2:X$58,MATCH($A11,[1]ranks!$A$2:$A$58,0)),"-")</f>
        <v>-</v>
      </c>
      <c r="L11" s="5" t="str">
        <f>IFERROR(INDEX([1]ranks!Y$2:Y$58,MATCH($A11,[1]ranks!$A$2:$A$58,0)),"-")</f>
        <v>-</v>
      </c>
      <c r="M11" s="5" t="str">
        <f>IFERROR(INDEX([1]ranks!Z$2:Z$58,MATCH($A11,[1]ranks!$A$2:$A$58,0)),"-")</f>
        <v>-</v>
      </c>
      <c r="N11" s="5" t="str">
        <f>IFERROR(INDEX([1]ranks!AA$2:AA$58,MATCH($A11,[1]ranks!$A$2:$A$58,0)),"-")</f>
        <v>-</v>
      </c>
      <c r="O11">
        <f>IFERROR(INDEX([3]results!$R:$R,MATCH(A11,[3]results!$A:$A,0)),0)</f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53.8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46.2</v>
      </c>
      <c r="K12" s="5" t="str">
        <f>IFERROR(INDEX([1]ranks!X$2:X$58,MATCH($A12,[1]ranks!$A$2:$A$58,0)),"-")</f>
        <v>-</v>
      </c>
      <c r="L12" s="5" t="str">
        <f>IFERROR(INDEX([1]ranks!Y$2:Y$58,MATCH($A12,[1]ranks!$A$2:$A$58,0)),"-")</f>
        <v>-</v>
      </c>
      <c r="M12" s="5" t="str">
        <f>IFERROR(INDEX([1]ranks!Z$2:Z$58,MATCH($A12,[1]ranks!$A$2:$A$58,0)),"-")</f>
        <v>-</v>
      </c>
      <c r="N12" s="5" t="str">
        <f>IFERROR(INDEX([1]ranks!AA$2:AA$58,MATCH($A12,[1]ranks!$A$2:$A$58,0)),"-")</f>
        <v>-</v>
      </c>
      <c r="O12">
        <f>IFERROR(INDEX([3]results!$R:$R,MATCH(A12,[3]results!$A:$A,0)),0)</f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51.5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48.5</v>
      </c>
      <c r="K13" s="5" t="str">
        <f>IFERROR(INDEX([1]ranks!X$2:X$58,MATCH($A13,[1]ranks!$A$2:$A$58,0)),"-")</f>
        <v>-</v>
      </c>
      <c r="L13" s="5" t="str">
        <f>IFERROR(INDEX([1]ranks!Y$2:Y$58,MATCH($A13,[1]ranks!$A$2:$A$58,0)),"-")</f>
        <v>-</v>
      </c>
      <c r="M13" s="5" t="str">
        <f>IFERROR(INDEX([1]ranks!Z$2:Z$58,MATCH($A13,[1]ranks!$A$2:$A$58,0)),"-")</f>
        <v>-</v>
      </c>
      <c r="N13" s="5" t="str">
        <f>IFERROR(INDEX([1]ranks!AA$2:AA$58,MATCH($A13,[1]ranks!$A$2:$A$58,0)),"-")</f>
        <v>-</v>
      </c>
      <c r="O13">
        <f>IFERROR(INDEX([3]results!$R:$R,MATCH(A13,[3]results!$A:$A,0)),0)</f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Biden</v>
      </c>
      <c r="D14" s="5">
        <f>INDEX([1]ranks!U$2:U$58,MATCH($A14,[1]ranks!$A$2:$A$58,0))</f>
        <v>53.1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Sanders</v>
      </c>
      <c r="J14" s="5">
        <f>INDEX([1]ranks!W$2:W$58,MATCH($A14,[1]ranks!$A$2:$A$58,0))</f>
        <v>46.9</v>
      </c>
      <c r="K14" s="5" t="str">
        <f>IFERROR(INDEX([1]ranks!X$2:X$58,MATCH($A14,[1]ranks!$A$2:$A$58,0)),"-")</f>
        <v>-</v>
      </c>
      <c r="L14" s="5" t="str">
        <f>IFERROR(INDEX([1]ranks!Y$2:Y$58,MATCH($A14,[1]ranks!$A$2:$A$58,0)),"-")</f>
        <v>-</v>
      </c>
      <c r="M14" s="5" t="str">
        <f>IFERROR(INDEX([1]ranks!Z$2:Z$58,MATCH($A14,[1]ranks!$A$2:$A$58,0)),"-")</f>
        <v>-</v>
      </c>
      <c r="N14" s="5" t="str">
        <f>IFERROR(INDEX([1]ranks!AA$2:AA$58,MATCH($A14,[1]ranks!$A$2:$A$58,0)),"-")</f>
        <v>-</v>
      </c>
      <c r="O14">
        <f>IFERROR(INDEX([3]results!$R:$R,MATCH(A14,[3]results!$A:$A,0)),0)</f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Biden</v>
      </c>
      <c r="D15" s="5">
        <f>INDEX([1]ranks!U$2:U$58,MATCH($A15,[1]ranks!$A$2:$A$58,0))</f>
        <v>53.5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Sanders</v>
      </c>
      <c r="J15" s="5">
        <f>INDEX([1]ranks!W$2:W$58,MATCH($A15,[1]ranks!$A$2:$A$58,0))</f>
        <v>46.5</v>
      </c>
      <c r="K15" s="5" t="str">
        <f>IFERROR(INDEX([1]ranks!X$2:X$58,MATCH($A15,[1]ranks!$A$2:$A$58,0)),"-")</f>
        <v>-</v>
      </c>
      <c r="L15" s="5" t="str">
        <f>IFERROR(INDEX([1]ranks!Y$2:Y$58,MATCH($A15,[1]ranks!$A$2:$A$58,0)),"-")</f>
        <v>-</v>
      </c>
      <c r="M15" s="5" t="str">
        <f>IFERROR(INDEX([1]ranks!Z$2:Z$58,MATCH($A15,[1]ranks!$A$2:$A$58,0)),"-")</f>
        <v>-</v>
      </c>
      <c r="N15" s="5" t="str">
        <f>IFERROR(INDEX([1]ranks!AA$2:AA$58,MATCH($A15,[1]ranks!$A$2:$A$58,0)),"-")</f>
        <v>-</v>
      </c>
      <c r="O15">
        <f>IFERROR(INDEX([3]results!$R:$R,MATCH(A15,[3]results!$A:$A,0)),0)</f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IFERROR(INDEX([1]ranks!X$2:X$58,MATCH($A16,[1]ranks!$A$2:$A$58,0)),"-")</f>
        <v>Warren</v>
      </c>
      <c r="L16" s="5">
        <f>IFERROR(INDEX([1]ranks!Y$2:Y$58,MATCH($A16,[1]ranks!$A$2:$A$58,0)),"-")</f>
        <v>18</v>
      </c>
      <c r="M16" s="5" t="str">
        <f>IFERROR(INDEX([1]ranks!Z$2:Z$58,MATCH($A16,[1]ranks!$A$2:$A$58,0)),"-")</f>
        <v>Biden</v>
      </c>
      <c r="N16" s="5">
        <f>IFERROR(INDEX([1]ranks!AA$2:AA$58,MATCH($A16,[1]ranks!$A$2:$A$58,0)),"-")</f>
        <v>14.9</v>
      </c>
      <c r="O16">
        <f>IFERROR(INDEX([3]results!$R:$R,MATCH(A16,[3]results!$A:$A,0)),0)</f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52.8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47.2</v>
      </c>
      <c r="K17" s="5" t="str">
        <f>IFERROR(INDEX([1]ranks!X$2:X$58,MATCH($A17,[1]ranks!$A$2:$A$58,0)),"-")</f>
        <v>-</v>
      </c>
      <c r="L17" s="5" t="str">
        <f>IFERROR(INDEX([1]ranks!Y$2:Y$58,MATCH($A17,[1]ranks!$A$2:$A$58,0)),"-")</f>
        <v>-</v>
      </c>
      <c r="M17" s="5" t="str">
        <f>IFERROR(INDEX([1]ranks!Z$2:Z$58,MATCH($A17,[1]ranks!$A$2:$A$58,0)),"-")</f>
        <v>-</v>
      </c>
      <c r="N17" s="5" t="str">
        <f>IFERROR(INDEX([1]ranks!AA$2:AA$58,MATCH($A17,[1]ranks!$A$2:$A$58,0)),"-")</f>
        <v>-</v>
      </c>
      <c r="O17">
        <f>IFERROR(INDEX([3]results!$R:$R,MATCH(A17,[3]results!$A:$A,0)),0)</f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Biden</v>
      </c>
      <c r="D18" s="5">
        <f>INDEX([1]ranks!U$2:U$58,MATCH($A18,[1]ranks!$A$2:$A$58,0))</f>
        <v>59.1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Sanders</v>
      </c>
      <c r="J18" s="5">
        <f>INDEX([1]ranks!W$2:W$58,MATCH($A18,[1]ranks!$A$2:$A$58,0))</f>
        <v>40.9</v>
      </c>
      <c r="K18" s="5" t="str">
        <f>IFERROR(INDEX([1]ranks!X$2:X$58,MATCH($A18,[1]ranks!$A$2:$A$58,0)),"-")</f>
        <v>-</v>
      </c>
      <c r="L18" s="5" t="str">
        <f>IFERROR(INDEX([1]ranks!Y$2:Y$58,MATCH($A18,[1]ranks!$A$2:$A$58,0)),"-")</f>
        <v>-</v>
      </c>
      <c r="M18" s="5" t="str">
        <f>IFERROR(INDEX([1]ranks!Z$2:Z$58,MATCH($A18,[1]ranks!$A$2:$A$58,0)),"-")</f>
        <v>-</v>
      </c>
      <c r="N18" s="5" t="str">
        <f>IFERROR(INDEX([1]ranks!AA$2:AA$58,MATCH($A18,[1]ranks!$A$2:$A$58,0)),"-")</f>
        <v>-</v>
      </c>
      <c r="O18">
        <f>IFERROR(INDEX([3]results!$R:$R,MATCH(A18,[3]results!$A:$A,0)),0)</f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71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29</v>
      </c>
      <c r="K19" s="5" t="str">
        <f>IFERROR(INDEX([1]ranks!X$2:X$58,MATCH($A19,[1]ranks!$A$2:$A$58,0)),"-")</f>
        <v>-</v>
      </c>
      <c r="L19" s="5" t="str">
        <f>IFERROR(INDEX([1]ranks!Y$2:Y$58,MATCH($A19,[1]ranks!$A$2:$A$58,0)),"-")</f>
        <v>-</v>
      </c>
      <c r="M19" s="5" t="str">
        <f>IFERROR(INDEX([1]ranks!Z$2:Z$58,MATCH($A19,[1]ranks!$A$2:$A$58,0)),"-")</f>
        <v>-</v>
      </c>
      <c r="N19" s="5" t="str">
        <f>IFERROR(INDEX([1]ranks!AA$2:AA$58,MATCH($A19,[1]ranks!$A$2:$A$58,0)),"-")</f>
        <v>-</v>
      </c>
      <c r="O19">
        <f>IFERROR(INDEX([3]results!$R:$R,MATCH(A19,[3]results!$A:$A,0)),0)</f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Biden</v>
      </c>
      <c r="D20" s="5">
        <f>INDEX([1]ranks!U$2:U$58,MATCH($A20,[1]ranks!$A$2:$A$58,0))</f>
        <v>34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Sanders</v>
      </c>
      <c r="J20" s="5">
        <f>INDEX([1]ranks!W$2:W$58,MATCH($A20,[1]ranks!$A$2:$A$58,0))</f>
        <v>32.9</v>
      </c>
      <c r="K20" s="5" t="str">
        <f>IFERROR(INDEX([1]ranks!X$2:X$58,MATCH($A20,[1]ranks!$A$2:$A$58,0)),"-")</f>
        <v>Warren</v>
      </c>
      <c r="L20" s="5">
        <f>IFERROR(INDEX([1]ranks!Y$2:Y$58,MATCH($A20,[1]ranks!$A$2:$A$58,0)),"-")</f>
        <v>15.8</v>
      </c>
      <c r="M20" s="5" t="str">
        <f>IFERROR(INDEX([1]ranks!Z$2:Z$58,MATCH($A20,[1]ranks!$A$2:$A$58,0)),"-")</f>
        <v>Bloomberg</v>
      </c>
      <c r="N20" s="5">
        <f>IFERROR(INDEX([1]ranks!AA$2:AA$58,MATCH($A20,[1]ranks!$A$2:$A$58,0)),"-")</f>
        <v>12</v>
      </c>
      <c r="O20">
        <f>IFERROR(INDEX([3]results!$R:$R,MATCH(A20,[3]results!$A:$A,0)),0)</f>
        <v>0.85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58.3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41.7</v>
      </c>
      <c r="K21" s="5" t="str">
        <f>IFERROR(INDEX([1]ranks!X$2:X$58,MATCH($A21,[1]ranks!$A$2:$A$58,0)),"-")</f>
        <v>-</v>
      </c>
      <c r="L21" s="5" t="str">
        <f>IFERROR(INDEX([1]ranks!Y$2:Y$58,MATCH($A21,[1]ranks!$A$2:$A$58,0)),"-")</f>
        <v>-</v>
      </c>
      <c r="M21" s="5" t="str">
        <f>IFERROR(INDEX([1]ranks!Z$2:Z$58,MATCH($A21,[1]ranks!$A$2:$A$58,0)),"-")</f>
        <v>-</v>
      </c>
      <c r="N21" s="5" t="str">
        <f>IFERROR(INDEX([1]ranks!AA$2:AA$58,MATCH($A21,[1]ranks!$A$2:$A$58,0)),"-")</f>
        <v>-</v>
      </c>
      <c r="O21">
        <f>IFERROR(INDEX([3]results!$R:$R,MATCH(A21,[3]results!$A:$A,0)),0)</f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Biden</v>
      </c>
      <c r="D22" s="5">
        <f>INDEX([1]ranks!U$2:U$58,MATCH($A22,[1]ranks!$A$2:$A$58,0))</f>
        <v>33.4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Sanders</v>
      </c>
      <c r="J22" s="5">
        <f>INDEX([1]ranks!W$2:W$58,MATCH($A22,[1]ranks!$A$2:$A$58,0))</f>
        <v>26.7</v>
      </c>
      <c r="K22" s="5" t="str">
        <f>IFERROR(INDEX([1]ranks!X$2:X$58,MATCH($A22,[1]ranks!$A$2:$A$58,0)),"-")</f>
        <v>Warren</v>
      </c>
      <c r="L22" s="5">
        <f>IFERROR(INDEX([1]ranks!Y$2:Y$58,MATCH($A22,[1]ranks!$A$2:$A$58,0)),"-")</f>
        <v>21.6</v>
      </c>
      <c r="M22" s="5" t="str">
        <f>IFERROR(INDEX([1]ranks!Z$2:Z$58,MATCH($A22,[1]ranks!$A$2:$A$58,0)),"-")</f>
        <v>Bloomberg</v>
      </c>
      <c r="N22" s="5">
        <f>IFERROR(INDEX([1]ranks!AA$2:AA$58,MATCH($A22,[1]ranks!$A$2:$A$58,0)),"-")</f>
        <v>11.7</v>
      </c>
      <c r="O22">
        <f>IFERROR(INDEX([3]results!$R:$R,MATCH(A22,[3]results!$A:$A,0)),0)</f>
        <v>0.94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Biden</v>
      </c>
      <c r="D23" s="5">
        <f>INDEX([1]ranks!U$2:U$58,MATCH($A23,[1]ranks!$A$2:$A$58,0))</f>
        <v>57.3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Sanders</v>
      </c>
      <c r="J23" s="5">
        <f>INDEX([1]ranks!W$2:W$58,MATCH($A23,[1]ranks!$A$2:$A$58,0))</f>
        <v>42.7</v>
      </c>
      <c r="K23" s="5" t="str">
        <f>IFERROR(INDEX([1]ranks!X$2:X$58,MATCH($A23,[1]ranks!$A$2:$A$58,0)),"-")</f>
        <v>-</v>
      </c>
      <c r="L23" s="5" t="str">
        <f>IFERROR(INDEX([1]ranks!Y$2:Y$58,MATCH($A23,[1]ranks!$A$2:$A$58,0)),"-")</f>
        <v>-</v>
      </c>
      <c r="M23" s="5" t="str">
        <f>IFERROR(INDEX([1]ranks!Z$2:Z$58,MATCH($A23,[1]ranks!$A$2:$A$58,0)),"-")</f>
        <v>-</v>
      </c>
      <c r="N23" s="5" t="str">
        <f>IFERROR(INDEX([1]ranks!AA$2:AA$58,MATCH($A23,[1]ranks!$A$2:$A$58,0)),"-")</f>
        <v>-</v>
      </c>
      <c r="O23">
        <f>IFERROR(INDEX([3]results!$R:$R,MATCH(A23,[3]results!$A:$A,0)),0)</f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Biden</v>
      </c>
      <c r="D24" s="5">
        <f>INDEX([1]ranks!U$2:U$58,MATCH($A24,[1]ranks!$A$2:$A$58,0))</f>
        <v>38.6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Sanders</v>
      </c>
      <c r="J24" s="5">
        <f>INDEX([1]ranks!W$2:W$58,MATCH($A24,[1]ranks!$A$2:$A$58,0))</f>
        <v>29.9</v>
      </c>
      <c r="K24" s="5" t="str">
        <f>IFERROR(INDEX([1]ranks!X$2:X$58,MATCH($A24,[1]ranks!$A$2:$A$58,0)),"-")</f>
        <v>Warren</v>
      </c>
      <c r="L24" s="5">
        <f>IFERROR(INDEX([1]ranks!Y$2:Y$58,MATCH($A24,[1]ranks!$A$2:$A$58,0)),"-")</f>
        <v>15.4</v>
      </c>
      <c r="M24" s="5" t="str">
        <f>IFERROR(INDEX([1]ranks!Z$2:Z$58,MATCH($A24,[1]ranks!$A$2:$A$58,0)),"-")</f>
        <v>Bloomberg</v>
      </c>
      <c r="N24" s="5">
        <f>IFERROR(INDEX([1]ranks!AA$2:AA$58,MATCH($A24,[1]ranks!$A$2:$A$58,0)),"-")</f>
        <v>8.3000000000000007</v>
      </c>
      <c r="O24">
        <f>IFERROR(INDEX([3]results!$R:$R,MATCH(A24,[3]results!$A:$A,0)),0)</f>
        <v>1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72.599999999999994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27.4</v>
      </c>
      <c r="K25" s="5" t="str">
        <f>IFERROR(INDEX([1]ranks!X$2:X$58,MATCH($A25,[1]ranks!$A$2:$A$58,0)),"-")</f>
        <v>-</v>
      </c>
      <c r="L25" s="5" t="str">
        <f>IFERROR(INDEX([1]ranks!Y$2:Y$58,MATCH($A25,[1]ranks!$A$2:$A$58,0)),"-")</f>
        <v>-</v>
      </c>
      <c r="M25" s="5" t="str">
        <f>IFERROR(INDEX([1]ranks!Z$2:Z$58,MATCH($A25,[1]ranks!$A$2:$A$58,0)),"-")</f>
        <v>-</v>
      </c>
      <c r="N25" s="5" t="str">
        <f>IFERROR(INDEX([1]ranks!AA$2:AA$58,MATCH($A25,[1]ranks!$A$2:$A$58,0)),"-")</f>
        <v>-</v>
      </c>
      <c r="O25">
        <f>IFERROR(INDEX([3]results!$R:$R,MATCH(A25,[3]results!$A:$A,0)),0)</f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67.099999999999994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Sanders</v>
      </c>
      <c r="J26" s="5">
        <f>INDEX([1]ranks!W$2:W$58,MATCH($A26,[1]ranks!$A$2:$A$58,0))</f>
        <v>32.9</v>
      </c>
      <c r="K26" s="5" t="str">
        <f>IFERROR(INDEX([1]ranks!X$2:X$58,MATCH($A26,[1]ranks!$A$2:$A$58,0)),"-")</f>
        <v>-</v>
      </c>
      <c r="L26" s="5" t="str">
        <f>IFERROR(INDEX([1]ranks!Y$2:Y$58,MATCH($A26,[1]ranks!$A$2:$A$58,0)),"-")</f>
        <v>-</v>
      </c>
      <c r="M26" s="5" t="str">
        <f>IFERROR(INDEX([1]ranks!Z$2:Z$58,MATCH($A26,[1]ranks!$A$2:$A$58,0)),"-")</f>
        <v>-</v>
      </c>
      <c r="N26" s="5" t="str">
        <f>IFERROR(INDEX([1]ranks!AA$2:AA$58,MATCH($A26,[1]ranks!$A$2:$A$58,0)),"-")</f>
        <v>-</v>
      </c>
      <c r="O26">
        <f>IFERROR(INDEX([3]results!$R:$R,MATCH(A26,[3]results!$A:$A,0)),0)</f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Biden</v>
      </c>
      <c r="D27" s="5">
        <f>INDEX([1]ranks!U$2:U$58,MATCH($A27,[1]ranks!$A$2:$A$58,0))</f>
        <v>52.1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Sanders</v>
      </c>
      <c r="J27" s="5">
        <f>INDEX([1]ranks!W$2:W$58,MATCH($A27,[1]ranks!$A$2:$A$58,0))</f>
        <v>47.9</v>
      </c>
      <c r="K27" s="5" t="str">
        <f>IFERROR(INDEX([1]ranks!X$2:X$58,MATCH($A27,[1]ranks!$A$2:$A$58,0)),"-")</f>
        <v>-</v>
      </c>
      <c r="L27" s="5" t="str">
        <f>IFERROR(INDEX([1]ranks!Y$2:Y$58,MATCH($A27,[1]ranks!$A$2:$A$58,0)),"-")</f>
        <v>-</v>
      </c>
      <c r="M27" s="5" t="str">
        <f>IFERROR(INDEX([1]ranks!Z$2:Z$58,MATCH($A27,[1]ranks!$A$2:$A$58,0)),"-")</f>
        <v>-</v>
      </c>
      <c r="N27" s="5" t="str">
        <f>IFERROR(INDEX([1]ranks!AA$2:AA$58,MATCH($A27,[1]ranks!$A$2:$A$58,0)),"-")</f>
        <v>-</v>
      </c>
      <c r="O27">
        <f>IFERROR(INDEX([3]results!$R:$R,MATCH(A27,[3]results!$A:$A,0)),0)</f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50.5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49.5</v>
      </c>
      <c r="K28" s="5" t="str">
        <f>IFERROR(INDEX([1]ranks!X$2:X$58,MATCH($A28,[1]ranks!$A$2:$A$58,0)),"-")</f>
        <v>-</v>
      </c>
      <c r="L28" s="5" t="str">
        <f>IFERROR(INDEX([1]ranks!Y$2:Y$58,MATCH($A28,[1]ranks!$A$2:$A$58,0)),"-")</f>
        <v>-</v>
      </c>
      <c r="M28" s="5" t="str">
        <f>IFERROR(INDEX([1]ranks!Z$2:Z$58,MATCH($A28,[1]ranks!$A$2:$A$58,0)),"-")</f>
        <v>-</v>
      </c>
      <c r="N28" s="5" t="str">
        <f>IFERROR(INDEX([1]ranks!AA$2:AA$58,MATCH($A28,[1]ranks!$A$2:$A$58,0)),"-")</f>
        <v>-</v>
      </c>
      <c r="O28">
        <f>IFERROR(INDEX([3]results!$R:$R,MATCH(A28,[3]results!$A:$A,0)),0)</f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IFERROR(INDEX([1]ranks!X$2:X$58,MATCH($A29,[1]ranks!$A$2:$A$58,0)),"-")</f>
        <v>Buttigieg</v>
      </c>
      <c r="L29" s="5">
        <f>IFERROR(INDEX([1]ranks!Y$2:Y$58,MATCH($A29,[1]ranks!$A$2:$A$58,0)),"-")</f>
        <v>14.3</v>
      </c>
      <c r="M29" s="5" t="str">
        <f>IFERROR(INDEX([1]ranks!Z$2:Z$58,MATCH($A29,[1]ranks!$A$2:$A$58,0)),"-")</f>
        <v>Warren</v>
      </c>
      <c r="N29" s="5">
        <f>IFERROR(INDEX([1]ranks!AA$2:AA$58,MATCH($A29,[1]ranks!$A$2:$A$58,0)),"-")</f>
        <v>9.6999999999999993</v>
      </c>
      <c r="O29">
        <f>IFERROR(INDEX([3]results!$R:$R,MATCH(A29,[3]results!$A:$A,0)),0)</f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25.7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IFERROR(INDEX([1]ranks!X$2:X$58,MATCH($A30,[1]ranks!$A$2:$A$58,0)),"-")</f>
        <v>Klobuchar</v>
      </c>
      <c r="L30" s="5">
        <f>IFERROR(INDEX([1]ranks!Y$2:Y$58,MATCH($A30,[1]ranks!$A$2:$A$58,0)),"-")</f>
        <v>19.8</v>
      </c>
      <c r="M30" s="5" t="str">
        <f>IFERROR(INDEX([1]ranks!Z$2:Z$58,MATCH($A30,[1]ranks!$A$2:$A$58,0)),"-")</f>
        <v>Warren</v>
      </c>
      <c r="N30" s="5">
        <f>IFERROR(INDEX([1]ranks!AA$2:AA$58,MATCH($A30,[1]ranks!$A$2:$A$58,0)),"-")</f>
        <v>9.1999999999999993</v>
      </c>
      <c r="O30">
        <f>IFERROR(INDEX([3]results!$R:$R,MATCH(A30,[3]results!$A:$A,0)),0)</f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Biden</v>
      </c>
      <c r="D31" s="5">
        <f>INDEX([1]ranks!U$2:U$58,MATCH($A31,[1]ranks!$A$2:$A$58,0))</f>
        <v>51.6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Sanders</v>
      </c>
      <c r="J31" s="5">
        <f>INDEX([1]ranks!W$2:W$58,MATCH($A31,[1]ranks!$A$2:$A$58,0))</f>
        <v>48.4</v>
      </c>
      <c r="K31" s="5" t="str">
        <f>IFERROR(INDEX([1]ranks!X$2:X$58,MATCH($A31,[1]ranks!$A$2:$A$58,0)),"-")</f>
        <v>-</v>
      </c>
      <c r="L31" s="5" t="str">
        <f>IFERROR(INDEX([1]ranks!Y$2:Y$58,MATCH($A31,[1]ranks!$A$2:$A$58,0)),"-")</f>
        <v>-</v>
      </c>
      <c r="M31" s="5" t="str">
        <f>IFERROR(INDEX([1]ranks!Z$2:Z$58,MATCH($A31,[1]ranks!$A$2:$A$58,0)),"-")</f>
        <v>-</v>
      </c>
      <c r="N31" s="5" t="str">
        <f>IFERROR(INDEX([1]ranks!AA$2:AA$58,MATCH($A31,[1]ranks!$A$2:$A$58,0)),"-")</f>
        <v>-</v>
      </c>
      <c r="O31">
        <f>IFERROR(INDEX([3]results!$R:$R,MATCH(A31,[3]results!$A:$A,0)),0)</f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55.1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44.9</v>
      </c>
      <c r="K32" s="5" t="str">
        <f>IFERROR(INDEX([1]ranks!X$2:X$58,MATCH($A32,[1]ranks!$A$2:$A$58,0)),"-")</f>
        <v>-</v>
      </c>
      <c r="L32" s="5" t="str">
        <f>IFERROR(INDEX([1]ranks!Y$2:Y$58,MATCH($A32,[1]ranks!$A$2:$A$58,0)),"-")</f>
        <v>-</v>
      </c>
      <c r="M32" s="5" t="str">
        <f>IFERROR(INDEX([1]ranks!Z$2:Z$58,MATCH($A32,[1]ranks!$A$2:$A$58,0)),"-")</f>
        <v>-</v>
      </c>
      <c r="N32" s="5" t="str">
        <f>IFERROR(INDEX([1]ranks!AA$2:AA$58,MATCH($A32,[1]ranks!$A$2:$A$58,0)),"-")</f>
        <v>-</v>
      </c>
      <c r="O32">
        <f>IFERROR(INDEX([3]results!$R:$R,MATCH(A32,[3]results!$A:$A,0)),0)</f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Biden</v>
      </c>
      <c r="D33" s="5">
        <f>INDEX([1]ranks!U$2:U$58,MATCH($A33,[1]ranks!$A$2:$A$58,0))</f>
        <v>53.6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46.4</v>
      </c>
      <c r="K33" s="5" t="str">
        <f>IFERROR(INDEX([1]ranks!X$2:X$58,MATCH($A33,[1]ranks!$A$2:$A$58,0)),"-")</f>
        <v>-</v>
      </c>
      <c r="L33" s="5" t="str">
        <f>IFERROR(INDEX([1]ranks!Y$2:Y$58,MATCH($A33,[1]ranks!$A$2:$A$58,0)),"-")</f>
        <v>-</v>
      </c>
      <c r="M33" s="5" t="str">
        <f>IFERROR(INDEX([1]ranks!Z$2:Z$58,MATCH($A33,[1]ranks!$A$2:$A$58,0)),"-")</f>
        <v>-</v>
      </c>
      <c r="N33" s="5" t="str">
        <f>IFERROR(INDEX([1]ranks!AA$2:AA$58,MATCH($A33,[1]ranks!$A$2:$A$58,0)),"-")</f>
        <v>-</v>
      </c>
      <c r="O33">
        <f>IFERROR(INDEX([3]results!$R:$R,MATCH(A33,[3]results!$A:$A,0)),0)</f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43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24.1</v>
      </c>
      <c r="K34" s="5" t="str">
        <f>IFERROR(INDEX([1]ranks!X$2:X$58,MATCH($A34,[1]ranks!$A$2:$A$58,0)),"-")</f>
        <v>Bloomberg</v>
      </c>
      <c r="L34" s="5">
        <f>IFERROR(INDEX([1]ranks!Y$2:Y$58,MATCH($A34,[1]ranks!$A$2:$A$58,0)),"-")</f>
        <v>13</v>
      </c>
      <c r="M34" s="5" t="str">
        <f>IFERROR(INDEX([1]ranks!Z$2:Z$58,MATCH($A34,[1]ranks!$A$2:$A$58,0)),"-")</f>
        <v>Warren</v>
      </c>
      <c r="N34" s="5">
        <f>IFERROR(INDEX([1]ranks!AA$2:AA$58,MATCH($A34,[1]ranks!$A$2:$A$58,0)),"-")</f>
        <v>10.5</v>
      </c>
      <c r="O34">
        <f>IFERROR(INDEX([3]results!$R:$R,MATCH(A34,[3]results!$A:$A,0)),0)</f>
        <v>1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51.4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48.6</v>
      </c>
      <c r="K35" s="5" t="str">
        <f>IFERROR(INDEX([1]ranks!X$2:X$58,MATCH($A35,[1]ranks!$A$2:$A$58,0)),"-")</f>
        <v>-</v>
      </c>
      <c r="L35" s="5" t="str">
        <f>IFERROR(INDEX([1]ranks!Y$2:Y$58,MATCH($A35,[1]ranks!$A$2:$A$58,0)),"-")</f>
        <v>-</v>
      </c>
      <c r="M35" s="5" t="str">
        <f>IFERROR(INDEX([1]ranks!Z$2:Z$58,MATCH($A35,[1]ranks!$A$2:$A$58,0)),"-")</f>
        <v>-</v>
      </c>
      <c r="N35" s="5" t="str">
        <f>IFERROR(INDEX([1]ranks!AA$2:AA$58,MATCH($A35,[1]ranks!$A$2:$A$58,0)),"-")</f>
        <v>-</v>
      </c>
      <c r="O35">
        <f>IFERROR(INDEX([3]results!$R:$R,MATCH(A35,[3]results!$A:$A,0)),0)</f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Biden</v>
      </c>
      <c r="D36" s="5">
        <f>INDEX([1]ranks!U$2:U$58,MATCH($A36,[1]ranks!$A$2:$A$58,0))</f>
        <v>54.5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Sanders</v>
      </c>
      <c r="J36" s="5">
        <f>INDEX([1]ranks!W$2:W$58,MATCH($A36,[1]ranks!$A$2:$A$58,0))</f>
        <v>45.5</v>
      </c>
      <c r="K36" s="5" t="str">
        <f>IFERROR(INDEX([1]ranks!X$2:X$58,MATCH($A36,[1]ranks!$A$2:$A$58,0)),"-")</f>
        <v>-</v>
      </c>
      <c r="L36" s="5" t="str">
        <f>IFERROR(INDEX([1]ranks!Y$2:Y$58,MATCH($A36,[1]ranks!$A$2:$A$58,0)),"-")</f>
        <v>-</v>
      </c>
      <c r="M36" s="5" t="str">
        <f>IFERROR(INDEX([1]ranks!Z$2:Z$58,MATCH($A36,[1]ranks!$A$2:$A$58,0)),"-")</f>
        <v>-</v>
      </c>
      <c r="N36" s="5" t="str">
        <f>IFERROR(INDEX([1]ranks!AA$2:AA$58,MATCH($A36,[1]ranks!$A$2:$A$58,0)),"-")</f>
        <v>-</v>
      </c>
      <c r="O36">
        <f>IFERROR(INDEX([3]results!$R:$R,MATCH(A36,[3]results!$A:$A,0)),0)</f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Biden</v>
      </c>
      <c r="D37" s="5">
        <f>INDEX([1]ranks!U$2:U$58,MATCH($A37,[1]ranks!$A$2:$A$58,0))</f>
        <v>38.700000000000003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Sanders</v>
      </c>
      <c r="J37" s="5">
        <f>INDEX([1]ranks!W$2:W$58,MATCH($A37,[1]ranks!$A$2:$A$58,0))</f>
        <v>25.4</v>
      </c>
      <c r="K37" s="5" t="str">
        <f>IFERROR(INDEX([1]ranks!X$2:X$58,MATCH($A37,[1]ranks!$A$2:$A$58,0)),"-")</f>
        <v>Bloomberg</v>
      </c>
      <c r="L37" s="5">
        <f>IFERROR(INDEX([1]ranks!Y$2:Y$58,MATCH($A37,[1]ranks!$A$2:$A$58,0)),"-")</f>
        <v>13.9</v>
      </c>
      <c r="M37" s="5" t="str">
        <f>IFERROR(INDEX([1]ranks!Z$2:Z$58,MATCH($A37,[1]ranks!$A$2:$A$58,0)),"-")</f>
        <v>Warren</v>
      </c>
      <c r="N37" s="5">
        <f>IFERROR(INDEX([1]ranks!AA$2:AA$58,MATCH($A37,[1]ranks!$A$2:$A$58,0)),"-")</f>
        <v>13.4</v>
      </c>
      <c r="O37">
        <f>IFERROR(INDEX([3]results!$R:$R,MATCH(A37,[3]results!$A:$A,0)),0)</f>
        <v>1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Biden</v>
      </c>
      <c r="D38" s="5">
        <f>INDEX([1]ranks!U$2:U$58,MATCH($A38,[1]ranks!$A$2:$A$58,0))</f>
        <v>51.8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Sanders</v>
      </c>
      <c r="J38" s="5">
        <f>INDEX([1]ranks!W$2:W$58,MATCH($A38,[1]ranks!$A$2:$A$58,0))</f>
        <v>48.2</v>
      </c>
      <c r="K38" s="5" t="str">
        <f>IFERROR(INDEX([1]ranks!X$2:X$58,MATCH($A38,[1]ranks!$A$2:$A$58,0)),"-")</f>
        <v>-</v>
      </c>
      <c r="L38" s="5" t="str">
        <f>IFERROR(INDEX([1]ranks!Y$2:Y$58,MATCH($A38,[1]ranks!$A$2:$A$58,0)),"-")</f>
        <v>-</v>
      </c>
      <c r="M38" s="5" t="str">
        <f>IFERROR(INDEX([1]ranks!Z$2:Z$58,MATCH($A38,[1]ranks!$A$2:$A$58,0)),"-")</f>
        <v>-</v>
      </c>
      <c r="N38" s="5" t="str">
        <f>IFERROR(INDEX([1]ranks!AA$2:AA$58,MATCH($A38,[1]ranks!$A$2:$A$58,0)),"-")</f>
        <v>-</v>
      </c>
      <c r="O38">
        <f>IFERROR(INDEX([3]results!$R:$R,MATCH(A38,[3]results!$A:$A,0)),0)</f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Biden</v>
      </c>
      <c r="D39" s="5">
        <f>INDEX([1]ranks!U$2:U$58,MATCH($A39,[1]ranks!$A$2:$A$58,0))</f>
        <v>55.3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Sanders</v>
      </c>
      <c r="J39" s="5">
        <f>INDEX([1]ranks!W$2:W$58,MATCH($A39,[1]ranks!$A$2:$A$58,0))</f>
        <v>44.7</v>
      </c>
      <c r="K39" s="5" t="str">
        <f>IFERROR(INDEX([1]ranks!X$2:X$58,MATCH($A39,[1]ranks!$A$2:$A$58,0)),"-")</f>
        <v>-</v>
      </c>
      <c r="L39" s="5" t="str">
        <f>IFERROR(INDEX([1]ranks!Y$2:Y$58,MATCH($A39,[1]ranks!$A$2:$A$58,0)),"-")</f>
        <v>-</v>
      </c>
      <c r="M39" s="5" t="str">
        <f>IFERROR(INDEX([1]ranks!Z$2:Z$58,MATCH($A39,[1]ranks!$A$2:$A$58,0)),"-")</f>
        <v>-</v>
      </c>
      <c r="N39" s="5" t="str">
        <f>IFERROR(INDEX([1]ranks!AA$2:AA$58,MATCH($A39,[1]ranks!$A$2:$A$58,0)),"-")</f>
        <v>-</v>
      </c>
      <c r="O39">
        <f>IFERROR(INDEX([3]results!$R:$R,MATCH(A39,[3]results!$A:$A,0)),0)</f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Biden</v>
      </c>
      <c r="D40" s="5">
        <f>INDEX([1]ranks!U$2:U$58,MATCH($A40,[1]ranks!$A$2:$A$58,0))</f>
        <v>50.3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Sanders</v>
      </c>
      <c r="J40" s="5">
        <f>INDEX([1]ranks!W$2:W$58,MATCH($A40,[1]ranks!$A$2:$A$58,0))</f>
        <v>49.7</v>
      </c>
      <c r="K40" s="5" t="str">
        <f>IFERROR(INDEX([1]ranks!X$2:X$58,MATCH($A40,[1]ranks!$A$2:$A$58,0)),"-")</f>
        <v>-</v>
      </c>
      <c r="L40" s="5" t="str">
        <f>IFERROR(INDEX([1]ranks!Y$2:Y$58,MATCH($A40,[1]ranks!$A$2:$A$58,0)),"-")</f>
        <v>-</v>
      </c>
      <c r="M40" s="5" t="str">
        <f>IFERROR(INDEX([1]ranks!Z$2:Z$58,MATCH($A40,[1]ranks!$A$2:$A$58,0)),"-")</f>
        <v>-</v>
      </c>
      <c r="N40" s="5" t="str">
        <f>IFERROR(INDEX([1]ranks!AA$2:AA$58,MATCH($A40,[1]ranks!$A$2:$A$58,0)),"-")</f>
        <v>-</v>
      </c>
      <c r="O40">
        <f>IFERROR(INDEX([3]results!$R:$R,MATCH(A40,[3]results!$A:$A,0)),0)</f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48.4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19.899999999999999</v>
      </c>
      <c r="K41" s="5" t="str">
        <f>IFERROR(INDEX([1]ranks!X$2:X$58,MATCH($A41,[1]ranks!$A$2:$A$58,0)),"-")</f>
        <v>Steyer</v>
      </c>
      <c r="L41" s="5">
        <f>IFERROR(INDEX([1]ranks!Y$2:Y$58,MATCH($A41,[1]ranks!$A$2:$A$58,0)),"-")</f>
        <v>11.3</v>
      </c>
      <c r="M41" s="5" t="str">
        <f>IFERROR(INDEX([1]ranks!Z$2:Z$58,MATCH($A41,[1]ranks!$A$2:$A$58,0)),"-")</f>
        <v>Buttigieg</v>
      </c>
      <c r="N41" s="5">
        <f>IFERROR(INDEX([1]ranks!AA$2:AA$58,MATCH($A41,[1]ranks!$A$2:$A$58,0)),"-")</f>
        <v>8.3000000000000007</v>
      </c>
      <c r="O41">
        <f>IFERROR(INDEX([3]results!$R:$R,MATCH(A41,[3]results!$A:$A,0)),0)</f>
        <v>1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51.6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48.4</v>
      </c>
      <c r="K42" s="5" t="str">
        <f>IFERROR(INDEX([1]ranks!X$2:X$58,MATCH($A42,[1]ranks!$A$2:$A$58,0)),"-")</f>
        <v>-</v>
      </c>
      <c r="L42" s="5" t="str">
        <f>IFERROR(INDEX([1]ranks!Y$2:Y$58,MATCH($A42,[1]ranks!$A$2:$A$58,0)),"-")</f>
        <v>-</v>
      </c>
      <c r="M42" s="5" t="str">
        <f>IFERROR(INDEX([1]ranks!Z$2:Z$58,MATCH($A42,[1]ranks!$A$2:$A$58,0)),"-")</f>
        <v>-</v>
      </c>
      <c r="N42" s="5" t="str">
        <f>IFERROR(INDEX([1]ranks!AA$2:AA$58,MATCH($A42,[1]ranks!$A$2:$A$58,0)),"-")</f>
        <v>-</v>
      </c>
      <c r="O42">
        <f>IFERROR(INDEX([3]results!$R:$R,MATCH(A42,[3]results!$A:$A,0)),0)</f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41.7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25</v>
      </c>
      <c r="K43" s="5" t="str">
        <f>IFERROR(INDEX([1]ranks!X$2:X$58,MATCH($A43,[1]ranks!$A$2:$A$58,0)),"-")</f>
        <v>Bloomberg</v>
      </c>
      <c r="L43" s="5">
        <f>IFERROR(INDEX([1]ranks!Y$2:Y$58,MATCH($A43,[1]ranks!$A$2:$A$58,0)),"-")</f>
        <v>15.4</v>
      </c>
      <c r="M43" s="5" t="str">
        <f>IFERROR(INDEX([1]ranks!Z$2:Z$58,MATCH($A43,[1]ranks!$A$2:$A$58,0)),"-")</f>
        <v>Warren</v>
      </c>
      <c r="N43" s="5">
        <f>IFERROR(INDEX([1]ranks!AA$2:AA$58,MATCH($A43,[1]ranks!$A$2:$A$58,0)),"-")</f>
        <v>10.4</v>
      </c>
      <c r="O43">
        <f>IFERROR(INDEX([3]results!$R:$R,MATCH(A43,[3]results!$A:$A,0)),0)</f>
        <v>1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Biden</v>
      </c>
      <c r="D44" s="5">
        <f>INDEX([1]ranks!U$2:U$58,MATCH($A44,[1]ranks!$A$2:$A$58,0))</f>
        <v>34.5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Sanders</v>
      </c>
      <c r="J44" s="5">
        <f>INDEX([1]ranks!W$2:W$58,MATCH($A44,[1]ranks!$A$2:$A$58,0))</f>
        <v>30</v>
      </c>
      <c r="K44" s="5" t="str">
        <f>IFERROR(INDEX([1]ranks!X$2:X$58,MATCH($A44,[1]ranks!$A$2:$A$58,0)),"-")</f>
        <v>Bloomberg</v>
      </c>
      <c r="L44" s="5">
        <f>IFERROR(INDEX([1]ranks!Y$2:Y$58,MATCH($A44,[1]ranks!$A$2:$A$58,0)),"-")</f>
        <v>14.4</v>
      </c>
      <c r="M44" s="5" t="str">
        <f>IFERROR(INDEX([1]ranks!Z$2:Z$58,MATCH($A44,[1]ranks!$A$2:$A$58,0)),"-")</f>
        <v>Warren</v>
      </c>
      <c r="N44" s="5">
        <f>IFERROR(INDEX([1]ranks!AA$2:AA$58,MATCH($A44,[1]ranks!$A$2:$A$58,0)),"-")</f>
        <v>11.4</v>
      </c>
      <c r="O44">
        <f>IFERROR(INDEX([3]results!$R:$R,MATCH(A44,[3]results!$A:$A,0)),0)</f>
        <v>0.96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34.6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17.399999999999999</v>
      </c>
      <c r="K45" s="5" t="str">
        <f>IFERROR(INDEX([1]ranks!X$2:X$58,MATCH($A45,[1]ranks!$A$2:$A$58,0)),"-")</f>
        <v>Bloomberg</v>
      </c>
      <c r="L45" s="5">
        <f>IFERROR(INDEX([1]ranks!Y$2:Y$58,MATCH($A45,[1]ranks!$A$2:$A$58,0)),"-")</f>
        <v>16.7</v>
      </c>
      <c r="M45" s="5" t="str">
        <f>IFERROR(INDEX([1]ranks!Z$2:Z$58,MATCH($A45,[1]ranks!$A$2:$A$58,0)),"-")</f>
        <v>Warren</v>
      </c>
      <c r="N45" s="5">
        <f>IFERROR(INDEX([1]ranks!AA$2:AA$58,MATCH($A45,[1]ranks!$A$2:$A$58,0)),"-")</f>
        <v>15.5</v>
      </c>
      <c r="O45">
        <f>IFERROR(INDEX([3]results!$R:$R,MATCH(A45,[3]results!$A:$A,0)),0)</f>
        <v>0.32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50.7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22</v>
      </c>
      <c r="K46" s="5" t="str">
        <f>IFERROR(INDEX([1]ranks!X$2:X$58,MATCH($A46,[1]ranks!$A$2:$A$58,0)),"-")</f>
        <v>Warren</v>
      </c>
      <c r="L46" s="5">
        <f>IFERROR(INDEX([1]ranks!Y$2:Y$58,MATCH($A46,[1]ranks!$A$2:$A$58,0)),"-")</f>
        <v>12.6</v>
      </c>
      <c r="M46" s="5" t="str">
        <f>IFERROR(INDEX([1]ranks!Z$2:Z$58,MATCH($A46,[1]ranks!$A$2:$A$58,0)),"-")</f>
        <v>Bloomberg</v>
      </c>
      <c r="N46" s="5">
        <f>IFERROR(INDEX([1]ranks!AA$2:AA$58,MATCH($A46,[1]ranks!$A$2:$A$58,0)),"-")</f>
        <v>9.4</v>
      </c>
      <c r="O46">
        <f>IFERROR(INDEX([3]results!$R:$R,MATCH(A46,[3]results!$A:$A,0)),0)</f>
        <v>1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53.3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23.1</v>
      </c>
      <c r="K47" s="5" t="str">
        <f>IFERROR(INDEX([1]ranks!X$2:X$58,MATCH($A47,[1]ranks!$A$2:$A$58,0)),"-")</f>
        <v>Warren</v>
      </c>
      <c r="L47" s="5">
        <f>IFERROR(INDEX([1]ranks!Y$2:Y$58,MATCH($A47,[1]ranks!$A$2:$A$58,0)),"-")</f>
        <v>10.8</v>
      </c>
      <c r="M47" s="5" t="str">
        <f>IFERROR(INDEX([1]ranks!Z$2:Z$58,MATCH($A47,[1]ranks!$A$2:$A$58,0)),"-")</f>
        <v>Bloomberg</v>
      </c>
      <c r="N47" s="5">
        <f>IFERROR(INDEX([1]ranks!AA$2:AA$58,MATCH($A47,[1]ranks!$A$2:$A$58,0)),"-")</f>
        <v>9.6999999999999993</v>
      </c>
      <c r="O47">
        <f>IFERROR(INDEX([3]results!$R:$R,MATCH(A47,[3]results!$A:$A,0)),0)</f>
        <v>1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53.6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Biden</v>
      </c>
      <c r="J48" s="5">
        <f>INDEX([1]ranks!W$2:W$58,MATCH($A48,[1]ranks!$A$2:$A$58,0))</f>
        <v>46.4</v>
      </c>
      <c r="K48" s="5" t="str">
        <f>IFERROR(INDEX([1]ranks!X$2:X$58,MATCH($A48,[1]ranks!$A$2:$A$58,0)),"-")</f>
        <v>-</v>
      </c>
      <c r="L48" s="5" t="str">
        <f>IFERROR(INDEX([1]ranks!Y$2:Y$58,MATCH($A48,[1]ranks!$A$2:$A$58,0)),"-")</f>
        <v>-</v>
      </c>
      <c r="M48" s="5" t="str">
        <f>IFERROR(INDEX([1]ranks!Z$2:Z$58,MATCH($A48,[1]ranks!$A$2:$A$58,0)),"-")</f>
        <v>-</v>
      </c>
      <c r="N48" s="5" t="str">
        <f>IFERROR(INDEX([1]ranks!AA$2:AA$58,MATCH($A48,[1]ranks!$A$2:$A$58,0)),"-")</f>
        <v>-</v>
      </c>
      <c r="O48">
        <f>IFERROR(INDEX([3]results!$R:$R,MATCH(A48,[3]results!$A:$A,0)),0)</f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Biden</v>
      </c>
      <c r="D49" s="5">
        <f>INDEX([1]ranks!U$2:U$58,MATCH($A49,[1]ranks!$A$2:$A$58,0))</f>
        <v>58.9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Sanders</v>
      </c>
      <c r="J49" s="5">
        <f>INDEX([1]ranks!W$2:W$58,MATCH($A49,[1]ranks!$A$2:$A$58,0))</f>
        <v>41.1</v>
      </c>
      <c r="K49" s="5" t="str">
        <f>IFERROR(INDEX([1]ranks!X$2:X$58,MATCH($A49,[1]ranks!$A$2:$A$58,0)),"-")</f>
        <v>-</v>
      </c>
      <c r="L49" s="5" t="str">
        <f>IFERROR(INDEX([1]ranks!Y$2:Y$58,MATCH($A49,[1]ranks!$A$2:$A$58,0)),"-")</f>
        <v>-</v>
      </c>
      <c r="M49" s="5" t="str">
        <f>IFERROR(INDEX([1]ranks!Z$2:Z$58,MATCH($A49,[1]ranks!$A$2:$A$58,0)),"-")</f>
        <v>-</v>
      </c>
      <c r="N49" s="5" t="str">
        <f>IFERROR(INDEX([1]ranks!AA$2:AA$58,MATCH($A49,[1]ranks!$A$2:$A$58,0)),"-")</f>
        <v>-</v>
      </c>
      <c r="O49">
        <f>IFERROR(INDEX([3]results!$R:$R,MATCH(A49,[3]results!$A:$A,0)),0)</f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52.2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Biden</v>
      </c>
      <c r="J50" s="5">
        <f>INDEX([1]ranks!W$2:W$58,MATCH($A50,[1]ranks!$A$2:$A$58,0))</f>
        <v>47.8</v>
      </c>
      <c r="K50" s="5" t="str">
        <f>IFERROR(INDEX([1]ranks!X$2:X$58,MATCH($A50,[1]ranks!$A$2:$A$58,0)),"-")</f>
        <v>-</v>
      </c>
      <c r="L50" s="5" t="str">
        <f>IFERROR(INDEX([1]ranks!Y$2:Y$58,MATCH($A50,[1]ranks!$A$2:$A$58,0)),"-")</f>
        <v>-</v>
      </c>
      <c r="M50" s="5" t="str">
        <f>IFERROR(INDEX([1]ranks!Z$2:Z$58,MATCH($A50,[1]ranks!$A$2:$A$58,0)),"-")</f>
        <v>-</v>
      </c>
      <c r="N50" s="5" t="str">
        <f>IFERROR(INDEX([1]ranks!AA$2:AA$58,MATCH($A50,[1]ranks!$A$2:$A$58,0)),"-")</f>
        <v>-</v>
      </c>
      <c r="O50">
        <f>IFERROR(INDEX([3]results!$R:$R,MATCH(A50,[3]results!$A:$A,0)),0)</f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Biden</v>
      </c>
      <c r="D51" s="5">
        <f>INDEX([1]ranks!U$2:U$58,MATCH($A51,[1]ranks!$A$2:$A$58,0))</f>
        <v>54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Sanders</v>
      </c>
      <c r="J51" s="5">
        <f>INDEX([1]ranks!W$2:W$58,MATCH($A51,[1]ranks!$A$2:$A$58,0))</f>
        <v>46</v>
      </c>
      <c r="K51" s="5" t="str">
        <f>IFERROR(INDEX([1]ranks!X$2:X$58,MATCH($A51,[1]ranks!$A$2:$A$58,0)),"-")</f>
        <v>-</v>
      </c>
      <c r="L51" s="5" t="str">
        <f>IFERROR(INDEX([1]ranks!Y$2:Y$58,MATCH($A51,[1]ranks!$A$2:$A$58,0)),"-")</f>
        <v>-</v>
      </c>
      <c r="M51" s="5" t="str">
        <f>IFERROR(INDEX([1]ranks!Z$2:Z$58,MATCH($A51,[1]ranks!$A$2:$A$58,0)),"-")</f>
        <v>-</v>
      </c>
      <c r="N51" s="5" t="str">
        <f>IFERROR(INDEX([1]ranks!AA$2:AA$58,MATCH($A51,[1]ranks!$A$2:$A$58,0)),"-")</f>
        <v>-</v>
      </c>
      <c r="O51">
        <f>IFERROR(INDEX([3]results!$R:$R,MATCH(A51,[3]results!$A:$A,0)),0)</f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69.400000000000006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30.6</v>
      </c>
      <c r="K52" s="5" t="str">
        <f>IFERROR(INDEX([1]ranks!X$2:X$58,MATCH($A52,[1]ranks!$A$2:$A$58,0)),"-")</f>
        <v>-</v>
      </c>
      <c r="L52" s="5" t="str">
        <f>IFERROR(INDEX([1]ranks!Y$2:Y$58,MATCH($A52,[1]ranks!$A$2:$A$58,0)),"-")</f>
        <v>-</v>
      </c>
      <c r="M52" s="5" t="str">
        <f>IFERROR(INDEX([1]ranks!Z$2:Z$58,MATCH($A52,[1]ranks!$A$2:$A$58,0)),"-")</f>
        <v>-</v>
      </c>
      <c r="N52" s="5" t="str">
        <f>IFERROR(INDEX([1]ranks!AA$2:AA$58,MATCH($A52,[1]ranks!$A$2:$A$58,0)),"-")</f>
        <v>-</v>
      </c>
      <c r="O52">
        <f>IFERROR(INDEX([3]results!$R:$R,MATCH(A52,[3]results!$A:$A,0)),0)</f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56.6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43.4</v>
      </c>
      <c r="K53" s="5" t="str">
        <f>IFERROR(INDEX([1]ranks!X$2:X$58,MATCH($A53,[1]ranks!$A$2:$A$58,0)),"-")</f>
        <v>-</v>
      </c>
      <c r="L53" s="5" t="str">
        <f>IFERROR(INDEX([1]ranks!Y$2:Y$58,MATCH($A53,[1]ranks!$A$2:$A$58,0)),"-")</f>
        <v>-</v>
      </c>
      <c r="M53" s="5" t="str">
        <f>IFERROR(INDEX([1]ranks!Z$2:Z$58,MATCH($A53,[1]ranks!$A$2:$A$58,0)),"-")</f>
        <v>-</v>
      </c>
      <c r="N53" s="5" t="str">
        <f>IFERROR(INDEX([1]ranks!AA$2:AA$58,MATCH($A53,[1]ranks!$A$2:$A$58,0)),"-")</f>
        <v>-</v>
      </c>
      <c r="O53">
        <f>IFERROR(INDEX([3]results!$R:$R,MATCH(A53,[3]results!$A:$A,0)),0)</f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8128"/>
  <sheetViews>
    <sheetView tabSelected="1" topLeftCell="A8058" workbookViewId="0">
      <selection activeCell="A8071" sqref="A8071:AE8128"/>
    </sheetView>
  </sheetViews>
  <sheetFormatPr baseColWidth="10" defaultRowHeight="20"/>
  <cols>
    <col min="1" max="1" width="10.625" style="19"/>
    <col min="3" max="3" width="10.625" style="19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19">
        <v>43617</v>
      </c>
      <c r="B2" t="s">
        <v>15</v>
      </c>
      <c r="C2" s="19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59"/>
    </row>
    <row r="3" spans="1:51">
      <c r="A3" s="19">
        <v>43617</v>
      </c>
      <c r="B3" t="s">
        <v>16</v>
      </c>
      <c r="C3" s="19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59"/>
    </row>
    <row r="4" spans="1:51">
      <c r="A4" s="19">
        <v>43617</v>
      </c>
      <c r="B4" t="s">
        <v>17</v>
      </c>
      <c r="C4" s="19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59"/>
    </row>
    <row r="5" spans="1:51">
      <c r="A5" s="19">
        <v>43617</v>
      </c>
      <c r="B5" t="s">
        <v>18</v>
      </c>
      <c r="C5" s="19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59"/>
    </row>
    <row r="6" spans="1:51">
      <c r="A6" s="19">
        <v>43617</v>
      </c>
      <c r="B6" t="s">
        <v>19</v>
      </c>
      <c r="C6" s="19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59"/>
    </row>
    <row r="7" spans="1:51">
      <c r="A7" s="19">
        <v>43617</v>
      </c>
      <c r="B7" t="s">
        <v>20</v>
      </c>
      <c r="C7" s="19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59"/>
    </row>
    <row r="8" spans="1:51">
      <c r="A8" s="19">
        <v>43617</v>
      </c>
      <c r="B8" t="s">
        <v>21</v>
      </c>
      <c r="C8" s="19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59"/>
    </row>
    <row r="9" spans="1:51">
      <c r="A9" s="19">
        <v>43617</v>
      </c>
      <c r="B9" t="s">
        <v>22</v>
      </c>
      <c r="C9" s="19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59"/>
    </row>
    <row r="10" spans="1:51">
      <c r="A10" s="19">
        <v>43617</v>
      </c>
      <c r="B10" t="s">
        <v>23</v>
      </c>
      <c r="C10" s="19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59"/>
    </row>
    <row r="11" spans="1:51">
      <c r="A11" s="19">
        <v>43617</v>
      </c>
      <c r="B11" t="s">
        <v>24</v>
      </c>
      <c r="C11" s="19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59"/>
    </row>
    <row r="12" spans="1:51">
      <c r="A12" s="19">
        <v>43617</v>
      </c>
      <c r="B12" t="s">
        <v>25</v>
      </c>
      <c r="C12" s="19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59"/>
    </row>
    <row r="13" spans="1:51">
      <c r="A13" s="19">
        <v>43617</v>
      </c>
      <c r="B13" t="s">
        <v>26</v>
      </c>
      <c r="C13" s="19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59"/>
    </row>
    <row r="14" spans="1:51">
      <c r="A14" s="19">
        <v>43617</v>
      </c>
      <c r="B14" t="s">
        <v>27</v>
      </c>
      <c r="C14" s="19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59"/>
    </row>
    <row r="15" spans="1:51">
      <c r="A15" s="19">
        <v>43617</v>
      </c>
      <c r="B15" t="s">
        <v>28</v>
      </c>
      <c r="C15" s="19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59"/>
    </row>
    <row r="16" spans="1:51">
      <c r="A16" s="19">
        <v>43617</v>
      </c>
      <c r="B16" t="s">
        <v>29</v>
      </c>
      <c r="C16" s="19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59"/>
    </row>
    <row r="17" spans="1:51">
      <c r="A17" s="19">
        <v>43617</v>
      </c>
      <c r="B17" t="s">
        <v>30</v>
      </c>
      <c r="C17" s="19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59"/>
    </row>
    <row r="18" spans="1:51">
      <c r="A18" s="19">
        <v>43617</v>
      </c>
      <c r="B18" t="s">
        <v>31</v>
      </c>
      <c r="C18" s="19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59"/>
    </row>
    <row r="19" spans="1:51">
      <c r="A19" s="19">
        <v>43617</v>
      </c>
      <c r="B19" t="s">
        <v>32</v>
      </c>
      <c r="C19" s="19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59"/>
    </row>
    <row r="20" spans="1:51">
      <c r="A20" s="19">
        <v>43617</v>
      </c>
      <c r="B20" t="s">
        <v>33</v>
      </c>
      <c r="C20" s="19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59"/>
    </row>
    <row r="21" spans="1:51">
      <c r="A21" s="19">
        <v>43617</v>
      </c>
      <c r="B21" t="s">
        <v>34</v>
      </c>
      <c r="C21" s="19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59"/>
    </row>
    <row r="22" spans="1:51">
      <c r="A22" s="19">
        <v>43617</v>
      </c>
      <c r="B22" t="s">
        <v>35</v>
      </c>
      <c r="C22" s="19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59"/>
    </row>
    <row r="23" spans="1:51">
      <c r="A23" s="19">
        <v>43617</v>
      </c>
      <c r="B23" t="s">
        <v>36</v>
      </c>
      <c r="C23" s="19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59"/>
    </row>
    <row r="24" spans="1:51">
      <c r="A24" s="19">
        <v>43617</v>
      </c>
      <c r="B24" t="s">
        <v>37</v>
      </c>
      <c r="C24" s="19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59"/>
    </row>
    <row r="25" spans="1:51">
      <c r="A25" s="19">
        <v>43617</v>
      </c>
      <c r="B25" t="s">
        <v>38</v>
      </c>
      <c r="C25" s="19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59"/>
    </row>
    <row r="26" spans="1:51">
      <c r="A26" s="19">
        <v>43617</v>
      </c>
      <c r="B26" t="s">
        <v>39</v>
      </c>
      <c r="C26" s="19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59"/>
    </row>
    <row r="27" spans="1:51">
      <c r="A27" s="19">
        <v>43617</v>
      </c>
      <c r="B27" t="s">
        <v>40</v>
      </c>
      <c r="C27" s="19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59"/>
    </row>
    <row r="28" spans="1:51">
      <c r="A28" s="19">
        <v>43617</v>
      </c>
      <c r="B28" t="s">
        <v>41</v>
      </c>
      <c r="C28" s="19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59"/>
    </row>
    <row r="29" spans="1:51">
      <c r="A29" s="19">
        <v>43617</v>
      </c>
      <c r="B29" t="s">
        <v>43</v>
      </c>
      <c r="C29" s="19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59"/>
    </row>
    <row r="30" spans="1:51">
      <c r="A30" s="19">
        <v>43617</v>
      </c>
      <c r="B30" t="s">
        <v>44</v>
      </c>
      <c r="C30" s="19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59"/>
    </row>
    <row r="31" spans="1:51">
      <c r="A31" s="19">
        <v>43617</v>
      </c>
      <c r="B31" t="s">
        <v>45</v>
      </c>
      <c r="C31" s="19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59"/>
    </row>
    <row r="32" spans="1:51">
      <c r="A32" s="19">
        <v>43617</v>
      </c>
      <c r="B32" t="s">
        <v>42</v>
      </c>
      <c r="C32" s="19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59"/>
    </row>
    <row r="33" spans="1:51">
      <c r="A33" s="19">
        <v>43617</v>
      </c>
      <c r="B33" t="s">
        <v>46</v>
      </c>
      <c r="C33" s="19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59"/>
    </row>
    <row r="34" spans="1:51">
      <c r="A34" s="19">
        <v>43617</v>
      </c>
      <c r="B34" t="s">
        <v>47</v>
      </c>
      <c r="C34" s="19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59"/>
    </row>
    <row r="35" spans="1:51">
      <c r="A35" s="19">
        <v>43617</v>
      </c>
      <c r="B35" t="s">
        <v>48</v>
      </c>
      <c r="C35" s="19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59"/>
    </row>
    <row r="36" spans="1:51">
      <c r="A36" s="19">
        <v>43617</v>
      </c>
      <c r="B36" t="s">
        <v>49</v>
      </c>
      <c r="C36" s="19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59"/>
    </row>
    <row r="37" spans="1:51">
      <c r="A37" s="19">
        <v>43617</v>
      </c>
      <c r="B37" t="s">
        <v>50</v>
      </c>
      <c r="C37" s="19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59"/>
    </row>
    <row r="38" spans="1:51">
      <c r="A38" s="19">
        <v>43617</v>
      </c>
      <c r="B38" t="s">
        <v>51</v>
      </c>
      <c r="C38" s="19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59"/>
    </row>
    <row r="39" spans="1:51">
      <c r="A39" s="19">
        <v>43617</v>
      </c>
      <c r="B39" t="s">
        <v>52</v>
      </c>
      <c r="C39" s="19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59"/>
    </row>
    <row r="40" spans="1:51">
      <c r="A40" s="19">
        <v>43617</v>
      </c>
      <c r="B40" t="s">
        <v>53</v>
      </c>
      <c r="C40" s="19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59"/>
    </row>
    <row r="41" spans="1:51">
      <c r="A41" s="19">
        <v>43617</v>
      </c>
      <c r="B41" t="s">
        <v>54</v>
      </c>
      <c r="C41" s="19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59"/>
    </row>
    <row r="42" spans="1:51">
      <c r="A42" s="19">
        <v>43617</v>
      </c>
      <c r="B42" t="s">
        <v>55</v>
      </c>
      <c r="C42" s="19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59"/>
    </row>
    <row r="43" spans="1:51">
      <c r="A43" s="19">
        <v>43617</v>
      </c>
      <c r="B43" t="s">
        <v>56</v>
      </c>
      <c r="C43" s="19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59"/>
    </row>
    <row r="44" spans="1:51">
      <c r="A44" s="19">
        <v>43617</v>
      </c>
      <c r="B44" t="s">
        <v>57</v>
      </c>
      <c r="C44" s="19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59"/>
    </row>
    <row r="45" spans="1:51">
      <c r="A45" s="19">
        <v>43617</v>
      </c>
      <c r="B45" t="s">
        <v>58</v>
      </c>
      <c r="C45" s="19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59"/>
    </row>
    <row r="46" spans="1:51">
      <c r="A46" s="19">
        <v>43617</v>
      </c>
      <c r="B46" t="s">
        <v>59</v>
      </c>
      <c r="C46" s="19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59"/>
    </row>
    <row r="47" spans="1:51">
      <c r="A47" s="19">
        <v>43617</v>
      </c>
      <c r="B47" t="s">
        <v>60</v>
      </c>
      <c r="C47" s="19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59"/>
    </row>
    <row r="48" spans="1:51">
      <c r="A48" s="19">
        <v>43617</v>
      </c>
      <c r="B48" t="s">
        <v>61</v>
      </c>
      <c r="C48" s="19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59"/>
    </row>
    <row r="49" spans="1:51">
      <c r="A49" s="19">
        <v>43617</v>
      </c>
      <c r="B49" t="s">
        <v>62</v>
      </c>
      <c r="C49" s="19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59"/>
    </row>
    <row r="50" spans="1:51">
      <c r="A50" s="19">
        <v>43617</v>
      </c>
      <c r="B50" t="s">
        <v>63</v>
      </c>
      <c r="C50" s="19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59"/>
    </row>
    <row r="51" spans="1:51">
      <c r="A51" s="19">
        <v>43617</v>
      </c>
      <c r="B51" t="s">
        <v>64</v>
      </c>
      <c r="C51" s="19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59"/>
    </row>
    <row r="52" spans="1:51">
      <c r="A52" s="19">
        <v>43617</v>
      </c>
      <c r="B52" t="s">
        <v>65</v>
      </c>
      <c r="C52" s="19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59"/>
    </row>
    <row r="53" spans="1:51">
      <c r="A53" s="19">
        <v>43617</v>
      </c>
      <c r="B53" t="s">
        <v>143</v>
      </c>
      <c r="C53" s="19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59"/>
    </row>
    <row r="54" spans="1:51">
      <c r="A54" s="19">
        <v>43617</v>
      </c>
      <c r="B54" t="s">
        <v>67</v>
      </c>
      <c r="C54" s="19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59"/>
    </row>
    <row r="55" spans="1:51">
      <c r="A55" s="19">
        <v>43617</v>
      </c>
      <c r="B55" t="s">
        <v>68</v>
      </c>
      <c r="C55" s="19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59"/>
    </row>
    <row r="56" spans="1:51">
      <c r="A56" s="19">
        <v>43617</v>
      </c>
      <c r="B56" t="s">
        <v>69</v>
      </c>
      <c r="C56" s="19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59"/>
    </row>
    <row r="57" spans="1:51">
      <c r="A57" s="19">
        <v>43617</v>
      </c>
      <c r="B57" t="s">
        <v>70</v>
      </c>
      <c r="C57" s="19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59"/>
    </row>
    <row r="58" spans="1:51">
      <c r="A58" s="19">
        <v>43617</v>
      </c>
      <c r="B58" t="s">
        <v>71</v>
      </c>
      <c r="C58" s="19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59"/>
    </row>
    <row r="59" spans="1:51">
      <c r="A59" s="19">
        <v>43617</v>
      </c>
      <c r="B59" t="s">
        <v>73</v>
      </c>
      <c r="C59" s="19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59"/>
    </row>
    <row r="60" spans="1:51">
      <c r="A60" s="19">
        <v>43620</v>
      </c>
      <c r="B60" t="s">
        <v>15</v>
      </c>
      <c r="C60" s="19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59"/>
    </row>
    <row r="61" spans="1:51">
      <c r="A61" s="19">
        <v>43620</v>
      </c>
      <c r="B61" t="s">
        <v>16</v>
      </c>
      <c r="C61" s="19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59"/>
    </row>
    <row r="62" spans="1:51">
      <c r="A62" s="19">
        <v>43620</v>
      </c>
      <c r="B62" t="s">
        <v>17</v>
      </c>
      <c r="C62" s="19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59"/>
    </row>
    <row r="63" spans="1:51">
      <c r="A63" s="19">
        <v>43620</v>
      </c>
      <c r="B63" t="s">
        <v>18</v>
      </c>
      <c r="C63" s="19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59"/>
    </row>
    <row r="64" spans="1:51">
      <c r="A64" s="19">
        <v>43620</v>
      </c>
      <c r="B64" t="s">
        <v>19</v>
      </c>
      <c r="C64" s="19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59"/>
    </row>
    <row r="65" spans="1:51">
      <c r="A65" s="19">
        <v>43620</v>
      </c>
      <c r="B65" t="s">
        <v>20</v>
      </c>
      <c r="C65" s="19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59"/>
    </row>
    <row r="66" spans="1:51">
      <c r="A66" s="19">
        <v>43620</v>
      </c>
      <c r="B66" t="s">
        <v>21</v>
      </c>
      <c r="C66" s="19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59"/>
    </row>
    <row r="67" spans="1:51">
      <c r="A67" s="19">
        <v>43620</v>
      </c>
      <c r="B67" t="s">
        <v>22</v>
      </c>
      <c r="C67" s="19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59"/>
    </row>
    <row r="68" spans="1:51">
      <c r="A68" s="19">
        <v>43620</v>
      </c>
      <c r="B68" t="s">
        <v>23</v>
      </c>
      <c r="C68" s="19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59"/>
    </row>
    <row r="69" spans="1:51">
      <c r="A69" s="19">
        <v>43620</v>
      </c>
      <c r="B69" t="s">
        <v>24</v>
      </c>
      <c r="C69" s="19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59"/>
    </row>
    <row r="70" spans="1:51">
      <c r="A70" s="19">
        <v>43620</v>
      </c>
      <c r="B70" t="s">
        <v>25</v>
      </c>
      <c r="C70" s="19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59"/>
    </row>
    <row r="71" spans="1:51">
      <c r="A71" s="19">
        <v>43620</v>
      </c>
      <c r="B71" t="s">
        <v>26</v>
      </c>
      <c r="C71" s="19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59"/>
    </row>
    <row r="72" spans="1:51">
      <c r="A72" s="19">
        <v>43620</v>
      </c>
      <c r="B72" t="s">
        <v>27</v>
      </c>
      <c r="C72" s="19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59"/>
    </row>
    <row r="73" spans="1:51">
      <c r="A73" s="19">
        <v>43620</v>
      </c>
      <c r="B73" t="s">
        <v>28</v>
      </c>
      <c r="C73" s="19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59"/>
    </row>
    <row r="74" spans="1:51">
      <c r="A74" s="19">
        <v>43620</v>
      </c>
      <c r="B74" t="s">
        <v>29</v>
      </c>
      <c r="C74" s="19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59"/>
    </row>
    <row r="75" spans="1:51">
      <c r="A75" s="19">
        <v>43620</v>
      </c>
      <c r="B75" t="s">
        <v>30</v>
      </c>
      <c r="C75" s="19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59"/>
    </row>
    <row r="76" spans="1:51">
      <c r="A76" s="19">
        <v>43620</v>
      </c>
      <c r="B76" t="s">
        <v>31</v>
      </c>
      <c r="C76" s="19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59"/>
    </row>
    <row r="77" spans="1:51">
      <c r="A77" s="19">
        <v>43620</v>
      </c>
      <c r="B77" t="s">
        <v>32</v>
      </c>
      <c r="C77" s="19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59"/>
    </row>
    <row r="78" spans="1:51">
      <c r="A78" s="19">
        <v>43620</v>
      </c>
      <c r="B78" t="s">
        <v>33</v>
      </c>
      <c r="C78" s="19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59"/>
    </row>
    <row r="79" spans="1:51">
      <c r="A79" s="19">
        <v>43620</v>
      </c>
      <c r="B79" t="s">
        <v>34</v>
      </c>
      <c r="C79" s="19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59"/>
    </row>
    <row r="80" spans="1:51">
      <c r="A80" s="19">
        <v>43620</v>
      </c>
      <c r="B80" t="s">
        <v>35</v>
      </c>
      <c r="C80" s="19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59"/>
    </row>
    <row r="81" spans="1:51">
      <c r="A81" s="19">
        <v>43620</v>
      </c>
      <c r="B81" t="s">
        <v>36</v>
      </c>
      <c r="C81" s="19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59"/>
    </row>
    <row r="82" spans="1:51">
      <c r="A82" s="19">
        <v>43620</v>
      </c>
      <c r="B82" t="s">
        <v>37</v>
      </c>
      <c r="C82" s="19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59"/>
    </row>
    <row r="83" spans="1:51">
      <c r="A83" s="19">
        <v>43620</v>
      </c>
      <c r="B83" t="s">
        <v>38</v>
      </c>
      <c r="C83" s="19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59"/>
    </row>
    <row r="84" spans="1:51">
      <c r="A84" s="19">
        <v>43620</v>
      </c>
      <c r="B84" t="s">
        <v>39</v>
      </c>
      <c r="C84" s="19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59"/>
    </row>
    <row r="85" spans="1:51">
      <c r="A85" s="19">
        <v>43620</v>
      </c>
      <c r="B85" t="s">
        <v>40</v>
      </c>
      <c r="C85" s="19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59"/>
    </row>
    <row r="86" spans="1:51">
      <c r="A86" s="19">
        <v>43620</v>
      </c>
      <c r="B86" t="s">
        <v>41</v>
      </c>
      <c r="C86" s="19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59"/>
    </row>
    <row r="87" spans="1:51">
      <c r="A87" s="19">
        <v>43620</v>
      </c>
      <c r="B87" t="s">
        <v>43</v>
      </c>
      <c r="C87" s="19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59"/>
    </row>
    <row r="88" spans="1:51">
      <c r="A88" s="19">
        <v>43620</v>
      </c>
      <c r="B88" t="s">
        <v>44</v>
      </c>
      <c r="C88" s="19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59"/>
    </row>
    <row r="89" spans="1:51">
      <c r="A89" s="19">
        <v>43620</v>
      </c>
      <c r="B89" t="s">
        <v>45</v>
      </c>
      <c r="C89" s="19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59"/>
    </row>
    <row r="90" spans="1:51">
      <c r="A90" s="19">
        <v>43620</v>
      </c>
      <c r="B90" t="s">
        <v>42</v>
      </c>
      <c r="C90" s="19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59"/>
    </row>
    <row r="91" spans="1:51">
      <c r="A91" s="19">
        <v>43620</v>
      </c>
      <c r="B91" t="s">
        <v>46</v>
      </c>
      <c r="C91" s="19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59"/>
    </row>
    <row r="92" spans="1:51">
      <c r="A92" s="19">
        <v>43620</v>
      </c>
      <c r="B92" t="s">
        <v>47</v>
      </c>
      <c r="C92" s="19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59"/>
    </row>
    <row r="93" spans="1:51">
      <c r="A93" s="19">
        <v>43620</v>
      </c>
      <c r="B93" t="s">
        <v>48</v>
      </c>
      <c r="C93" s="19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59"/>
    </row>
    <row r="94" spans="1:51">
      <c r="A94" s="19">
        <v>43620</v>
      </c>
      <c r="B94" t="s">
        <v>49</v>
      </c>
      <c r="C94" s="19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59"/>
    </row>
    <row r="95" spans="1:51">
      <c r="A95" s="19">
        <v>43620</v>
      </c>
      <c r="B95" t="s">
        <v>50</v>
      </c>
      <c r="C95" s="19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59"/>
    </row>
    <row r="96" spans="1:51">
      <c r="A96" s="19">
        <v>43620</v>
      </c>
      <c r="B96" t="s">
        <v>51</v>
      </c>
      <c r="C96" s="19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59"/>
    </row>
    <row r="97" spans="1:51">
      <c r="A97" s="19">
        <v>43620</v>
      </c>
      <c r="B97" t="s">
        <v>52</v>
      </c>
      <c r="C97" s="19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59"/>
    </row>
    <row r="98" spans="1:51">
      <c r="A98" s="19">
        <v>43620</v>
      </c>
      <c r="B98" t="s">
        <v>53</v>
      </c>
      <c r="C98" s="19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59"/>
    </row>
    <row r="99" spans="1:51">
      <c r="A99" s="19">
        <v>43620</v>
      </c>
      <c r="B99" t="s">
        <v>54</v>
      </c>
      <c r="C99" s="19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59"/>
    </row>
    <row r="100" spans="1:51">
      <c r="A100" s="19">
        <v>43620</v>
      </c>
      <c r="B100" t="s">
        <v>55</v>
      </c>
      <c r="C100" s="19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59"/>
    </row>
    <row r="101" spans="1:51">
      <c r="A101" s="19">
        <v>43620</v>
      </c>
      <c r="B101" t="s">
        <v>56</v>
      </c>
      <c r="C101" s="19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59"/>
    </row>
    <row r="102" spans="1:51">
      <c r="A102" s="19">
        <v>43620</v>
      </c>
      <c r="B102" t="s">
        <v>57</v>
      </c>
      <c r="C102" s="19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59"/>
    </row>
    <row r="103" spans="1:51">
      <c r="A103" s="19">
        <v>43620</v>
      </c>
      <c r="B103" t="s">
        <v>58</v>
      </c>
      <c r="C103" s="19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59"/>
    </row>
    <row r="104" spans="1:51">
      <c r="A104" s="19">
        <v>43620</v>
      </c>
      <c r="B104" t="s">
        <v>59</v>
      </c>
      <c r="C104" s="19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59"/>
    </row>
    <row r="105" spans="1:51">
      <c r="A105" s="19">
        <v>43620</v>
      </c>
      <c r="B105" t="s">
        <v>60</v>
      </c>
      <c r="C105" s="19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59"/>
    </row>
    <row r="106" spans="1:51">
      <c r="A106" s="19">
        <v>43620</v>
      </c>
      <c r="B106" t="s">
        <v>61</v>
      </c>
      <c r="C106" s="19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59"/>
    </row>
    <row r="107" spans="1:51">
      <c r="A107" s="19">
        <v>43620</v>
      </c>
      <c r="B107" t="s">
        <v>62</v>
      </c>
      <c r="C107" s="19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59"/>
    </row>
    <row r="108" spans="1:51">
      <c r="A108" s="19">
        <v>43620</v>
      </c>
      <c r="B108" t="s">
        <v>63</v>
      </c>
      <c r="C108" s="19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59"/>
    </row>
    <row r="109" spans="1:51">
      <c r="A109" s="19">
        <v>43620</v>
      </c>
      <c r="B109" t="s">
        <v>64</v>
      </c>
      <c r="C109" s="19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59"/>
    </row>
    <row r="110" spans="1:51">
      <c r="A110" s="19">
        <v>43620</v>
      </c>
      <c r="B110" t="s">
        <v>65</v>
      </c>
      <c r="C110" s="19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59"/>
    </row>
    <row r="111" spans="1:51">
      <c r="A111" s="19">
        <v>43620</v>
      </c>
      <c r="B111" t="s">
        <v>143</v>
      </c>
      <c r="C111" s="19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59"/>
    </row>
    <row r="112" spans="1:51">
      <c r="A112" s="19">
        <v>43620</v>
      </c>
      <c r="B112" t="s">
        <v>67</v>
      </c>
      <c r="C112" s="19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59"/>
    </row>
    <row r="113" spans="1:51">
      <c r="A113" s="19">
        <v>43620</v>
      </c>
      <c r="B113" t="s">
        <v>68</v>
      </c>
      <c r="C113" s="19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59"/>
    </row>
    <row r="114" spans="1:51">
      <c r="A114" s="19">
        <v>43620</v>
      </c>
      <c r="B114" t="s">
        <v>69</v>
      </c>
      <c r="C114" s="19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59"/>
    </row>
    <row r="115" spans="1:51">
      <c r="A115" s="19">
        <v>43620</v>
      </c>
      <c r="B115" t="s">
        <v>70</v>
      </c>
      <c r="C115" s="19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59"/>
    </row>
    <row r="116" spans="1:51">
      <c r="A116" s="19">
        <v>43620</v>
      </c>
      <c r="B116" t="s">
        <v>71</v>
      </c>
      <c r="C116" s="19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59"/>
    </row>
    <row r="117" spans="1:51">
      <c r="A117" s="19">
        <v>43620</v>
      </c>
      <c r="B117" t="s">
        <v>73</v>
      </c>
      <c r="C117" s="19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59"/>
    </row>
    <row r="118" spans="1:51">
      <c r="A118" s="19">
        <v>43623</v>
      </c>
      <c r="B118" t="s">
        <v>15</v>
      </c>
      <c r="C118" s="19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59"/>
    </row>
    <row r="119" spans="1:51">
      <c r="A119" s="19">
        <v>43623</v>
      </c>
      <c r="B119" t="s">
        <v>16</v>
      </c>
      <c r="C119" s="19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59"/>
    </row>
    <row r="120" spans="1:51">
      <c r="A120" s="19">
        <v>43623</v>
      </c>
      <c r="B120" t="s">
        <v>17</v>
      </c>
      <c r="C120" s="19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59"/>
    </row>
    <row r="121" spans="1:51">
      <c r="A121" s="19">
        <v>43623</v>
      </c>
      <c r="B121" t="s">
        <v>18</v>
      </c>
      <c r="C121" s="19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59"/>
    </row>
    <row r="122" spans="1:51">
      <c r="A122" s="19">
        <v>43623</v>
      </c>
      <c r="B122" t="s">
        <v>19</v>
      </c>
      <c r="C122" s="19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59"/>
    </row>
    <row r="123" spans="1:51">
      <c r="A123" s="19">
        <v>43623</v>
      </c>
      <c r="B123" t="s">
        <v>20</v>
      </c>
      <c r="C123" s="19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59"/>
    </row>
    <row r="124" spans="1:51">
      <c r="A124" s="19">
        <v>43623</v>
      </c>
      <c r="B124" t="s">
        <v>21</v>
      </c>
      <c r="C124" s="19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59"/>
    </row>
    <row r="125" spans="1:51">
      <c r="A125" s="19">
        <v>43623</v>
      </c>
      <c r="B125" t="s">
        <v>22</v>
      </c>
      <c r="C125" s="19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59"/>
    </row>
    <row r="126" spans="1:51">
      <c r="A126" s="19">
        <v>43623</v>
      </c>
      <c r="B126" t="s">
        <v>23</v>
      </c>
      <c r="C126" s="19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59"/>
    </row>
    <row r="127" spans="1:51">
      <c r="A127" s="19">
        <v>43623</v>
      </c>
      <c r="B127" t="s">
        <v>24</v>
      </c>
      <c r="C127" s="19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59"/>
    </row>
    <row r="128" spans="1:51">
      <c r="A128" s="19">
        <v>43623</v>
      </c>
      <c r="B128" t="s">
        <v>25</v>
      </c>
      <c r="C128" s="19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59"/>
    </row>
    <row r="129" spans="1:51">
      <c r="A129" s="19">
        <v>43623</v>
      </c>
      <c r="B129" t="s">
        <v>26</v>
      </c>
      <c r="C129" s="19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59"/>
    </row>
    <row r="130" spans="1:51">
      <c r="A130" s="19">
        <v>43623</v>
      </c>
      <c r="B130" t="s">
        <v>27</v>
      </c>
      <c r="C130" s="19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59"/>
    </row>
    <row r="131" spans="1:51">
      <c r="A131" s="19">
        <v>43623</v>
      </c>
      <c r="B131" t="s">
        <v>28</v>
      </c>
      <c r="C131" s="19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59"/>
    </row>
    <row r="132" spans="1:51">
      <c r="A132" s="19">
        <v>43623</v>
      </c>
      <c r="B132" t="s">
        <v>29</v>
      </c>
      <c r="C132" s="19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59"/>
    </row>
    <row r="133" spans="1:51">
      <c r="A133" s="19">
        <v>43623</v>
      </c>
      <c r="B133" t="s">
        <v>30</v>
      </c>
      <c r="C133" s="19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59"/>
    </row>
    <row r="134" spans="1:51">
      <c r="A134" s="19">
        <v>43623</v>
      </c>
      <c r="B134" t="s">
        <v>31</v>
      </c>
      <c r="C134" s="19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59"/>
    </row>
    <row r="135" spans="1:51">
      <c r="A135" s="19">
        <v>43623</v>
      </c>
      <c r="B135" t="s">
        <v>32</v>
      </c>
      <c r="C135" s="19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59"/>
    </row>
    <row r="136" spans="1:51">
      <c r="A136" s="19">
        <v>43623</v>
      </c>
      <c r="B136" t="s">
        <v>33</v>
      </c>
      <c r="C136" s="19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59"/>
    </row>
    <row r="137" spans="1:51">
      <c r="A137" s="19">
        <v>43623</v>
      </c>
      <c r="B137" t="s">
        <v>34</v>
      </c>
      <c r="C137" s="19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59"/>
    </row>
    <row r="138" spans="1:51">
      <c r="A138" s="19">
        <v>43623</v>
      </c>
      <c r="B138" t="s">
        <v>35</v>
      </c>
      <c r="C138" s="19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59"/>
    </row>
    <row r="139" spans="1:51">
      <c r="A139" s="19">
        <v>43623</v>
      </c>
      <c r="B139" t="s">
        <v>36</v>
      </c>
      <c r="C139" s="19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59"/>
    </row>
    <row r="140" spans="1:51">
      <c r="A140" s="19">
        <v>43623</v>
      </c>
      <c r="B140" t="s">
        <v>37</v>
      </c>
      <c r="C140" s="19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59"/>
    </row>
    <row r="141" spans="1:51">
      <c r="A141" s="19">
        <v>43623</v>
      </c>
      <c r="B141" t="s">
        <v>38</v>
      </c>
      <c r="C141" s="19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59"/>
    </row>
    <row r="142" spans="1:51">
      <c r="A142" s="19">
        <v>43623</v>
      </c>
      <c r="B142" t="s">
        <v>39</v>
      </c>
      <c r="C142" s="19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59"/>
    </row>
    <row r="143" spans="1:51">
      <c r="A143" s="19">
        <v>43623</v>
      </c>
      <c r="B143" t="s">
        <v>40</v>
      </c>
      <c r="C143" s="19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59"/>
    </row>
    <row r="144" spans="1:51">
      <c r="A144" s="19">
        <v>43623</v>
      </c>
      <c r="B144" t="s">
        <v>41</v>
      </c>
      <c r="C144" s="19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59"/>
    </row>
    <row r="145" spans="1:51">
      <c r="A145" s="19">
        <v>43623</v>
      </c>
      <c r="B145" t="s">
        <v>43</v>
      </c>
      <c r="C145" s="19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59"/>
    </row>
    <row r="146" spans="1:51">
      <c r="A146" s="19">
        <v>43623</v>
      </c>
      <c r="B146" t="s">
        <v>44</v>
      </c>
      <c r="C146" s="19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59"/>
    </row>
    <row r="147" spans="1:51">
      <c r="A147" s="19">
        <v>43623</v>
      </c>
      <c r="B147" t="s">
        <v>45</v>
      </c>
      <c r="C147" s="19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59"/>
    </row>
    <row r="148" spans="1:51">
      <c r="A148" s="19">
        <v>43623</v>
      </c>
      <c r="B148" t="s">
        <v>42</v>
      </c>
      <c r="C148" s="19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59"/>
    </row>
    <row r="149" spans="1:51">
      <c r="A149" s="19">
        <v>43623</v>
      </c>
      <c r="B149" t="s">
        <v>46</v>
      </c>
      <c r="C149" s="19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59"/>
    </row>
    <row r="150" spans="1:51">
      <c r="A150" s="19">
        <v>43623</v>
      </c>
      <c r="B150" t="s">
        <v>47</v>
      </c>
      <c r="C150" s="19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59"/>
    </row>
    <row r="151" spans="1:51">
      <c r="A151" s="19">
        <v>43623</v>
      </c>
      <c r="B151" t="s">
        <v>48</v>
      </c>
      <c r="C151" s="19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59"/>
    </row>
    <row r="152" spans="1:51">
      <c r="A152" s="19">
        <v>43623</v>
      </c>
      <c r="B152" t="s">
        <v>49</v>
      </c>
      <c r="C152" s="19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59"/>
    </row>
    <row r="153" spans="1:51">
      <c r="A153" s="19">
        <v>43623</v>
      </c>
      <c r="B153" t="s">
        <v>50</v>
      </c>
      <c r="C153" s="19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59"/>
    </row>
    <row r="154" spans="1:51">
      <c r="A154" s="19">
        <v>43623</v>
      </c>
      <c r="B154" t="s">
        <v>51</v>
      </c>
      <c r="C154" s="19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59"/>
    </row>
    <row r="155" spans="1:51">
      <c r="A155" s="19">
        <v>43623</v>
      </c>
      <c r="B155" t="s">
        <v>52</v>
      </c>
      <c r="C155" s="19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59"/>
    </row>
    <row r="156" spans="1:51">
      <c r="A156" s="19">
        <v>43623</v>
      </c>
      <c r="B156" t="s">
        <v>53</v>
      </c>
      <c r="C156" s="19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59"/>
    </row>
    <row r="157" spans="1:51">
      <c r="A157" s="19">
        <v>43623</v>
      </c>
      <c r="B157" t="s">
        <v>54</v>
      </c>
      <c r="C157" s="19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59"/>
    </row>
    <row r="158" spans="1:51">
      <c r="A158" s="19">
        <v>43623</v>
      </c>
      <c r="B158" t="s">
        <v>55</v>
      </c>
      <c r="C158" s="19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59"/>
    </row>
    <row r="159" spans="1:51">
      <c r="A159" s="19">
        <v>43623</v>
      </c>
      <c r="B159" t="s">
        <v>56</v>
      </c>
      <c r="C159" s="19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59"/>
    </row>
    <row r="160" spans="1:51">
      <c r="A160" s="19">
        <v>43623</v>
      </c>
      <c r="B160" t="s">
        <v>57</v>
      </c>
      <c r="C160" s="19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59"/>
    </row>
    <row r="161" spans="1:51">
      <c r="A161" s="19">
        <v>43623</v>
      </c>
      <c r="B161" t="s">
        <v>58</v>
      </c>
      <c r="C161" s="19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59"/>
    </row>
    <row r="162" spans="1:51">
      <c r="A162" s="19">
        <v>43623</v>
      </c>
      <c r="B162" t="s">
        <v>59</v>
      </c>
      <c r="C162" s="19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59"/>
    </row>
    <row r="163" spans="1:51">
      <c r="A163" s="19">
        <v>43623</v>
      </c>
      <c r="B163" t="s">
        <v>60</v>
      </c>
      <c r="C163" s="19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59"/>
    </row>
    <row r="164" spans="1:51">
      <c r="A164" s="19">
        <v>43623</v>
      </c>
      <c r="B164" t="s">
        <v>61</v>
      </c>
      <c r="C164" s="19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59"/>
    </row>
    <row r="165" spans="1:51">
      <c r="A165" s="19">
        <v>43623</v>
      </c>
      <c r="B165" t="s">
        <v>62</v>
      </c>
      <c r="C165" s="19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59"/>
    </row>
    <row r="166" spans="1:51">
      <c r="A166" s="19">
        <v>43623</v>
      </c>
      <c r="B166" t="s">
        <v>63</v>
      </c>
      <c r="C166" s="19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59"/>
    </row>
    <row r="167" spans="1:51">
      <c r="A167" s="19">
        <v>43623</v>
      </c>
      <c r="B167" t="s">
        <v>64</v>
      </c>
      <c r="C167" s="19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59"/>
    </row>
    <row r="168" spans="1:51">
      <c r="A168" s="19">
        <v>43623</v>
      </c>
      <c r="B168" t="s">
        <v>65</v>
      </c>
      <c r="C168" s="19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59"/>
    </row>
    <row r="169" spans="1:51">
      <c r="A169" s="19">
        <v>43623</v>
      </c>
      <c r="B169" t="s">
        <v>143</v>
      </c>
      <c r="C169" s="19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59"/>
    </row>
    <row r="170" spans="1:51">
      <c r="A170" s="19">
        <v>43623</v>
      </c>
      <c r="B170" t="s">
        <v>67</v>
      </c>
      <c r="C170" s="19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59"/>
    </row>
    <row r="171" spans="1:51">
      <c r="A171" s="19">
        <v>43623</v>
      </c>
      <c r="B171" t="s">
        <v>68</v>
      </c>
      <c r="C171" s="19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59"/>
    </row>
    <row r="172" spans="1:51">
      <c r="A172" s="19">
        <v>43623</v>
      </c>
      <c r="B172" t="s">
        <v>69</v>
      </c>
      <c r="C172" s="19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59"/>
    </row>
    <row r="173" spans="1:51">
      <c r="A173" s="19">
        <v>43623</v>
      </c>
      <c r="B173" t="s">
        <v>70</v>
      </c>
      <c r="C173" s="19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59"/>
    </row>
    <row r="174" spans="1:51">
      <c r="A174" s="19">
        <v>43623</v>
      </c>
      <c r="B174" t="s">
        <v>71</v>
      </c>
      <c r="C174" s="19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59"/>
    </row>
    <row r="175" spans="1:51">
      <c r="A175" s="19">
        <v>43623</v>
      </c>
      <c r="B175" t="s">
        <v>73</v>
      </c>
      <c r="C175" s="19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59"/>
    </row>
    <row r="176" spans="1:51">
      <c r="A176" s="19">
        <v>43626</v>
      </c>
      <c r="B176" t="s">
        <v>15</v>
      </c>
      <c r="C176" s="19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59"/>
    </row>
    <row r="177" spans="1:51">
      <c r="A177" s="19">
        <v>43626</v>
      </c>
      <c r="B177" t="s">
        <v>16</v>
      </c>
      <c r="C177" s="19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59"/>
    </row>
    <row r="178" spans="1:51">
      <c r="A178" s="19">
        <v>43626</v>
      </c>
      <c r="B178" t="s">
        <v>17</v>
      </c>
      <c r="C178" s="19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59"/>
    </row>
    <row r="179" spans="1:51">
      <c r="A179" s="19">
        <v>43626</v>
      </c>
      <c r="B179" t="s">
        <v>18</v>
      </c>
      <c r="C179" s="19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59"/>
    </row>
    <row r="180" spans="1:51">
      <c r="A180" s="19">
        <v>43626</v>
      </c>
      <c r="B180" t="s">
        <v>19</v>
      </c>
      <c r="C180" s="19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59"/>
    </row>
    <row r="181" spans="1:51">
      <c r="A181" s="19">
        <v>43626</v>
      </c>
      <c r="B181" t="s">
        <v>20</v>
      </c>
      <c r="C181" s="19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59"/>
    </row>
    <row r="182" spans="1:51">
      <c r="A182" s="19">
        <v>43626</v>
      </c>
      <c r="B182" t="s">
        <v>21</v>
      </c>
      <c r="C182" s="19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59"/>
    </row>
    <row r="183" spans="1:51">
      <c r="A183" s="19">
        <v>43626</v>
      </c>
      <c r="B183" t="s">
        <v>22</v>
      </c>
      <c r="C183" s="19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59"/>
    </row>
    <row r="184" spans="1:51">
      <c r="A184" s="19">
        <v>43626</v>
      </c>
      <c r="B184" t="s">
        <v>23</v>
      </c>
      <c r="C184" s="19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59"/>
    </row>
    <row r="185" spans="1:51">
      <c r="A185" s="19">
        <v>43626</v>
      </c>
      <c r="B185" t="s">
        <v>24</v>
      </c>
      <c r="C185" s="19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59"/>
    </row>
    <row r="186" spans="1:51">
      <c r="A186" s="19">
        <v>43626</v>
      </c>
      <c r="B186" t="s">
        <v>25</v>
      </c>
      <c r="C186" s="19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59"/>
    </row>
    <row r="187" spans="1:51">
      <c r="A187" s="19">
        <v>43626</v>
      </c>
      <c r="B187" t="s">
        <v>26</v>
      </c>
      <c r="C187" s="19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59"/>
    </row>
    <row r="188" spans="1:51">
      <c r="A188" s="19">
        <v>43626</v>
      </c>
      <c r="B188" t="s">
        <v>27</v>
      </c>
      <c r="C188" s="19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59"/>
    </row>
    <row r="189" spans="1:51">
      <c r="A189" s="19">
        <v>43626</v>
      </c>
      <c r="B189" t="s">
        <v>28</v>
      </c>
      <c r="C189" s="19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59"/>
    </row>
    <row r="190" spans="1:51">
      <c r="A190" s="19">
        <v>43626</v>
      </c>
      <c r="B190" t="s">
        <v>29</v>
      </c>
      <c r="C190" s="19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59"/>
    </row>
    <row r="191" spans="1:51">
      <c r="A191" s="19">
        <v>43626</v>
      </c>
      <c r="B191" t="s">
        <v>30</v>
      </c>
      <c r="C191" s="19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59"/>
    </row>
    <row r="192" spans="1:51">
      <c r="A192" s="19">
        <v>43626</v>
      </c>
      <c r="B192" t="s">
        <v>31</v>
      </c>
      <c r="C192" s="19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59"/>
    </row>
    <row r="193" spans="1:51">
      <c r="A193" s="19">
        <v>43626</v>
      </c>
      <c r="B193" t="s">
        <v>32</v>
      </c>
      <c r="C193" s="19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59"/>
    </row>
    <row r="194" spans="1:51">
      <c r="A194" s="19">
        <v>43626</v>
      </c>
      <c r="B194" t="s">
        <v>33</v>
      </c>
      <c r="C194" s="19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59"/>
    </row>
    <row r="195" spans="1:51">
      <c r="A195" s="19">
        <v>43626</v>
      </c>
      <c r="B195" t="s">
        <v>34</v>
      </c>
      <c r="C195" s="19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59"/>
    </row>
    <row r="196" spans="1:51">
      <c r="A196" s="19">
        <v>43626</v>
      </c>
      <c r="B196" t="s">
        <v>35</v>
      </c>
      <c r="C196" s="19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59"/>
    </row>
    <row r="197" spans="1:51">
      <c r="A197" s="19">
        <v>43626</v>
      </c>
      <c r="B197" t="s">
        <v>36</v>
      </c>
      <c r="C197" s="19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59"/>
    </row>
    <row r="198" spans="1:51">
      <c r="A198" s="19">
        <v>43626</v>
      </c>
      <c r="B198" t="s">
        <v>37</v>
      </c>
      <c r="C198" s="19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59"/>
    </row>
    <row r="199" spans="1:51">
      <c r="A199" s="19">
        <v>43626</v>
      </c>
      <c r="B199" t="s">
        <v>38</v>
      </c>
      <c r="C199" s="19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59"/>
    </row>
    <row r="200" spans="1:51">
      <c r="A200" s="19">
        <v>43626</v>
      </c>
      <c r="B200" t="s">
        <v>39</v>
      </c>
      <c r="C200" s="19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59"/>
    </row>
    <row r="201" spans="1:51">
      <c r="A201" s="19">
        <v>43626</v>
      </c>
      <c r="B201" t="s">
        <v>40</v>
      </c>
      <c r="C201" s="19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59"/>
    </row>
    <row r="202" spans="1:51">
      <c r="A202" s="19">
        <v>43626</v>
      </c>
      <c r="B202" t="s">
        <v>41</v>
      </c>
      <c r="C202" s="19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59"/>
    </row>
    <row r="203" spans="1:51">
      <c r="A203" s="19">
        <v>43626</v>
      </c>
      <c r="B203" t="s">
        <v>43</v>
      </c>
      <c r="C203" s="19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59"/>
    </row>
    <row r="204" spans="1:51">
      <c r="A204" s="19">
        <v>43626</v>
      </c>
      <c r="B204" t="s">
        <v>44</v>
      </c>
      <c r="C204" s="19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59"/>
    </row>
    <row r="205" spans="1:51">
      <c r="A205" s="19">
        <v>43626</v>
      </c>
      <c r="B205" t="s">
        <v>45</v>
      </c>
      <c r="C205" s="19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59"/>
    </row>
    <row r="206" spans="1:51">
      <c r="A206" s="19">
        <v>43626</v>
      </c>
      <c r="B206" t="s">
        <v>42</v>
      </c>
      <c r="C206" s="19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59"/>
    </row>
    <row r="207" spans="1:51">
      <c r="A207" s="19">
        <v>43626</v>
      </c>
      <c r="B207" t="s">
        <v>46</v>
      </c>
      <c r="C207" s="19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59"/>
    </row>
    <row r="208" spans="1:51">
      <c r="A208" s="19">
        <v>43626</v>
      </c>
      <c r="B208" t="s">
        <v>47</v>
      </c>
      <c r="C208" s="19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59"/>
    </row>
    <row r="209" spans="1:51">
      <c r="A209" s="19">
        <v>43626</v>
      </c>
      <c r="B209" t="s">
        <v>48</v>
      </c>
      <c r="C209" s="19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59"/>
    </row>
    <row r="210" spans="1:51">
      <c r="A210" s="19">
        <v>43626</v>
      </c>
      <c r="B210" t="s">
        <v>49</v>
      </c>
      <c r="C210" s="19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59"/>
    </row>
    <row r="211" spans="1:51">
      <c r="A211" s="19">
        <v>43626</v>
      </c>
      <c r="B211" t="s">
        <v>50</v>
      </c>
      <c r="C211" s="19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59"/>
    </row>
    <row r="212" spans="1:51">
      <c r="A212" s="19">
        <v>43626</v>
      </c>
      <c r="B212" t="s">
        <v>51</v>
      </c>
      <c r="C212" s="19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59"/>
    </row>
    <row r="213" spans="1:51">
      <c r="A213" s="19">
        <v>43626</v>
      </c>
      <c r="B213" t="s">
        <v>52</v>
      </c>
      <c r="C213" s="19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59"/>
    </row>
    <row r="214" spans="1:51">
      <c r="A214" s="19">
        <v>43626</v>
      </c>
      <c r="B214" t="s">
        <v>53</v>
      </c>
      <c r="C214" s="19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59"/>
    </row>
    <row r="215" spans="1:51">
      <c r="A215" s="19">
        <v>43626</v>
      </c>
      <c r="B215" t="s">
        <v>54</v>
      </c>
      <c r="C215" s="19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59"/>
    </row>
    <row r="216" spans="1:51">
      <c r="A216" s="19">
        <v>43626</v>
      </c>
      <c r="B216" t="s">
        <v>55</v>
      </c>
      <c r="C216" s="19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59"/>
    </row>
    <row r="217" spans="1:51">
      <c r="A217" s="19">
        <v>43626</v>
      </c>
      <c r="B217" t="s">
        <v>56</v>
      </c>
      <c r="C217" s="19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59"/>
    </row>
    <row r="218" spans="1:51">
      <c r="A218" s="19">
        <v>43626</v>
      </c>
      <c r="B218" t="s">
        <v>57</v>
      </c>
      <c r="C218" s="19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59"/>
    </row>
    <row r="219" spans="1:51">
      <c r="A219" s="19">
        <v>43626</v>
      </c>
      <c r="B219" t="s">
        <v>58</v>
      </c>
      <c r="C219" s="19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59"/>
    </row>
    <row r="220" spans="1:51">
      <c r="A220" s="19">
        <v>43626</v>
      </c>
      <c r="B220" t="s">
        <v>59</v>
      </c>
      <c r="C220" s="19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59"/>
    </row>
    <row r="221" spans="1:51">
      <c r="A221" s="19">
        <v>43626</v>
      </c>
      <c r="B221" t="s">
        <v>60</v>
      </c>
      <c r="C221" s="19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59"/>
    </row>
    <row r="222" spans="1:51">
      <c r="A222" s="19">
        <v>43626</v>
      </c>
      <c r="B222" t="s">
        <v>61</v>
      </c>
      <c r="C222" s="19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59"/>
    </row>
    <row r="223" spans="1:51">
      <c r="A223" s="19">
        <v>43626</v>
      </c>
      <c r="B223" t="s">
        <v>62</v>
      </c>
      <c r="C223" s="19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59"/>
    </row>
    <row r="224" spans="1:51">
      <c r="A224" s="19">
        <v>43626</v>
      </c>
      <c r="B224" t="s">
        <v>63</v>
      </c>
      <c r="C224" s="19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59"/>
    </row>
    <row r="225" spans="1:51">
      <c r="A225" s="19">
        <v>43626</v>
      </c>
      <c r="B225" t="s">
        <v>64</v>
      </c>
      <c r="C225" s="19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59"/>
    </row>
    <row r="226" spans="1:51">
      <c r="A226" s="19">
        <v>43626</v>
      </c>
      <c r="B226" t="s">
        <v>65</v>
      </c>
      <c r="C226" s="19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59"/>
    </row>
    <row r="227" spans="1:51">
      <c r="A227" s="19">
        <v>43626</v>
      </c>
      <c r="B227" t="s">
        <v>143</v>
      </c>
      <c r="C227" s="19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59"/>
    </row>
    <row r="228" spans="1:51">
      <c r="A228" s="19">
        <v>43626</v>
      </c>
      <c r="B228" t="s">
        <v>67</v>
      </c>
      <c r="C228" s="19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59"/>
    </row>
    <row r="229" spans="1:51">
      <c r="A229" s="19">
        <v>43626</v>
      </c>
      <c r="B229" t="s">
        <v>68</v>
      </c>
      <c r="C229" s="19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59"/>
    </row>
    <row r="230" spans="1:51">
      <c r="A230" s="19">
        <v>43626</v>
      </c>
      <c r="B230" t="s">
        <v>69</v>
      </c>
      <c r="C230" s="19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59"/>
    </row>
    <row r="231" spans="1:51">
      <c r="A231" s="19">
        <v>43626</v>
      </c>
      <c r="B231" t="s">
        <v>70</v>
      </c>
      <c r="C231" s="19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59"/>
    </row>
    <row r="232" spans="1:51">
      <c r="A232" s="19">
        <v>43626</v>
      </c>
      <c r="B232" t="s">
        <v>71</v>
      </c>
      <c r="C232" s="19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59"/>
    </row>
    <row r="233" spans="1:51">
      <c r="A233" s="19">
        <v>43626</v>
      </c>
      <c r="B233" t="s">
        <v>73</v>
      </c>
      <c r="C233" s="19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59"/>
    </row>
    <row r="234" spans="1:51">
      <c r="A234" s="19">
        <v>43629</v>
      </c>
      <c r="B234" t="s">
        <v>15</v>
      </c>
      <c r="C234" s="19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59"/>
    </row>
    <row r="235" spans="1:51">
      <c r="A235" s="19">
        <v>43629</v>
      </c>
      <c r="B235" t="s">
        <v>16</v>
      </c>
      <c r="C235" s="19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59"/>
    </row>
    <row r="236" spans="1:51">
      <c r="A236" s="19">
        <v>43629</v>
      </c>
      <c r="B236" t="s">
        <v>17</v>
      </c>
      <c r="C236" s="19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59"/>
    </row>
    <row r="237" spans="1:51">
      <c r="A237" s="19">
        <v>43629</v>
      </c>
      <c r="B237" t="s">
        <v>18</v>
      </c>
      <c r="C237" s="19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59"/>
    </row>
    <row r="238" spans="1:51">
      <c r="A238" s="19">
        <v>43629</v>
      </c>
      <c r="B238" t="s">
        <v>19</v>
      </c>
      <c r="C238" s="19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59"/>
    </row>
    <row r="239" spans="1:51">
      <c r="A239" s="19">
        <v>43629</v>
      </c>
      <c r="B239" t="s">
        <v>20</v>
      </c>
      <c r="C239" s="19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59"/>
    </row>
    <row r="240" spans="1:51">
      <c r="A240" s="19">
        <v>43629</v>
      </c>
      <c r="B240" t="s">
        <v>21</v>
      </c>
      <c r="C240" s="19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59"/>
    </row>
    <row r="241" spans="1:51">
      <c r="A241" s="19">
        <v>43629</v>
      </c>
      <c r="B241" t="s">
        <v>22</v>
      </c>
      <c r="C241" s="19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59"/>
    </row>
    <row r="242" spans="1:51">
      <c r="A242" s="19">
        <v>43629</v>
      </c>
      <c r="B242" t="s">
        <v>23</v>
      </c>
      <c r="C242" s="19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59"/>
    </row>
    <row r="243" spans="1:51">
      <c r="A243" s="19">
        <v>43629</v>
      </c>
      <c r="B243" t="s">
        <v>24</v>
      </c>
      <c r="C243" s="19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59"/>
    </row>
    <row r="244" spans="1:51">
      <c r="A244" s="19">
        <v>43629</v>
      </c>
      <c r="B244" t="s">
        <v>25</v>
      </c>
      <c r="C244" s="19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59"/>
    </row>
    <row r="245" spans="1:51">
      <c r="A245" s="19">
        <v>43629</v>
      </c>
      <c r="B245" t="s">
        <v>26</v>
      </c>
      <c r="C245" s="19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59"/>
    </row>
    <row r="246" spans="1:51">
      <c r="A246" s="19">
        <v>43629</v>
      </c>
      <c r="B246" t="s">
        <v>27</v>
      </c>
      <c r="C246" s="19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59"/>
    </row>
    <row r="247" spans="1:51">
      <c r="A247" s="19">
        <v>43629</v>
      </c>
      <c r="B247" t="s">
        <v>28</v>
      </c>
      <c r="C247" s="19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59"/>
    </row>
    <row r="248" spans="1:51">
      <c r="A248" s="19">
        <v>43629</v>
      </c>
      <c r="B248" t="s">
        <v>29</v>
      </c>
      <c r="C248" s="19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59"/>
    </row>
    <row r="249" spans="1:51">
      <c r="A249" s="19">
        <v>43629</v>
      </c>
      <c r="B249" t="s">
        <v>30</v>
      </c>
      <c r="C249" s="19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59"/>
    </row>
    <row r="250" spans="1:51">
      <c r="A250" s="19">
        <v>43629</v>
      </c>
      <c r="B250" t="s">
        <v>31</v>
      </c>
      <c r="C250" s="19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59"/>
    </row>
    <row r="251" spans="1:51">
      <c r="A251" s="19">
        <v>43629</v>
      </c>
      <c r="B251" t="s">
        <v>32</v>
      </c>
      <c r="C251" s="19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59"/>
    </row>
    <row r="252" spans="1:51">
      <c r="A252" s="19">
        <v>43629</v>
      </c>
      <c r="B252" t="s">
        <v>33</v>
      </c>
      <c r="C252" s="19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59"/>
    </row>
    <row r="253" spans="1:51">
      <c r="A253" s="19">
        <v>43629</v>
      </c>
      <c r="B253" t="s">
        <v>34</v>
      </c>
      <c r="C253" s="19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59"/>
    </row>
    <row r="254" spans="1:51">
      <c r="A254" s="19">
        <v>43629</v>
      </c>
      <c r="B254" t="s">
        <v>35</v>
      </c>
      <c r="C254" s="19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59"/>
    </row>
    <row r="255" spans="1:51">
      <c r="A255" s="19">
        <v>43629</v>
      </c>
      <c r="B255" t="s">
        <v>36</v>
      </c>
      <c r="C255" s="19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59"/>
    </row>
    <row r="256" spans="1:51">
      <c r="A256" s="19">
        <v>43629</v>
      </c>
      <c r="B256" t="s">
        <v>37</v>
      </c>
      <c r="C256" s="19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59"/>
    </row>
    <row r="257" spans="1:51">
      <c r="A257" s="19">
        <v>43629</v>
      </c>
      <c r="B257" t="s">
        <v>38</v>
      </c>
      <c r="C257" s="19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59"/>
    </row>
    <row r="258" spans="1:51">
      <c r="A258" s="19">
        <v>43629</v>
      </c>
      <c r="B258" t="s">
        <v>39</v>
      </c>
      <c r="C258" s="19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59"/>
    </row>
    <row r="259" spans="1:51">
      <c r="A259" s="19">
        <v>43629</v>
      </c>
      <c r="B259" t="s">
        <v>40</v>
      </c>
      <c r="C259" s="19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59"/>
    </row>
    <row r="260" spans="1:51">
      <c r="A260" s="19">
        <v>43629</v>
      </c>
      <c r="B260" t="s">
        <v>41</v>
      </c>
      <c r="C260" s="19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59"/>
    </row>
    <row r="261" spans="1:51">
      <c r="A261" s="19">
        <v>43629</v>
      </c>
      <c r="B261" t="s">
        <v>43</v>
      </c>
      <c r="C261" s="19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59"/>
    </row>
    <row r="262" spans="1:51">
      <c r="A262" s="19">
        <v>43629</v>
      </c>
      <c r="B262" t="s">
        <v>44</v>
      </c>
      <c r="C262" s="19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59"/>
    </row>
    <row r="263" spans="1:51">
      <c r="A263" s="19">
        <v>43629</v>
      </c>
      <c r="B263" t="s">
        <v>45</v>
      </c>
      <c r="C263" s="19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59"/>
    </row>
    <row r="264" spans="1:51">
      <c r="A264" s="19">
        <v>43629</v>
      </c>
      <c r="B264" t="s">
        <v>42</v>
      </c>
      <c r="C264" s="19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59"/>
    </row>
    <row r="265" spans="1:51">
      <c r="A265" s="19">
        <v>43629</v>
      </c>
      <c r="B265" t="s">
        <v>46</v>
      </c>
      <c r="C265" s="19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59"/>
    </row>
    <row r="266" spans="1:51">
      <c r="A266" s="19">
        <v>43629</v>
      </c>
      <c r="B266" t="s">
        <v>47</v>
      </c>
      <c r="C266" s="19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59"/>
    </row>
    <row r="267" spans="1:51">
      <c r="A267" s="19">
        <v>43629</v>
      </c>
      <c r="B267" t="s">
        <v>48</v>
      </c>
      <c r="C267" s="19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59"/>
    </row>
    <row r="268" spans="1:51">
      <c r="A268" s="19">
        <v>43629</v>
      </c>
      <c r="B268" t="s">
        <v>49</v>
      </c>
      <c r="C268" s="19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59"/>
    </row>
    <row r="269" spans="1:51">
      <c r="A269" s="19">
        <v>43629</v>
      </c>
      <c r="B269" t="s">
        <v>50</v>
      </c>
      <c r="C269" s="19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59"/>
    </row>
    <row r="270" spans="1:51">
      <c r="A270" s="19">
        <v>43629</v>
      </c>
      <c r="B270" t="s">
        <v>51</v>
      </c>
      <c r="C270" s="19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59"/>
    </row>
    <row r="271" spans="1:51">
      <c r="A271" s="19">
        <v>43629</v>
      </c>
      <c r="B271" t="s">
        <v>52</v>
      </c>
      <c r="C271" s="19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59"/>
    </row>
    <row r="272" spans="1:51">
      <c r="A272" s="19">
        <v>43629</v>
      </c>
      <c r="B272" t="s">
        <v>53</v>
      </c>
      <c r="C272" s="19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59"/>
    </row>
    <row r="273" spans="1:51">
      <c r="A273" s="19">
        <v>43629</v>
      </c>
      <c r="B273" t="s">
        <v>54</v>
      </c>
      <c r="C273" s="19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59"/>
    </row>
    <row r="274" spans="1:51">
      <c r="A274" s="19">
        <v>43629</v>
      </c>
      <c r="B274" t="s">
        <v>55</v>
      </c>
      <c r="C274" s="19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59"/>
    </row>
    <row r="275" spans="1:51">
      <c r="A275" s="19">
        <v>43629</v>
      </c>
      <c r="B275" t="s">
        <v>56</v>
      </c>
      <c r="C275" s="19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59"/>
    </row>
    <row r="276" spans="1:51">
      <c r="A276" s="19">
        <v>43629</v>
      </c>
      <c r="B276" t="s">
        <v>57</v>
      </c>
      <c r="C276" s="19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59"/>
    </row>
    <row r="277" spans="1:51">
      <c r="A277" s="19">
        <v>43629</v>
      </c>
      <c r="B277" t="s">
        <v>58</v>
      </c>
      <c r="C277" s="19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59"/>
    </row>
    <row r="278" spans="1:51">
      <c r="A278" s="19">
        <v>43629</v>
      </c>
      <c r="B278" t="s">
        <v>59</v>
      </c>
      <c r="C278" s="19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59"/>
    </row>
    <row r="279" spans="1:51">
      <c r="A279" s="19">
        <v>43629</v>
      </c>
      <c r="B279" t="s">
        <v>60</v>
      </c>
      <c r="C279" s="19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59"/>
    </row>
    <row r="280" spans="1:51">
      <c r="A280" s="19">
        <v>43629</v>
      </c>
      <c r="B280" t="s">
        <v>61</v>
      </c>
      <c r="C280" s="19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59"/>
    </row>
    <row r="281" spans="1:51">
      <c r="A281" s="19">
        <v>43629</v>
      </c>
      <c r="B281" t="s">
        <v>62</v>
      </c>
      <c r="C281" s="19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59"/>
    </row>
    <row r="282" spans="1:51">
      <c r="A282" s="19">
        <v>43629</v>
      </c>
      <c r="B282" t="s">
        <v>63</v>
      </c>
      <c r="C282" s="19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59"/>
    </row>
    <row r="283" spans="1:51">
      <c r="A283" s="19">
        <v>43629</v>
      </c>
      <c r="B283" t="s">
        <v>64</v>
      </c>
      <c r="C283" s="19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59"/>
    </row>
    <row r="284" spans="1:51">
      <c r="A284" s="19">
        <v>43629</v>
      </c>
      <c r="B284" t="s">
        <v>65</v>
      </c>
      <c r="C284" s="19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59"/>
    </row>
    <row r="285" spans="1:51">
      <c r="A285" s="19">
        <v>43629</v>
      </c>
      <c r="B285" t="s">
        <v>143</v>
      </c>
      <c r="C285" s="19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59"/>
    </row>
    <row r="286" spans="1:51">
      <c r="A286" s="19">
        <v>43629</v>
      </c>
      <c r="B286" t="s">
        <v>67</v>
      </c>
      <c r="C286" s="19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59"/>
    </row>
    <row r="287" spans="1:51">
      <c r="A287" s="19">
        <v>43629</v>
      </c>
      <c r="B287" t="s">
        <v>68</v>
      </c>
      <c r="C287" s="19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59"/>
    </row>
    <row r="288" spans="1:51">
      <c r="A288" s="19">
        <v>43629</v>
      </c>
      <c r="B288" t="s">
        <v>69</v>
      </c>
      <c r="C288" s="19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59"/>
    </row>
    <row r="289" spans="1:51">
      <c r="A289" s="19">
        <v>43629</v>
      </c>
      <c r="B289" t="s">
        <v>70</v>
      </c>
      <c r="C289" s="19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59"/>
    </row>
    <row r="290" spans="1:51">
      <c r="A290" s="19">
        <v>43629</v>
      </c>
      <c r="B290" t="s">
        <v>71</v>
      </c>
      <c r="C290" s="19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59"/>
    </row>
    <row r="291" spans="1:51">
      <c r="A291" s="19">
        <v>43629</v>
      </c>
      <c r="B291" t="s">
        <v>73</v>
      </c>
      <c r="C291" s="19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59"/>
    </row>
    <row r="292" spans="1:51">
      <c r="A292" s="19">
        <v>43632</v>
      </c>
      <c r="B292" t="s">
        <v>15</v>
      </c>
      <c r="C292" s="19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59"/>
    </row>
    <row r="293" spans="1:51">
      <c r="A293" s="19">
        <v>43632</v>
      </c>
      <c r="B293" t="s">
        <v>16</v>
      </c>
      <c r="C293" s="19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59"/>
    </row>
    <row r="294" spans="1:51">
      <c r="A294" s="19">
        <v>43632</v>
      </c>
      <c r="B294" t="s">
        <v>17</v>
      </c>
      <c r="C294" s="19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59"/>
    </row>
    <row r="295" spans="1:51">
      <c r="A295" s="19">
        <v>43632</v>
      </c>
      <c r="B295" t="s">
        <v>18</v>
      </c>
      <c r="C295" s="19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59"/>
    </row>
    <row r="296" spans="1:51">
      <c r="A296" s="19">
        <v>43632</v>
      </c>
      <c r="B296" t="s">
        <v>19</v>
      </c>
      <c r="C296" s="19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59"/>
    </row>
    <row r="297" spans="1:51">
      <c r="A297" s="19">
        <v>43632</v>
      </c>
      <c r="B297" t="s">
        <v>20</v>
      </c>
      <c r="C297" s="19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59"/>
    </row>
    <row r="298" spans="1:51">
      <c r="A298" s="19">
        <v>43632</v>
      </c>
      <c r="B298" t="s">
        <v>21</v>
      </c>
      <c r="C298" s="19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59"/>
    </row>
    <row r="299" spans="1:51">
      <c r="A299" s="19">
        <v>43632</v>
      </c>
      <c r="B299" t="s">
        <v>22</v>
      </c>
      <c r="C299" s="19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59"/>
    </row>
    <row r="300" spans="1:51">
      <c r="A300" s="19">
        <v>43632</v>
      </c>
      <c r="B300" t="s">
        <v>23</v>
      </c>
      <c r="C300" s="19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59"/>
    </row>
    <row r="301" spans="1:51">
      <c r="A301" s="19">
        <v>43632</v>
      </c>
      <c r="B301" t="s">
        <v>24</v>
      </c>
      <c r="C301" s="19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59"/>
    </row>
    <row r="302" spans="1:51">
      <c r="A302" s="19">
        <v>43632</v>
      </c>
      <c r="B302" t="s">
        <v>25</v>
      </c>
      <c r="C302" s="19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59"/>
    </row>
    <row r="303" spans="1:51">
      <c r="A303" s="19">
        <v>43632</v>
      </c>
      <c r="B303" t="s">
        <v>26</v>
      </c>
      <c r="C303" s="19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59"/>
    </row>
    <row r="304" spans="1:51">
      <c r="A304" s="19">
        <v>43632</v>
      </c>
      <c r="B304" t="s">
        <v>27</v>
      </c>
      <c r="C304" s="19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59"/>
    </row>
    <row r="305" spans="1:51">
      <c r="A305" s="19">
        <v>43632</v>
      </c>
      <c r="B305" t="s">
        <v>28</v>
      </c>
      <c r="C305" s="19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59"/>
    </row>
    <row r="306" spans="1:51">
      <c r="A306" s="19">
        <v>43632</v>
      </c>
      <c r="B306" t="s">
        <v>29</v>
      </c>
      <c r="C306" s="19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59"/>
    </row>
    <row r="307" spans="1:51">
      <c r="A307" s="19">
        <v>43632</v>
      </c>
      <c r="B307" t="s">
        <v>30</v>
      </c>
      <c r="C307" s="19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59"/>
    </row>
    <row r="308" spans="1:51">
      <c r="A308" s="19">
        <v>43632</v>
      </c>
      <c r="B308" t="s">
        <v>31</v>
      </c>
      <c r="C308" s="19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59"/>
    </row>
    <row r="309" spans="1:51">
      <c r="A309" s="19">
        <v>43632</v>
      </c>
      <c r="B309" t="s">
        <v>32</v>
      </c>
      <c r="C309" s="19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59"/>
    </row>
    <row r="310" spans="1:51">
      <c r="A310" s="19">
        <v>43632</v>
      </c>
      <c r="B310" t="s">
        <v>33</v>
      </c>
      <c r="C310" s="19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59"/>
    </row>
    <row r="311" spans="1:51">
      <c r="A311" s="19">
        <v>43632</v>
      </c>
      <c r="B311" t="s">
        <v>34</v>
      </c>
      <c r="C311" s="19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59"/>
    </row>
    <row r="312" spans="1:51">
      <c r="A312" s="19">
        <v>43632</v>
      </c>
      <c r="B312" t="s">
        <v>35</v>
      </c>
      <c r="C312" s="19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59"/>
    </row>
    <row r="313" spans="1:51">
      <c r="A313" s="19">
        <v>43632</v>
      </c>
      <c r="B313" t="s">
        <v>36</v>
      </c>
      <c r="C313" s="19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59"/>
    </row>
    <row r="314" spans="1:51">
      <c r="A314" s="19">
        <v>43632</v>
      </c>
      <c r="B314" t="s">
        <v>37</v>
      </c>
      <c r="C314" s="19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59"/>
    </row>
    <row r="315" spans="1:51">
      <c r="A315" s="19">
        <v>43632</v>
      </c>
      <c r="B315" t="s">
        <v>38</v>
      </c>
      <c r="C315" s="19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59"/>
    </row>
    <row r="316" spans="1:51">
      <c r="A316" s="19">
        <v>43632</v>
      </c>
      <c r="B316" t="s">
        <v>39</v>
      </c>
      <c r="C316" s="19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59"/>
    </row>
    <row r="317" spans="1:51">
      <c r="A317" s="19">
        <v>43632</v>
      </c>
      <c r="B317" t="s">
        <v>40</v>
      </c>
      <c r="C317" s="19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59"/>
    </row>
    <row r="318" spans="1:51">
      <c r="A318" s="19">
        <v>43632</v>
      </c>
      <c r="B318" t="s">
        <v>41</v>
      </c>
      <c r="C318" s="19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59"/>
    </row>
    <row r="319" spans="1:51">
      <c r="A319" s="19">
        <v>43632</v>
      </c>
      <c r="B319" t="s">
        <v>43</v>
      </c>
      <c r="C319" s="19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59"/>
    </row>
    <row r="320" spans="1:51">
      <c r="A320" s="19">
        <v>43632</v>
      </c>
      <c r="B320" t="s">
        <v>44</v>
      </c>
      <c r="C320" s="19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59"/>
    </row>
    <row r="321" spans="1:51">
      <c r="A321" s="19">
        <v>43632</v>
      </c>
      <c r="B321" t="s">
        <v>45</v>
      </c>
      <c r="C321" s="19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59"/>
    </row>
    <row r="322" spans="1:51">
      <c r="A322" s="19">
        <v>43632</v>
      </c>
      <c r="B322" t="s">
        <v>42</v>
      </c>
      <c r="C322" s="19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59"/>
    </row>
    <row r="323" spans="1:51">
      <c r="A323" s="19">
        <v>43632</v>
      </c>
      <c r="B323" t="s">
        <v>46</v>
      </c>
      <c r="C323" s="19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59"/>
    </row>
    <row r="324" spans="1:51">
      <c r="A324" s="19">
        <v>43632</v>
      </c>
      <c r="B324" t="s">
        <v>47</v>
      </c>
      <c r="C324" s="19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59"/>
    </row>
    <row r="325" spans="1:51">
      <c r="A325" s="19">
        <v>43632</v>
      </c>
      <c r="B325" t="s">
        <v>48</v>
      </c>
      <c r="C325" s="19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59"/>
    </row>
    <row r="326" spans="1:51">
      <c r="A326" s="19">
        <v>43632</v>
      </c>
      <c r="B326" t="s">
        <v>49</v>
      </c>
      <c r="C326" s="19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59"/>
    </row>
    <row r="327" spans="1:51">
      <c r="A327" s="19">
        <v>43632</v>
      </c>
      <c r="B327" t="s">
        <v>50</v>
      </c>
      <c r="C327" s="19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59"/>
    </row>
    <row r="328" spans="1:51">
      <c r="A328" s="19">
        <v>43632</v>
      </c>
      <c r="B328" t="s">
        <v>51</v>
      </c>
      <c r="C328" s="19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59"/>
    </row>
    <row r="329" spans="1:51">
      <c r="A329" s="19">
        <v>43632</v>
      </c>
      <c r="B329" t="s">
        <v>52</v>
      </c>
      <c r="C329" s="19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59"/>
    </row>
    <row r="330" spans="1:51">
      <c r="A330" s="19">
        <v>43632</v>
      </c>
      <c r="B330" t="s">
        <v>53</v>
      </c>
      <c r="C330" s="19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59"/>
    </row>
    <row r="331" spans="1:51">
      <c r="A331" s="19">
        <v>43632</v>
      </c>
      <c r="B331" t="s">
        <v>54</v>
      </c>
      <c r="C331" s="19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59"/>
    </row>
    <row r="332" spans="1:51">
      <c r="A332" s="19">
        <v>43632</v>
      </c>
      <c r="B332" t="s">
        <v>55</v>
      </c>
      <c r="C332" s="19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59"/>
    </row>
    <row r="333" spans="1:51">
      <c r="A333" s="19">
        <v>43632</v>
      </c>
      <c r="B333" t="s">
        <v>56</v>
      </c>
      <c r="C333" s="19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59"/>
    </row>
    <row r="334" spans="1:51">
      <c r="A334" s="19">
        <v>43632</v>
      </c>
      <c r="B334" t="s">
        <v>57</v>
      </c>
      <c r="C334" s="19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59"/>
    </row>
    <row r="335" spans="1:51">
      <c r="A335" s="19">
        <v>43632</v>
      </c>
      <c r="B335" t="s">
        <v>58</v>
      </c>
      <c r="C335" s="19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59"/>
    </row>
    <row r="336" spans="1:51">
      <c r="A336" s="19">
        <v>43632</v>
      </c>
      <c r="B336" t="s">
        <v>59</v>
      </c>
      <c r="C336" s="19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59"/>
    </row>
    <row r="337" spans="1:51">
      <c r="A337" s="19">
        <v>43632</v>
      </c>
      <c r="B337" t="s">
        <v>60</v>
      </c>
      <c r="C337" s="19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59"/>
    </row>
    <row r="338" spans="1:51">
      <c r="A338" s="19">
        <v>43632</v>
      </c>
      <c r="B338" t="s">
        <v>61</v>
      </c>
      <c r="C338" s="19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59"/>
    </row>
    <row r="339" spans="1:51">
      <c r="A339" s="19">
        <v>43632</v>
      </c>
      <c r="B339" t="s">
        <v>62</v>
      </c>
      <c r="C339" s="19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59"/>
    </row>
    <row r="340" spans="1:51">
      <c r="A340" s="19">
        <v>43632</v>
      </c>
      <c r="B340" t="s">
        <v>63</v>
      </c>
      <c r="C340" s="19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59"/>
    </row>
    <row r="341" spans="1:51">
      <c r="A341" s="19">
        <v>43632</v>
      </c>
      <c r="B341" t="s">
        <v>64</v>
      </c>
      <c r="C341" s="19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59"/>
    </row>
    <row r="342" spans="1:51">
      <c r="A342" s="19">
        <v>43632</v>
      </c>
      <c r="B342" t="s">
        <v>65</v>
      </c>
      <c r="C342" s="19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59"/>
    </row>
    <row r="343" spans="1:51">
      <c r="A343" s="19">
        <v>43632</v>
      </c>
      <c r="B343" t="s">
        <v>143</v>
      </c>
      <c r="C343" s="19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59"/>
    </row>
    <row r="344" spans="1:51">
      <c r="A344" s="19">
        <v>43632</v>
      </c>
      <c r="B344" t="s">
        <v>67</v>
      </c>
      <c r="C344" s="19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59"/>
    </row>
    <row r="345" spans="1:51">
      <c r="A345" s="19">
        <v>43632</v>
      </c>
      <c r="B345" t="s">
        <v>68</v>
      </c>
      <c r="C345" s="19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59"/>
    </row>
    <row r="346" spans="1:51">
      <c r="A346" s="19">
        <v>43632</v>
      </c>
      <c r="B346" t="s">
        <v>69</v>
      </c>
      <c r="C346" s="19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59"/>
    </row>
    <row r="347" spans="1:51">
      <c r="A347" s="19">
        <v>43632</v>
      </c>
      <c r="B347" t="s">
        <v>70</v>
      </c>
      <c r="C347" s="19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59"/>
    </row>
    <row r="348" spans="1:51">
      <c r="A348" s="19">
        <v>43632</v>
      </c>
      <c r="B348" t="s">
        <v>71</v>
      </c>
      <c r="C348" s="19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59"/>
    </row>
    <row r="349" spans="1:51">
      <c r="A349" s="19">
        <v>43632</v>
      </c>
      <c r="B349" t="s">
        <v>73</v>
      </c>
      <c r="C349" s="19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59"/>
    </row>
    <row r="350" spans="1:51">
      <c r="A350" s="19">
        <v>43635</v>
      </c>
      <c r="B350" t="s">
        <v>15</v>
      </c>
      <c r="C350" s="19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59"/>
    </row>
    <row r="351" spans="1:51">
      <c r="A351" s="19">
        <v>43635</v>
      </c>
      <c r="B351" t="s">
        <v>16</v>
      </c>
      <c r="C351" s="19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59"/>
    </row>
    <row r="352" spans="1:51">
      <c r="A352" s="19">
        <v>43635</v>
      </c>
      <c r="B352" t="s">
        <v>17</v>
      </c>
      <c r="C352" s="19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59"/>
    </row>
    <row r="353" spans="1:51">
      <c r="A353" s="19">
        <v>43635</v>
      </c>
      <c r="B353" t="s">
        <v>18</v>
      </c>
      <c r="C353" s="19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59"/>
    </row>
    <row r="354" spans="1:51">
      <c r="A354" s="19">
        <v>43635</v>
      </c>
      <c r="B354" t="s">
        <v>19</v>
      </c>
      <c r="C354" s="19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59"/>
    </row>
    <row r="355" spans="1:51">
      <c r="A355" s="19">
        <v>43635</v>
      </c>
      <c r="B355" t="s">
        <v>20</v>
      </c>
      <c r="C355" s="19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59"/>
    </row>
    <row r="356" spans="1:51">
      <c r="A356" s="19">
        <v>43635</v>
      </c>
      <c r="B356" t="s">
        <v>21</v>
      </c>
      <c r="C356" s="19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59"/>
    </row>
    <row r="357" spans="1:51">
      <c r="A357" s="19">
        <v>43635</v>
      </c>
      <c r="B357" t="s">
        <v>22</v>
      </c>
      <c r="C357" s="19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59"/>
    </row>
    <row r="358" spans="1:51">
      <c r="A358" s="19">
        <v>43635</v>
      </c>
      <c r="B358" t="s">
        <v>23</v>
      </c>
      <c r="C358" s="19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59"/>
    </row>
    <row r="359" spans="1:51">
      <c r="A359" s="19">
        <v>43635</v>
      </c>
      <c r="B359" t="s">
        <v>24</v>
      </c>
      <c r="C359" s="19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59"/>
    </row>
    <row r="360" spans="1:51">
      <c r="A360" s="19">
        <v>43635</v>
      </c>
      <c r="B360" t="s">
        <v>25</v>
      </c>
      <c r="C360" s="19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59"/>
    </row>
    <row r="361" spans="1:51">
      <c r="A361" s="19">
        <v>43635</v>
      </c>
      <c r="B361" t="s">
        <v>26</v>
      </c>
      <c r="C361" s="19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59"/>
    </row>
    <row r="362" spans="1:51">
      <c r="A362" s="19">
        <v>43635</v>
      </c>
      <c r="B362" t="s">
        <v>27</v>
      </c>
      <c r="C362" s="19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59"/>
    </row>
    <row r="363" spans="1:51">
      <c r="A363" s="19">
        <v>43635</v>
      </c>
      <c r="B363" t="s">
        <v>28</v>
      </c>
      <c r="C363" s="19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59"/>
    </row>
    <row r="364" spans="1:51">
      <c r="A364" s="19">
        <v>43635</v>
      </c>
      <c r="B364" t="s">
        <v>29</v>
      </c>
      <c r="C364" s="19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59"/>
    </row>
    <row r="365" spans="1:51">
      <c r="A365" s="19">
        <v>43635</v>
      </c>
      <c r="B365" t="s">
        <v>30</v>
      </c>
      <c r="C365" s="19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59"/>
    </row>
    <row r="366" spans="1:51">
      <c r="A366" s="19">
        <v>43635</v>
      </c>
      <c r="B366" t="s">
        <v>31</v>
      </c>
      <c r="C366" s="19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59"/>
    </row>
    <row r="367" spans="1:51">
      <c r="A367" s="19">
        <v>43635</v>
      </c>
      <c r="B367" t="s">
        <v>32</v>
      </c>
      <c r="C367" s="19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59"/>
    </row>
    <row r="368" spans="1:51">
      <c r="A368" s="19">
        <v>43635</v>
      </c>
      <c r="B368" t="s">
        <v>33</v>
      </c>
      <c r="C368" s="19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59"/>
    </row>
    <row r="369" spans="1:51">
      <c r="A369" s="19">
        <v>43635</v>
      </c>
      <c r="B369" t="s">
        <v>34</v>
      </c>
      <c r="C369" s="19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59"/>
    </row>
    <row r="370" spans="1:51">
      <c r="A370" s="19">
        <v>43635</v>
      </c>
      <c r="B370" t="s">
        <v>35</v>
      </c>
      <c r="C370" s="19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59"/>
    </row>
    <row r="371" spans="1:51">
      <c r="A371" s="19">
        <v>43635</v>
      </c>
      <c r="B371" t="s">
        <v>36</v>
      </c>
      <c r="C371" s="19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59"/>
    </row>
    <row r="372" spans="1:51">
      <c r="A372" s="19">
        <v>43635</v>
      </c>
      <c r="B372" t="s">
        <v>37</v>
      </c>
      <c r="C372" s="19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59"/>
    </row>
    <row r="373" spans="1:51">
      <c r="A373" s="19">
        <v>43635</v>
      </c>
      <c r="B373" t="s">
        <v>38</v>
      </c>
      <c r="C373" s="19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59"/>
    </row>
    <row r="374" spans="1:51">
      <c r="A374" s="19">
        <v>43635</v>
      </c>
      <c r="B374" t="s">
        <v>39</v>
      </c>
      <c r="C374" s="19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59"/>
    </row>
    <row r="375" spans="1:51">
      <c r="A375" s="19">
        <v>43635</v>
      </c>
      <c r="B375" t="s">
        <v>40</v>
      </c>
      <c r="C375" s="19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59"/>
    </row>
    <row r="376" spans="1:51">
      <c r="A376" s="19">
        <v>43635</v>
      </c>
      <c r="B376" t="s">
        <v>41</v>
      </c>
      <c r="C376" s="19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59"/>
    </row>
    <row r="377" spans="1:51">
      <c r="A377" s="19">
        <v>43635</v>
      </c>
      <c r="B377" t="s">
        <v>43</v>
      </c>
      <c r="C377" s="19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59"/>
    </row>
    <row r="378" spans="1:51">
      <c r="A378" s="19">
        <v>43635</v>
      </c>
      <c r="B378" t="s">
        <v>44</v>
      </c>
      <c r="C378" s="19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59"/>
    </row>
    <row r="379" spans="1:51">
      <c r="A379" s="19">
        <v>43635</v>
      </c>
      <c r="B379" t="s">
        <v>45</v>
      </c>
      <c r="C379" s="19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59"/>
    </row>
    <row r="380" spans="1:51">
      <c r="A380" s="19">
        <v>43635</v>
      </c>
      <c r="B380" t="s">
        <v>42</v>
      </c>
      <c r="C380" s="19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59"/>
    </row>
    <row r="381" spans="1:51">
      <c r="A381" s="19">
        <v>43635</v>
      </c>
      <c r="B381" t="s">
        <v>46</v>
      </c>
      <c r="C381" s="19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59"/>
    </row>
    <row r="382" spans="1:51">
      <c r="A382" s="19">
        <v>43635</v>
      </c>
      <c r="B382" t="s">
        <v>47</v>
      </c>
      <c r="C382" s="19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59"/>
    </row>
    <row r="383" spans="1:51">
      <c r="A383" s="19">
        <v>43635</v>
      </c>
      <c r="B383" t="s">
        <v>48</v>
      </c>
      <c r="C383" s="19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59"/>
    </row>
    <row r="384" spans="1:51">
      <c r="A384" s="19">
        <v>43635</v>
      </c>
      <c r="B384" t="s">
        <v>49</v>
      </c>
      <c r="C384" s="19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59"/>
    </row>
    <row r="385" spans="1:51">
      <c r="A385" s="19">
        <v>43635</v>
      </c>
      <c r="B385" t="s">
        <v>50</v>
      </c>
      <c r="C385" s="19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59"/>
    </row>
    <row r="386" spans="1:51">
      <c r="A386" s="19">
        <v>43635</v>
      </c>
      <c r="B386" t="s">
        <v>51</v>
      </c>
      <c r="C386" s="19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59"/>
    </row>
    <row r="387" spans="1:51">
      <c r="A387" s="19">
        <v>43635</v>
      </c>
      <c r="B387" t="s">
        <v>52</v>
      </c>
      <c r="C387" s="19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59"/>
    </row>
    <row r="388" spans="1:51">
      <c r="A388" s="19">
        <v>43635</v>
      </c>
      <c r="B388" t="s">
        <v>53</v>
      </c>
      <c r="C388" s="19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59"/>
    </row>
    <row r="389" spans="1:51">
      <c r="A389" s="19">
        <v>43635</v>
      </c>
      <c r="B389" t="s">
        <v>54</v>
      </c>
      <c r="C389" s="19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59"/>
    </row>
    <row r="390" spans="1:51">
      <c r="A390" s="19">
        <v>43635</v>
      </c>
      <c r="B390" t="s">
        <v>55</v>
      </c>
      <c r="C390" s="19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59"/>
    </row>
    <row r="391" spans="1:51">
      <c r="A391" s="19">
        <v>43635</v>
      </c>
      <c r="B391" t="s">
        <v>56</v>
      </c>
      <c r="C391" s="19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59"/>
    </row>
    <row r="392" spans="1:51">
      <c r="A392" s="19">
        <v>43635</v>
      </c>
      <c r="B392" t="s">
        <v>57</v>
      </c>
      <c r="C392" s="19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59"/>
    </row>
    <row r="393" spans="1:51">
      <c r="A393" s="19">
        <v>43635</v>
      </c>
      <c r="B393" t="s">
        <v>58</v>
      </c>
      <c r="C393" s="19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59"/>
    </row>
    <row r="394" spans="1:51">
      <c r="A394" s="19">
        <v>43635</v>
      </c>
      <c r="B394" t="s">
        <v>59</v>
      </c>
      <c r="C394" s="19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59"/>
    </row>
    <row r="395" spans="1:51">
      <c r="A395" s="19">
        <v>43635</v>
      </c>
      <c r="B395" t="s">
        <v>60</v>
      </c>
      <c r="C395" s="19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59"/>
    </row>
    <row r="396" spans="1:51">
      <c r="A396" s="19">
        <v>43635</v>
      </c>
      <c r="B396" t="s">
        <v>61</v>
      </c>
      <c r="C396" s="19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59"/>
    </row>
    <row r="397" spans="1:51">
      <c r="A397" s="19">
        <v>43635</v>
      </c>
      <c r="B397" t="s">
        <v>62</v>
      </c>
      <c r="C397" s="19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59"/>
    </row>
    <row r="398" spans="1:51">
      <c r="A398" s="19">
        <v>43635</v>
      </c>
      <c r="B398" t="s">
        <v>63</v>
      </c>
      <c r="C398" s="19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59"/>
    </row>
    <row r="399" spans="1:51">
      <c r="A399" s="19">
        <v>43635</v>
      </c>
      <c r="B399" t="s">
        <v>64</v>
      </c>
      <c r="C399" s="19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59"/>
    </row>
    <row r="400" spans="1:51">
      <c r="A400" s="19">
        <v>43635</v>
      </c>
      <c r="B400" t="s">
        <v>65</v>
      </c>
      <c r="C400" s="19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59"/>
    </row>
    <row r="401" spans="1:51">
      <c r="A401" s="19">
        <v>43635</v>
      </c>
      <c r="B401" t="s">
        <v>143</v>
      </c>
      <c r="C401" s="19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59"/>
    </row>
    <row r="402" spans="1:51">
      <c r="A402" s="19">
        <v>43635</v>
      </c>
      <c r="B402" t="s">
        <v>67</v>
      </c>
      <c r="C402" s="19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59"/>
    </row>
    <row r="403" spans="1:51">
      <c r="A403" s="19">
        <v>43635</v>
      </c>
      <c r="B403" t="s">
        <v>68</v>
      </c>
      <c r="C403" s="19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59"/>
    </row>
    <row r="404" spans="1:51">
      <c r="A404" s="19">
        <v>43635</v>
      </c>
      <c r="B404" t="s">
        <v>69</v>
      </c>
      <c r="C404" s="19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59"/>
    </row>
    <row r="405" spans="1:51">
      <c r="A405" s="19">
        <v>43635</v>
      </c>
      <c r="B405" t="s">
        <v>70</v>
      </c>
      <c r="C405" s="19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59"/>
    </row>
    <row r="406" spans="1:51">
      <c r="A406" s="19">
        <v>43635</v>
      </c>
      <c r="B406" t="s">
        <v>71</v>
      </c>
      <c r="C406" s="19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59"/>
    </row>
    <row r="407" spans="1:51">
      <c r="A407" s="19">
        <v>43635</v>
      </c>
      <c r="B407" t="s">
        <v>73</v>
      </c>
      <c r="C407" s="19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59"/>
    </row>
    <row r="408" spans="1:51">
      <c r="A408" s="19">
        <v>43638</v>
      </c>
      <c r="B408" t="s">
        <v>15</v>
      </c>
      <c r="C408" s="19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59"/>
    </row>
    <row r="409" spans="1:51">
      <c r="A409" s="19">
        <v>43638</v>
      </c>
      <c r="B409" t="s">
        <v>16</v>
      </c>
      <c r="C409" s="19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59"/>
    </row>
    <row r="410" spans="1:51">
      <c r="A410" s="19">
        <v>43638</v>
      </c>
      <c r="B410" t="s">
        <v>17</v>
      </c>
      <c r="C410" s="19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59"/>
    </row>
    <row r="411" spans="1:51">
      <c r="A411" s="19">
        <v>43638</v>
      </c>
      <c r="B411" t="s">
        <v>18</v>
      </c>
      <c r="C411" s="19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59"/>
    </row>
    <row r="412" spans="1:51">
      <c r="A412" s="19">
        <v>43638</v>
      </c>
      <c r="B412" t="s">
        <v>19</v>
      </c>
      <c r="C412" s="19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59"/>
    </row>
    <row r="413" spans="1:51">
      <c r="A413" s="19">
        <v>43638</v>
      </c>
      <c r="B413" t="s">
        <v>20</v>
      </c>
      <c r="C413" s="19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59"/>
    </row>
    <row r="414" spans="1:51">
      <c r="A414" s="19">
        <v>43638</v>
      </c>
      <c r="B414" t="s">
        <v>21</v>
      </c>
      <c r="C414" s="19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59"/>
    </row>
    <row r="415" spans="1:51">
      <c r="A415" s="19">
        <v>43638</v>
      </c>
      <c r="B415" t="s">
        <v>22</v>
      </c>
      <c r="C415" s="19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59"/>
    </row>
    <row r="416" spans="1:51">
      <c r="A416" s="19">
        <v>43638</v>
      </c>
      <c r="B416" t="s">
        <v>23</v>
      </c>
      <c r="C416" s="19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59"/>
    </row>
    <row r="417" spans="1:51">
      <c r="A417" s="19">
        <v>43638</v>
      </c>
      <c r="B417" t="s">
        <v>24</v>
      </c>
      <c r="C417" s="19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59"/>
    </row>
    <row r="418" spans="1:51">
      <c r="A418" s="19">
        <v>43638</v>
      </c>
      <c r="B418" t="s">
        <v>25</v>
      </c>
      <c r="C418" s="19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59"/>
    </row>
    <row r="419" spans="1:51">
      <c r="A419" s="19">
        <v>43638</v>
      </c>
      <c r="B419" t="s">
        <v>26</v>
      </c>
      <c r="C419" s="19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59"/>
    </row>
    <row r="420" spans="1:51">
      <c r="A420" s="19">
        <v>43638</v>
      </c>
      <c r="B420" t="s">
        <v>27</v>
      </c>
      <c r="C420" s="19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59"/>
    </row>
    <row r="421" spans="1:51">
      <c r="A421" s="19">
        <v>43638</v>
      </c>
      <c r="B421" t="s">
        <v>28</v>
      </c>
      <c r="C421" s="19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59"/>
    </row>
    <row r="422" spans="1:51">
      <c r="A422" s="19">
        <v>43638</v>
      </c>
      <c r="B422" t="s">
        <v>29</v>
      </c>
      <c r="C422" s="19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59"/>
    </row>
    <row r="423" spans="1:51">
      <c r="A423" s="19">
        <v>43638</v>
      </c>
      <c r="B423" t="s">
        <v>30</v>
      </c>
      <c r="C423" s="19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59"/>
    </row>
    <row r="424" spans="1:51">
      <c r="A424" s="19">
        <v>43638</v>
      </c>
      <c r="B424" t="s">
        <v>31</v>
      </c>
      <c r="C424" s="19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59"/>
    </row>
    <row r="425" spans="1:51">
      <c r="A425" s="19">
        <v>43638</v>
      </c>
      <c r="B425" t="s">
        <v>32</v>
      </c>
      <c r="C425" s="19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59"/>
    </row>
    <row r="426" spans="1:51">
      <c r="A426" s="19">
        <v>43638</v>
      </c>
      <c r="B426" t="s">
        <v>33</v>
      </c>
      <c r="C426" s="19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59"/>
    </row>
    <row r="427" spans="1:51">
      <c r="A427" s="19">
        <v>43638</v>
      </c>
      <c r="B427" t="s">
        <v>34</v>
      </c>
      <c r="C427" s="19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59"/>
    </row>
    <row r="428" spans="1:51">
      <c r="A428" s="19">
        <v>43638</v>
      </c>
      <c r="B428" t="s">
        <v>35</v>
      </c>
      <c r="C428" s="19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59"/>
    </row>
    <row r="429" spans="1:51">
      <c r="A429" s="19">
        <v>43638</v>
      </c>
      <c r="B429" t="s">
        <v>36</v>
      </c>
      <c r="C429" s="19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59"/>
    </row>
    <row r="430" spans="1:51">
      <c r="A430" s="19">
        <v>43638</v>
      </c>
      <c r="B430" t="s">
        <v>37</v>
      </c>
      <c r="C430" s="19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59"/>
    </row>
    <row r="431" spans="1:51">
      <c r="A431" s="19">
        <v>43638</v>
      </c>
      <c r="B431" t="s">
        <v>38</v>
      </c>
      <c r="C431" s="19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59"/>
    </row>
    <row r="432" spans="1:51">
      <c r="A432" s="19">
        <v>43638</v>
      </c>
      <c r="B432" t="s">
        <v>39</v>
      </c>
      <c r="C432" s="19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59"/>
    </row>
    <row r="433" spans="1:51">
      <c r="A433" s="19">
        <v>43638</v>
      </c>
      <c r="B433" t="s">
        <v>40</v>
      </c>
      <c r="C433" s="19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59"/>
    </row>
    <row r="434" spans="1:51">
      <c r="A434" s="19">
        <v>43638</v>
      </c>
      <c r="B434" t="s">
        <v>41</v>
      </c>
      <c r="C434" s="19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59"/>
    </row>
    <row r="435" spans="1:51">
      <c r="A435" s="19">
        <v>43638</v>
      </c>
      <c r="B435" t="s">
        <v>43</v>
      </c>
      <c r="C435" s="19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59"/>
    </row>
    <row r="436" spans="1:51">
      <c r="A436" s="19">
        <v>43638</v>
      </c>
      <c r="B436" t="s">
        <v>44</v>
      </c>
      <c r="C436" s="19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59"/>
    </row>
    <row r="437" spans="1:51">
      <c r="A437" s="19">
        <v>43638</v>
      </c>
      <c r="B437" t="s">
        <v>45</v>
      </c>
      <c r="C437" s="19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59"/>
    </row>
    <row r="438" spans="1:51">
      <c r="A438" s="19">
        <v>43638</v>
      </c>
      <c r="B438" t="s">
        <v>42</v>
      </c>
      <c r="C438" s="19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59"/>
    </row>
    <row r="439" spans="1:51">
      <c r="A439" s="19">
        <v>43638</v>
      </c>
      <c r="B439" t="s">
        <v>46</v>
      </c>
      <c r="C439" s="19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59"/>
    </row>
    <row r="440" spans="1:51">
      <c r="A440" s="19">
        <v>43638</v>
      </c>
      <c r="B440" t="s">
        <v>47</v>
      </c>
      <c r="C440" s="19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59"/>
    </row>
    <row r="441" spans="1:51">
      <c r="A441" s="19">
        <v>43638</v>
      </c>
      <c r="B441" t="s">
        <v>48</v>
      </c>
      <c r="C441" s="19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59"/>
    </row>
    <row r="442" spans="1:51">
      <c r="A442" s="19">
        <v>43638</v>
      </c>
      <c r="B442" t="s">
        <v>49</v>
      </c>
      <c r="C442" s="19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59"/>
    </row>
    <row r="443" spans="1:51">
      <c r="A443" s="19">
        <v>43638</v>
      </c>
      <c r="B443" t="s">
        <v>50</v>
      </c>
      <c r="C443" s="19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59"/>
    </row>
    <row r="444" spans="1:51">
      <c r="A444" s="19">
        <v>43638</v>
      </c>
      <c r="B444" t="s">
        <v>51</v>
      </c>
      <c r="C444" s="19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59"/>
    </row>
    <row r="445" spans="1:51">
      <c r="A445" s="19">
        <v>43638</v>
      </c>
      <c r="B445" t="s">
        <v>52</v>
      </c>
      <c r="C445" s="19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59"/>
    </row>
    <row r="446" spans="1:51">
      <c r="A446" s="19">
        <v>43638</v>
      </c>
      <c r="B446" t="s">
        <v>53</v>
      </c>
      <c r="C446" s="19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59"/>
    </row>
    <row r="447" spans="1:51">
      <c r="A447" s="19">
        <v>43638</v>
      </c>
      <c r="B447" t="s">
        <v>54</v>
      </c>
      <c r="C447" s="19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59"/>
    </row>
    <row r="448" spans="1:51">
      <c r="A448" s="19">
        <v>43638</v>
      </c>
      <c r="B448" t="s">
        <v>55</v>
      </c>
      <c r="C448" s="19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59"/>
    </row>
    <row r="449" spans="1:51">
      <c r="A449" s="19">
        <v>43638</v>
      </c>
      <c r="B449" t="s">
        <v>56</v>
      </c>
      <c r="C449" s="19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59"/>
    </row>
    <row r="450" spans="1:51">
      <c r="A450" s="19">
        <v>43638</v>
      </c>
      <c r="B450" t="s">
        <v>57</v>
      </c>
      <c r="C450" s="19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59"/>
    </row>
    <row r="451" spans="1:51">
      <c r="A451" s="19">
        <v>43638</v>
      </c>
      <c r="B451" t="s">
        <v>58</v>
      </c>
      <c r="C451" s="19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59"/>
    </row>
    <row r="452" spans="1:51">
      <c r="A452" s="19">
        <v>43638</v>
      </c>
      <c r="B452" t="s">
        <v>59</v>
      </c>
      <c r="C452" s="19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59"/>
    </row>
    <row r="453" spans="1:51">
      <c r="A453" s="19">
        <v>43638</v>
      </c>
      <c r="B453" t="s">
        <v>60</v>
      </c>
      <c r="C453" s="19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59"/>
    </row>
    <row r="454" spans="1:51">
      <c r="A454" s="19">
        <v>43638</v>
      </c>
      <c r="B454" t="s">
        <v>61</v>
      </c>
      <c r="C454" s="19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59"/>
    </row>
    <row r="455" spans="1:51">
      <c r="A455" s="19">
        <v>43638</v>
      </c>
      <c r="B455" t="s">
        <v>62</v>
      </c>
      <c r="C455" s="19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59"/>
    </row>
    <row r="456" spans="1:51">
      <c r="A456" s="19">
        <v>43638</v>
      </c>
      <c r="B456" t="s">
        <v>63</v>
      </c>
      <c r="C456" s="19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59"/>
    </row>
    <row r="457" spans="1:51">
      <c r="A457" s="19">
        <v>43638</v>
      </c>
      <c r="B457" t="s">
        <v>64</v>
      </c>
      <c r="C457" s="19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59"/>
    </row>
    <row r="458" spans="1:51">
      <c r="A458" s="19">
        <v>43638</v>
      </c>
      <c r="B458" t="s">
        <v>65</v>
      </c>
      <c r="C458" s="19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59"/>
    </row>
    <row r="459" spans="1:51">
      <c r="A459" s="19">
        <v>43638</v>
      </c>
      <c r="B459" t="s">
        <v>143</v>
      </c>
      <c r="C459" s="19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59"/>
    </row>
    <row r="460" spans="1:51">
      <c r="A460" s="19">
        <v>43638</v>
      </c>
      <c r="B460" t="s">
        <v>67</v>
      </c>
      <c r="C460" s="19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59"/>
    </row>
    <row r="461" spans="1:51">
      <c r="A461" s="19">
        <v>43638</v>
      </c>
      <c r="B461" t="s">
        <v>68</v>
      </c>
      <c r="C461" s="19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59"/>
    </row>
    <row r="462" spans="1:51">
      <c r="A462" s="19">
        <v>43638</v>
      </c>
      <c r="B462" t="s">
        <v>69</v>
      </c>
      <c r="C462" s="19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59"/>
    </row>
    <row r="463" spans="1:51">
      <c r="A463" s="19">
        <v>43638</v>
      </c>
      <c r="B463" t="s">
        <v>70</v>
      </c>
      <c r="C463" s="19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59"/>
    </row>
    <row r="464" spans="1:51">
      <c r="A464" s="19">
        <v>43638</v>
      </c>
      <c r="B464" t="s">
        <v>71</v>
      </c>
      <c r="C464" s="19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59"/>
    </row>
    <row r="465" spans="1:51">
      <c r="A465" s="19">
        <v>43638</v>
      </c>
      <c r="B465" t="s">
        <v>73</v>
      </c>
      <c r="C465" s="19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59"/>
    </row>
    <row r="466" spans="1:51">
      <c r="A466" s="19">
        <v>43641</v>
      </c>
      <c r="B466" t="s">
        <v>15</v>
      </c>
      <c r="C466" s="19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59"/>
    </row>
    <row r="467" spans="1:51">
      <c r="A467" s="19">
        <v>43641</v>
      </c>
      <c r="B467" t="s">
        <v>16</v>
      </c>
      <c r="C467" s="19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59"/>
    </row>
    <row r="468" spans="1:51">
      <c r="A468" s="19">
        <v>43641</v>
      </c>
      <c r="B468" t="s">
        <v>17</v>
      </c>
      <c r="C468" s="19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59"/>
    </row>
    <row r="469" spans="1:51">
      <c r="A469" s="19">
        <v>43641</v>
      </c>
      <c r="B469" t="s">
        <v>18</v>
      </c>
      <c r="C469" s="19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59"/>
    </row>
    <row r="470" spans="1:51">
      <c r="A470" s="19">
        <v>43641</v>
      </c>
      <c r="B470" t="s">
        <v>19</v>
      </c>
      <c r="C470" s="19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59"/>
    </row>
    <row r="471" spans="1:51">
      <c r="A471" s="19">
        <v>43641</v>
      </c>
      <c r="B471" t="s">
        <v>20</v>
      </c>
      <c r="C471" s="19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59"/>
    </row>
    <row r="472" spans="1:51">
      <c r="A472" s="19">
        <v>43641</v>
      </c>
      <c r="B472" t="s">
        <v>21</v>
      </c>
      <c r="C472" s="19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59"/>
    </row>
    <row r="473" spans="1:51">
      <c r="A473" s="19">
        <v>43641</v>
      </c>
      <c r="B473" t="s">
        <v>22</v>
      </c>
      <c r="C473" s="19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59"/>
    </row>
    <row r="474" spans="1:51">
      <c r="A474" s="19">
        <v>43641</v>
      </c>
      <c r="B474" t="s">
        <v>23</v>
      </c>
      <c r="C474" s="19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59"/>
    </row>
    <row r="475" spans="1:51">
      <c r="A475" s="19">
        <v>43641</v>
      </c>
      <c r="B475" t="s">
        <v>24</v>
      </c>
      <c r="C475" s="19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59"/>
    </row>
    <row r="476" spans="1:51">
      <c r="A476" s="19">
        <v>43641</v>
      </c>
      <c r="B476" t="s">
        <v>25</v>
      </c>
      <c r="C476" s="19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59"/>
    </row>
    <row r="477" spans="1:51">
      <c r="A477" s="19">
        <v>43641</v>
      </c>
      <c r="B477" t="s">
        <v>26</v>
      </c>
      <c r="C477" s="19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59"/>
    </row>
    <row r="478" spans="1:51">
      <c r="A478" s="19">
        <v>43641</v>
      </c>
      <c r="B478" t="s">
        <v>27</v>
      </c>
      <c r="C478" s="19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59"/>
    </row>
    <row r="479" spans="1:51">
      <c r="A479" s="19">
        <v>43641</v>
      </c>
      <c r="B479" t="s">
        <v>28</v>
      </c>
      <c r="C479" s="19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59"/>
    </row>
    <row r="480" spans="1:51">
      <c r="A480" s="19">
        <v>43641</v>
      </c>
      <c r="B480" t="s">
        <v>29</v>
      </c>
      <c r="C480" s="19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59"/>
    </row>
    <row r="481" spans="1:51">
      <c r="A481" s="19">
        <v>43641</v>
      </c>
      <c r="B481" t="s">
        <v>30</v>
      </c>
      <c r="C481" s="19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59"/>
    </row>
    <row r="482" spans="1:51">
      <c r="A482" s="19">
        <v>43641</v>
      </c>
      <c r="B482" t="s">
        <v>31</v>
      </c>
      <c r="C482" s="19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59"/>
    </row>
    <row r="483" spans="1:51">
      <c r="A483" s="19">
        <v>43641</v>
      </c>
      <c r="B483" t="s">
        <v>32</v>
      </c>
      <c r="C483" s="19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59"/>
    </row>
    <row r="484" spans="1:51">
      <c r="A484" s="19">
        <v>43641</v>
      </c>
      <c r="B484" t="s">
        <v>33</v>
      </c>
      <c r="C484" s="19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59"/>
    </row>
    <row r="485" spans="1:51">
      <c r="A485" s="19">
        <v>43641</v>
      </c>
      <c r="B485" t="s">
        <v>34</v>
      </c>
      <c r="C485" s="19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59"/>
    </row>
    <row r="486" spans="1:51">
      <c r="A486" s="19">
        <v>43641</v>
      </c>
      <c r="B486" t="s">
        <v>35</v>
      </c>
      <c r="C486" s="19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59"/>
    </row>
    <row r="487" spans="1:51">
      <c r="A487" s="19">
        <v>43641</v>
      </c>
      <c r="B487" t="s">
        <v>36</v>
      </c>
      <c r="C487" s="19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59"/>
    </row>
    <row r="488" spans="1:51">
      <c r="A488" s="19">
        <v>43641</v>
      </c>
      <c r="B488" t="s">
        <v>37</v>
      </c>
      <c r="C488" s="19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59"/>
    </row>
    <row r="489" spans="1:51">
      <c r="A489" s="19">
        <v>43641</v>
      </c>
      <c r="B489" t="s">
        <v>38</v>
      </c>
      <c r="C489" s="19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59"/>
    </row>
    <row r="490" spans="1:51">
      <c r="A490" s="19">
        <v>43641</v>
      </c>
      <c r="B490" t="s">
        <v>39</v>
      </c>
      <c r="C490" s="19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59"/>
    </row>
    <row r="491" spans="1:51">
      <c r="A491" s="19">
        <v>43641</v>
      </c>
      <c r="B491" t="s">
        <v>40</v>
      </c>
      <c r="C491" s="19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59"/>
    </row>
    <row r="492" spans="1:51">
      <c r="A492" s="19">
        <v>43641</v>
      </c>
      <c r="B492" t="s">
        <v>41</v>
      </c>
      <c r="C492" s="19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59"/>
    </row>
    <row r="493" spans="1:51">
      <c r="A493" s="19">
        <v>43641</v>
      </c>
      <c r="B493" t="s">
        <v>43</v>
      </c>
      <c r="C493" s="19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59"/>
    </row>
    <row r="494" spans="1:51">
      <c r="A494" s="19">
        <v>43641</v>
      </c>
      <c r="B494" t="s">
        <v>44</v>
      </c>
      <c r="C494" s="19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59"/>
    </row>
    <row r="495" spans="1:51">
      <c r="A495" s="19">
        <v>43641</v>
      </c>
      <c r="B495" t="s">
        <v>45</v>
      </c>
      <c r="C495" s="19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59"/>
    </row>
    <row r="496" spans="1:51">
      <c r="A496" s="19">
        <v>43641</v>
      </c>
      <c r="B496" t="s">
        <v>42</v>
      </c>
      <c r="C496" s="19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59"/>
    </row>
    <row r="497" spans="1:51">
      <c r="A497" s="19">
        <v>43641</v>
      </c>
      <c r="B497" t="s">
        <v>46</v>
      </c>
      <c r="C497" s="19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59"/>
    </row>
    <row r="498" spans="1:51">
      <c r="A498" s="19">
        <v>43641</v>
      </c>
      <c r="B498" t="s">
        <v>47</v>
      </c>
      <c r="C498" s="19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59"/>
    </row>
    <row r="499" spans="1:51">
      <c r="A499" s="19">
        <v>43641</v>
      </c>
      <c r="B499" t="s">
        <v>48</v>
      </c>
      <c r="C499" s="19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59"/>
    </row>
    <row r="500" spans="1:51">
      <c r="A500" s="19">
        <v>43641</v>
      </c>
      <c r="B500" t="s">
        <v>49</v>
      </c>
      <c r="C500" s="19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59"/>
    </row>
    <row r="501" spans="1:51">
      <c r="A501" s="19">
        <v>43641</v>
      </c>
      <c r="B501" t="s">
        <v>50</v>
      </c>
      <c r="C501" s="19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59"/>
    </row>
    <row r="502" spans="1:51">
      <c r="A502" s="19">
        <v>43641</v>
      </c>
      <c r="B502" t="s">
        <v>51</v>
      </c>
      <c r="C502" s="19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59"/>
    </row>
    <row r="503" spans="1:51">
      <c r="A503" s="19">
        <v>43641</v>
      </c>
      <c r="B503" t="s">
        <v>52</v>
      </c>
      <c r="C503" s="19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59"/>
    </row>
    <row r="504" spans="1:51">
      <c r="A504" s="19">
        <v>43641</v>
      </c>
      <c r="B504" t="s">
        <v>53</v>
      </c>
      <c r="C504" s="19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59"/>
    </row>
    <row r="505" spans="1:51">
      <c r="A505" s="19">
        <v>43641</v>
      </c>
      <c r="B505" t="s">
        <v>54</v>
      </c>
      <c r="C505" s="19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59"/>
    </row>
    <row r="506" spans="1:51">
      <c r="A506" s="19">
        <v>43641</v>
      </c>
      <c r="B506" t="s">
        <v>55</v>
      </c>
      <c r="C506" s="19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59"/>
    </row>
    <row r="507" spans="1:51">
      <c r="A507" s="19">
        <v>43641</v>
      </c>
      <c r="B507" t="s">
        <v>56</v>
      </c>
      <c r="C507" s="19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59"/>
    </row>
    <row r="508" spans="1:51">
      <c r="A508" s="19">
        <v>43641</v>
      </c>
      <c r="B508" t="s">
        <v>57</v>
      </c>
      <c r="C508" s="19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59"/>
    </row>
    <row r="509" spans="1:51">
      <c r="A509" s="19">
        <v>43641</v>
      </c>
      <c r="B509" t="s">
        <v>58</v>
      </c>
      <c r="C509" s="19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59"/>
    </row>
    <row r="510" spans="1:51">
      <c r="A510" s="19">
        <v>43641</v>
      </c>
      <c r="B510" t="s">
        <v>59</v>
      </c>
      <c r="C510" s="19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59"/>
    </row>
    <row r="511" spans="1:51">
      <c r="A511" s="19">
        <v>43641</v>
      </c>
      <c r="B511" t="s">
        <v>60</v>
      </c>
      <c r="C511" s="19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59"/>
    </row>
    <row r="512" spans="1:51">
      <c r="A512" s="19">
        <v>43641</v>
      </c>
      <c r="B512" t="s">
        <v>61</v>
      </c>
      <c r="C512" s="19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59"/>
    </row>
    <row r="513" spans="1:51">
      <c r="A513" s="19">
        <v>43641</v>
      </c>
      <c r="B513" t="s">
        <v>62</v>
      </c>
      <c r="C513" s="19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59"/>
    </row>
    <row r="514" spans="1:51">
      <c r="A514" s="19">
        <v>43641</v>
      </c>
      <c r="B514" t="s">
        <v>63</v>
      </c>
      <c r="C514" s="19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59"/>
    </row>
    <row r="515" spans="1:51">
      <c r="A515" s="19">
        <v>43641</v>
      </c>
      <c r="B515" t="s">
        <v>64</v>
      </c>
      <c r="C515" s="19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59"/>
    </row>
    <row r="516" spans="1:51">
      <c r="A516" s="19">
        <v>43641</v>
      </c>
      <c r="B516" t="s">
        <v>65</v>
      </c>
      <c r="C516" s="19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59"/>
    </row>
    <row r="517" spans="1:51">
      <c r="A517" s="19">
        <v>43641</v>
      </c>
      <c r="B517" t="s">
        <v>143</v>
      </c>
      <c r="C517" s="19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59"/>
    </row>
    <row r="518" spans="1:51">
      <c r="A518" s="19">
        <v>43641</v>
      </c>
      <c r="B518" t="s">
        <v>67</v>
      </c>
      <c r="C518" s="19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59"/>
    </row>
    <row r="519" spans="1:51">
      <c r="A519" s="19">
        <v>43641</v>
      </c>
      <c r="B519" t="s">
        <v>68</v>
      </c>
      <c r="C519" s="19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59"/>
    </row>
    <row r="520" spans="1:51">
      <c r="A520" s="19">
        <v>43641</v>
      </c>
      <c r="B520" t="s">
        <v>69</v>
      </c>
      <c r="C520" s="19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59"/>
    </row>
    <row r="521" spans="1:51">
      <c r="A521" s="19">
        <v>43641</v>
      </c>
      <c r="B521" t="s">
        <v>70</v>
      </c>
      <c r="C521" s="19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59"/>
    </row>
    <row r="522" spans="1:51">
      <c r="A522" s="19">
        <v>43641</v>
      </c>
      <c r="B522" t="s">
        <v>71</v>
      </c>
      <c r="C522" s="19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59"/>
    </row>
    <row r="523" spans="1:51">
      <c r="A523" s="19">
        <v>43641</v>
      </c>
      <c r="B523" t="s">
        <v>73</v>
      </c>
      <c r="C523" s="19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59"/>
    </row>
    <row r="524" spans="1:51">
      <c r="A524" s="19">
        <v>43644</v>
      </c>
      <c r="B524" t="s">
        <v>15</v>
      </c>
      <c r="C524" s="19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59"/>
    </row>
    <row r="525" spans="1:51">
      <c r="A525" s="19">
        <v>43644</v>
      </c>
      <c r="B525" t="s">
        <v>16</v>
      </c>
      <c r="C525" s="19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59"/>
    </row>
    <row r="526" spans="1:51">
      <c r="A526" s="19">
        <v>43644</v>
      </c>
      <c r="B526" t="s">
        <v>17</v>
      </c>
      <c r="C526" s="19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59"/>
    </row>
    <row r="527" spans="1:51">
      <c r="A527" s="19">
        <v>43644</v>
      </c>
      <c r="B527" t="s">
        <v>18</v>
      </c>
      <c r="C527" s="19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59"/>
    </row>
    <row r="528" spans="1:51">
      <c r="A528" s="19">
        <v>43644</v>
      </c>
      <c r="B528" t="s">
        <v>19</v>
      </c>
      <c r="C528" s="19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59"/>
    </row>
    <row r="529" spans="1:51">
      <c r="A529" s="19">
        <v>43644</v>
      </c>
      <c r="B529" t="s">
        <v>20</v>
      </c>
      <c r="C529" s="19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59"/>
    </row>
    <row r="530" spans="1:51">
      <c r="A530" s="19">
        <v>43644</v>
      </c>
      <c r="B530" t="s">
        <v>21</v>
      </c>
      <c r="C530" s="19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59"/>
    </row>
    <row r="531" spans="1:51">
      <c r="A531" s="19">
        <v>43644</v>
      </c>
      <c r="B531" t="s">
        <v>22</v>
      </c>
      <c r="C531" s="19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59"/>
    </row>
    <row r="532" spans="1:51">
      <c r="A532" s="19">
        <v>43644</v>
      </c>
      <c r="B532" t="s">
        <v>23</v>
      </c>
      <c r="C532" s="19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59"/>
    </row>
    <row r="533" spans="1:51">
      <c r="A533" s="19">
        <v>43644</v>
      </c>
      <c r="B533" t="s">
        <v>24</v>
      </c>
      <c r="C533" s="19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59"/>
    </row>
    <row r="534" spans="1:51">
      <c r="A534" s="19">
        <v>43644</v>
      </c>
      <c r="B534" t="s">
        <v>25</v>
      </c>
      <c r="C534" s="19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59"/>
    </row>
    <row r="535" spans="1:51">
      <c r="A535" s="19">
        <v>43644</v>
      </c>
      <c r="B535" t="s">
        <v>26</v>
      </c>
      <c r="C535" s="19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59"/>
    </row>
    <row r="536" spans="1:51">
      <c r="A536" s="19">
        <v>43644</v>
      </c>
      <c r="B536" t="s">
        <v>27</v>
      </c>
      <c r="C536" s="19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59"/>
    </row>
    <row r="537" spans="1:51">
      <c r="A537" s="19">
        <v>43644</v>
      </c>
      <c r="B537" t="s">
        <v>28</v>
      </c>
      <c r="C537" s="19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59"/>
    </row>
    <row r="538" spans="1:51">
      <c r="A538" s="19">
        <v>43644</v>
      </c>
      <c r="B538" t="s">
        <v>29</v>
      </c>
      <c r="C538" s="19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59"/>
    </row>
    <row r="539" spans="1:51">
      <c r="A539" s="19">
        <v>43644</v>
      </c>
      <c r="B539" t="s">
        <v>30</v>
      </c>
      <c r="C539" s="19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59"/>
    </row>
    <row r="540" spans="1:51">
      <c r="A540" s="19">
        <v>43644</v>
      </c>
      <c r="B540" t="s">
        <v>31</v>
      </c>
      <c r="C540" s="19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59"/>
    </row>
    <row r="541" spans="1:51">
      <c r="A541" s="19">
        <v>43644</v>
      </c>
      <c r="B541" t="s">
        <v>32</v>
      </c>
      <c r="C541" s="19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59"/>
    </row>
    <row r="542" spans="1:51">
      <c r="A542" s="19">
        <v>43644</v>
      </c>
      <c r="B542" t="s">
        <v>33</v>
      </c>
      <c r="C542" s="19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59"/>
    </row>
    <row r="543" spans="1:51">
      <c r="A543" s="19">
        <v>43644</v>
      </c>
      <c r="B543" t="s">
        <v>34</v>
      </c>
      <c r="C543" s="19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59"/>
    </row>
    <row r="544" spans="1:51">
      <c r="A544" s="19">
        <v>43644</v>
      </c>
      <c r="B544" t="s">
        <v>35</v>
      </c>
      <c r="C544" s="19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59"/>
    </row>
    <row r="545" spans="1:51">
      <c r="A545" s="19">
        <v>43644</v>
      </c>
      <c r="B545" t="s">
        <v>36</v>
      </c>
      <c r="C545" s="19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59"/>
    </row>
    <row r="546" spans="1:51">
      <c r="A546" s="19">
        <v>43644</v>
      </c>
      <c r="B546" t="s">
        <v>37</v>
      </c>
      <c r="C546" s="19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59"/>
    </row>
    <row r="547" spans="1:51">
      <c r="A547" s="19">
        <v>43644</v>
      </c>
      <c r="B547" t="s">
        <v>38</v>
      </c>
      <c r="C547" s="19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59"/>
    </row>
    <row r="548" spans="1:51">
      <c r="A548" s="19">
        <v>43644</v>
      </c>
      <c r="B548" t="s">
        <v>39</v>
      </c>
      <c r="C548" s="19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59"/>
    </row>
    <row r="549" spans="1:51">
      <c r="A549" s="19">
        <v>43644</v>
      </c>
      <c r="B549" t="s">
        <v>40</v>
      </c>
      <c r="C549" s="19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59"/>
    </row>
    <row r="550" spans="1:51">
      <c r="A550" s="19">
        <v>43644</v>
      </c>
      <c r="B550" t="s">
        <v>41</v>
      </c>
      <c r="C550" s="19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59"/>
    </row>
    <row r="551" spans="1:51">
      <c r="A551" s="19">
        <v>43644</v>
      </c>
      <c r="B551" t="s">
        <v>43</v>
      </c>
      <c r="C551" s="19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59"/>
    </row>
    <row r="552" spans="1:51">
      <c r="A552" s="19">
        <v>43644</v>
      </c>
      <c r="B552" t="s">
        <v>44</v>
      </c>
      <c r="C552" s="19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59"/>
    </row>
    <row r="553" spans="1:51">
      <c r="A553" s="19">
        <v>43644</v>
      </c>
      <c r="B553" t="s">
        <v>45</v>
      </c>
      <c r="C553" s="19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59"/>
    </row>
    <row r="554" spans="1:51">
      <c r="A554" s="19">
        <v>43644</v>
      </c>
      <c r="B554" t="s">
        <v>42</v>
      </c>
      <c r="C554" s="19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59"/>
    </row>
    <row r="555" spans="1:51">
      <c r="A555" s="19">
        <v>43644</v>
      </c>
      <c r="B555" t="s">
        <v>46</v>
      </c>
      <c r="C555" s="19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59"/>
    </row>
    <row r="556" spans="1:51">
      <c r="A556" s="19">
        <v>43644</v>
      </c>
      <c r="B556" t="s">
        <v>47</v>
      </c>
      <c r="C556" s="19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59"/>
    </row>
    <row r="557" spans="1:51">
      <c r="A557" s="19">
        <v>43644</v>
      </c>
      <c r="B557" t="s">
        <v>48</v>
      </c>
      <c r="C557" s="19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59"/>
    </row>
    <row r="558" spans="1:51">
      <c r="A558" s="19">
        <v>43644</v>
      </c>
      <c r="B558" t="s">
        <v>49</v>
      </c>
      <c r="C558" s="19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59"/>
    </row>
    <row r="559" spans="1:51">
      <c r="A559" s="19">
        <v>43644</v>
      </c>
      <c r="B559" t="s">
        <v>50</v>
      </c>
      <c r="C559" s="19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59"/>
    </row>
    <row r="560" spans="1:51">
      <c r="A560" s="19">
        <v>43644</v>
      </c>
      <c r="B560" t="s">
        <v>51</v>
      </c>
      <c r="C560" s="19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59"/>
    </row>
    <row r="561" spans="1:51">
      <c r="A561" s="19">
        <v>43644</v>
      </c>
      <c r="B561" t="s">
        <v>52</v>
      </c>
      <c r="C561" s="19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59"/>
    </row>
    <row r="562" spans="1:51">
      <c r="A562" s="19">
        <v>43644</v>
      </c>
      <c r="B562" t="s">
        <v>53</v>
      </c>
      <c r="C562" s="19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59"/>
    </row>
    <row r="563" spans="1:51">
      <c r="A563" s="19">
        <v>43644</v>
      </c>
      <c r="B563" t="s">
        <v>54</v>
      </c>
      <c r="C563" s="19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59"/>
    </row>
    <row r="564" spans="1:51">
      <c r="A564" s="19">
        <v>43644</v>
      </c>
      <c r="B564" t="s">
        <v>55</v>
      </c>
      <c r="C564" s="19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59"/>
    </row>
    <row r="565" spans="1:51">
      <c r="A565" s="19">
        <v>43644</v>
      </c>
      <c r="B565" t="s">
        <v>56</v>
      </c>
      <c r="C565" s="19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59"/>
    </row>
    <row r="566" spans="1:51">
      <c r="A566" s="19">
        <v>43644</v>
      </c>
      <c r="B566" t="s">
        <v>57</v>
      </c>
      <c r="C566" s="19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59"/>
    </row>
    <row r="567" spans="1:51">
      <c r="A567" s="19">
        <v>43644</v>
      </c>
      <c r="B567" t="s">
        <v>58</v>
      </c>
      <c r="C567" s="19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59"/>
    </row>
    <row r="568" spans="1:51">
      <c r="A568" s="19">
        <v>43644</v>
      </c>
      <c r="B568" t="s">
        <v>59</v>
      </c>
      <c r="C568" s="19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59"/>
    </row>
    <row r="569" spans="1:51">
      <c r="A569" s="19">
        <v>43644</v>
      </c>
      <c r="B569" t="s">
        <v>60</v>
      </c>
      <c r="C569" s="19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59"/>
    </row>
    <row r="570" spans="1:51">
      <c r="A570" s="19">
        <v>43644</v>
      </c>
      <c r="B570" t="s">
        <v>61</v>
      </c>
      <c r="C570" s="19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59"/>
    </row>
    <row r="571" spans="1:51">
      <c r="A571" s="19">
        <v>43644</v>
      </c>
      <c r="B571" t="s">
        <v>62</v>
      </c>
      <c r="C571" s="19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59"/>
    </row>
    <row r="572" spans="1:51">
      <c r="A572" s="19">
        <v>43644</v>
      </c>
      <c r="B572" t="s">
        <v>63</v>
      </c>
      <c r="C572" s="19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59"/>
    </row>
    <row r="573" spans="1:51">
      <c r="A573" s="19">
        <v>43644</v>
      </c>
      <c r="B573" t="s">
        <v>64</v>
      </c>
      <c r="C573" s="19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59"/>
    </row>
    <row r="574" spans="1:51">
      <c r="A574" s="19">
        <v>43644</v>
      </c>
      <c r="B574" t="s">
        <v>65</v>
      </c>
      <c r="C574" s="19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59"/>
    </row>
    <row r="575" spans="1:51">
      <c r="A575" s="19">
        <v>43644</v>
      </c>
      <c r="B575" t="s">
        <v>143</v>
      </c>
      <c r="C575" s="19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59"/>
    </row>
    <row r="576" spans="1:51">
      <c r="A576" s="19">
        <v>43644</v>
      </c>
      <c r="B576" t="s">
        <v>67</v>
      </c>
      <c r="C576" s="19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59"/>
    </row>
    <row r="577" spans="1:51">
      <c r="A577" s="19">
        <v>43644</v>
      </c>
      <c r="B577" t="s">
        <v>68</v>
      </c>
      <c r="C577" s="19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59"/>
    </row>
    <row r="578" spans="1:51">
      <c r="A578" s="19">
        <v>43644</v>
      </c>
      <c r="B578" t="s">
        <v>69</v>
      </c>
      <c r="C578" s="19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59"/>
    </row>
    <row r="579" spans="1:51">
      <c r="A579" s="19">
        <v>43644</v>
      </c>
      <c r="B579" t="s">
        <v>70</v>
      </c>
      <c r="C579" s="19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59"/>
    </row>
    <row r="580" spans="1:51">
      <c r="A580" s="19">
        <v>43644</v>
      </c>
      <c r="B580" t="s">
        <v>71</v>
      </c>
      <c r="C580" s="19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59"/>
    </row>
    <row r="581" spans="1:51">
      <c r="A581" s="19">
        <v>43644</v>
      </c>
      <c r="B581" t="s">
        <v>73</v>
      </c>
      <c r="C581" s="19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59"/>
    </row>
    <row r="582" spans="1:51">
      <c r="A582" s="19">
        <v>43647</v>
      </c>
      <c r="B582" t="s">
        <v>15</v>
      </c>
      <c r="C582" s="19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59"/>
    </row>
    <row r="583" spans="1:51">
      <c r="A583" s="19">
        <v>43647</v>
      </c>
      <c r="B583" t="s">
        <v>16</v>
      </c>
      <c r="C583" s="19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59"/>
    </row>
    <row r="584" spans="1:51">
      <c r="A584" s="19">
        <v>43647</v>
      </c>
      <c r="B584" t="s">
        <v>17</v>
      </c>
      <c r="C584" s="19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59"/>
    </row>
    <row r="585" spans="1:51">
      <c r="A585" s="19">
        <v>43647</v>
      </c>
      <c r="B585" t="s">
        <v>18</v>
      </c>
      <c r="C585" s="19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59"/>
    </row>
    <row r="586" spans="1:51">
      <c r="A586" s="19">
        <v>43647</v>
      </c>
      <c r="B586" t="s">
        <v>19</v>
      </c>
      <c r="C586" s="19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59"/>
    </row>
    <row r="587" spans="1:51">
      <c r="A587" s="19">
        <v>43647</v>
      </c>
      <c r="B587" t="s">
        <v>20</v>
      </c>
      <c r="C587" s="19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59"/>
    </row>
    <row r="588" spans="1:51">
      <c r="A588" s="19">
        <v>43647</v>
      </c>
      <c r="B588" t="s">
        <v>21</v>
      </c>
      <c r="C588" s="19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59"/>
    </row>
    <row r="589" spans="1:51">
      <c r="A589" s="19">
        <v>43647</v>
      </c>
      <c r="B589" t="s">
        <v>22</v>
      </c>
      <c r="C589" s="19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59"/>
    </row>
    <row r="590" spans="1:51">
      <c r="A590" s="19">
        <v>43647</v>
      </c>
      <c r="B590" t="s">
        <v>23</v>
      </c>
      <c r="C590" s="19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59"/>
    </row>
    <row r="591" spans="1:51">
      <c r="A591" s="19">
        <v>43647</v>
      </c>
      <c r="B591" t="s">
        <v>24</v>
      </c>
      <c r="C591" s="19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59"/>
    </row>
    <row r="592" spans="1:51">
      <c r="A592" s="19">
        <v>43647</v>
      </c>
      <c r="B592" t="s">
        <v>25</v>
      </c>
      <c r="C592" s="19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59"/>
    </row>
    <row r="593" spans="1:51">
      <c r="A593" s="19">
        <v>43647</v>
      </c>
      <c r="B593" t="s">
        <v>26</v>
      </c>
      <c r="C593" s="19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59"/>
    </row>
    <row r="594" spans="1:51">
      <c r="A594" s="19">
        <v>43647</v>
      </c>
      <c r="B594" t="s">
        <v>27</v>
      </c>
      <c r="C594" s="19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59"/>
    </row>
    <row r="595" spans="1:51">
      <c r="A595" s="19">
        <v>43647</v>
      </c>
      <c r="B595" t="s">
        <v>28</v>
      </c>
      <c r="C595" s="19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59"/>
    </row>
    <row r="596" spans="1:51">
      <c r="A596" s="19">
        <v>43647</v>
      </c>
      <c r="B596" t="s">
        <v>29</v>
      </c>
      <c r="C596" s="19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59"/>
    </row>
    <row r="597" spans="1:51">
      <c r="A597" s="19">
        <v>43647</v>
      </c>
      <c r="B597" t="s">
        <v>30</v>
      </c>
      <c r="C597" s="19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59"/>
    </row>
    <row r="598" spans="1:51">
      <c r="A598" s="19">
        <v>43647</v>
      </c>
      <c r="B598" t="s">
        <v>31</v>
      </c>
      <c r="C598" s="19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59"/>
    </row>
    <row r="599" spans="1:51">
      <c r="A599" s="19">
        <v>43647</v>
      </c>
      <c r="B599" t="s">
        <v>32</v>
      </c>
      <c r="C599" s="19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59"/>
    </row>
    <row r="600" spans="1:51">
      <c r="A600" s="19">
        <v>43647</v>
      </c>
      <c r="B600" t="s">
        <v>33</v>
      </c>
      <c r="C600" s="19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59"/>
    </row>
    <row r="601" spans="1:51">
      <c r="A601" s="19">
        <v>43647</v>
      </c>
      <c r="B601" t="s">
        <v>34</v>
      </c>
      <c r="C601" s="19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59"/>
    </row>
    <row r="602" spans="1:51">
      <c r="A602" s="19">
        <v>43647</v>
      </c>
      <c r="B602" t="s">
        <v>35</v>
      </c>
      <c r="C602" s="19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59"/>
    </row>
    <row r="603" spans="1:51">
      <c r="A603" s="19">
        <v>43647</v>
      </c>
      <c r="B603" t="s">
        <v>36</v>
      </c>
      <c r="C603" s="19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59"/>
    </row>
    <row r="604" spans="1:51">
      <c r="A604" s="19">
        <v>43647</v>
      </c>
      <c r="B604" t="s">
        <v>37</v>
      </c>
      <c r="C604" s="19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59"/>
    </row>
    <row r="605" spans="1:51">
      <c r="A605" s="19">
        <v>43647</v>
      </c>
      <c r="B605" t="s">
        <v>38</v>
      </c>
      <c r="C605" s="19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59"/>
    </row>
    <row r="606" spans="1:51">
      <c r="A606" s="19">
        <v>43647</v>
      </c>
      <c r="B606" t="s">
        <v>39</v>
      </c>
      <c r="C606" s="19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59"/>
    </row>
    <row r="607" spans="1:51">
      <c r="A607" s="19">
        <v>43647</v>
      </c>
      <c r="B607" t="s">
        <v>40</v>
      </c>
      <c r="C607" s="19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59"/>
    </row>
    <row r="608" spans="1:51">
      <c r="A608" s="19">
        <v>43647</v>
      </c>
      <c r="B608" t="s">
        <v>41</v>
      </c>
      <c r="C608" s="19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59"/>
    </row>
    <row r="609" spans="1:51">
      <c r="A609" s="19">
        <v>43647</v>
      </c>
      <c r="B609" t="s">
        <v>43</v>
      </c>
      <c r="C609" s="19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59"/>
    </row>
    <row r="610" spans="1:51">
      <c r="A610" s="19">
        <v>43647</v>
      </c>
      <c r="B610" t="s">
        <v>44</v>
      </c>
      <c r="C610" s="19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59"/>
    </row>
    <row r="611" spans="1:51">
      <c r="A611" s="19">
        <v>43647</v>
      </c>
      <c r="B611" t="s">
        <v>45</v>
      </c>
      <c r="C611" s="19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59"/>
    </row>
    <row r="612" spans="1:51">
      <c r="A612" s="19">
        <v>43647</v>
      </c>
      <c r="B612" t="s">
        <v>42</v>
      </c>
      <c r="C612" s="19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59"/>
    </row>
    <row r="613" spans="1:51">
      <c r="A613" s="19">
        <v>43647</v>
      </c>
      <c r="B613" t="s">
        <v>46</v>
      </c>
      <c r="C613" s="19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59"/>
    </row>
    <row r="614" spans="1:51">
      <c r="A614" s="19">
        <v>43647</v>
      </c>
      <c r="B614" t="s">
        <v>47</v>
      </c>
      <c r="C614" s="19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59"/>
    </row>
    <row r="615" spans="1:51">
      <c r="A615" s="19">
        <v>43647</v>
      </c>
      <c r="B615" t="s">
        <v>48</v>
      </c>
      <c r="C615" s="19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59"/>
    </row>
    <row r="616" spans="1:51">
      <c r="A616" s="19">
        <v>43647</v>
      </c>
      <c r="B616" t="s">
        <v>49</v>
      </c>
      <c r="C616" s="19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59"/>
    </row>
    <row r="617" spans="1:51">
      <c r="A617" s="19">
        <v>43647</v>
      </c>
      <c r="B617" t="s">
        <v>50</v>
      </c>
      <c r="C617" s="19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59"/>
    </row>
    <row r="618" spans="1:51">
      <c r="A618" s="19">
        <v>43647</v>
      </c>
      <c r="B618" t="s">
        <v>51</v>
      </c>
      <c r="C618" s="19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59"/>
    </row>
    <row r="619" spans="1:51">
      <c r="A619" s="19">
        <v>43647</v>
      </c>
      <c r="B619" t="s">
        <v>52</v>
      </c>
      <c r="C619" s="19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59"/>
    </row>
    <row r="620" spans="1:51">
      <c r="A620" s="19">
        <v>43647</v>
      </c>
      <c r="B620" t="s">
        <v>53</v>
      </c>
      <c r="C620" s="19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59"/>
    </row>
    <row r="621" spans="1:51">
      <c r="A621" s="19">
        <v>43647</v>
      </c>
      <c r="B621" t="s">
        <v>54</v>
      </c>
      <c r="C621" s="19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59"/>
    </row>
    <row r="622" spans="1:51">
      <c r="A622" s="19">
        <v>43647</v>
      </c>
      <c r="B622" t="s">
        <v>55</v>
      </c>
      <c r="C622" s="19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59"/>
    </row>
    <row r="623" spans="1:51">
      <c r="A623" s="19">
        <v>43647</v>
      </c>
      <c r="B623" t="s">
        <v>56</v>
      </c>
      <c r="C623" s="19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59"/>
    </row>
    <row r="624" spans="1:51">
      <c r="A624" s="19">
        <v>43647</v>
      </c>
      <c r="B624" t="s">
        <v>57</v>
      </c>
      <c r="C624" s="19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59"/>
    </row>
    <row r="625" spans="1:51">
      <c r="A625" s="19">
        <v>43647</v>
      </c>
      <c r="B625" t="s">
        <v>58</v>
      </c>
      <c r="C625" s="19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59"/>
    </row>
    <row r="626" spans="1:51">
      <c r="A626" s="19">
        <v>43647</v>
      </c>
      <c r="B626" t="s">
        <v>59</v>
      </c>
      <c r="C626" s="19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59"/>
    </row>
    <row r="627" spans="1:51">
      <c r="A627" s="19">
        <v>43647</v>
      </c>
      <c r="B627" t="s">
        <v>60</v>
      </c>
      <c r="C627" s="19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59"/>
    </row>
    <row r="628" spans="1:51">
      <c r="A628" s="19">
        <v>43647</v>
      </c>
      <c r="B628" t="s">
        <v>61</v>
      </c>
      <c r="C628" s="19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59"/>
    </row>
    <row r="629" spans="1:51">
      <c r="A629" s="19">
        <v>43647</v>
      </c>
      <c r="B629" t="s">
        <v>62</v>
      </c>
      <c r="C629" s="19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59"/>
    </row>
    <row r="630" spans="1:51">
      <c r="A630" s="19">
        <v>43647</v>
      </c>
      <c r="B630" t="s">
        <v>63</v>
      </c>
      <c r="C630" s="19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59"/>
    </row>
    <row r="631" spans="1:51">
      <c r="A631" s="19">
        <v>43647</v>
      </c>
      <c r="B631" t="s">
        <v>64</v>
      </c>
      <c r="C631" s="19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59"/>
    </row>
    <row r="632" spans="1:51">
      <c r="A632" s="19">
        <v>43647</v>
      </c>
      <c r="B632" t="s">
        <v>65</v>
      </c>
      <c r="C632" s="19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59"/>
    </row>
    <row r="633" spans="1:51">
      <c r="A633" s="19">
        <v>43647</v>
      </c>
      <c r="B633" t="s">
        <v>143</v>
      </c>
      <c r="C633" s="19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59"/>
    </row>
    <row r="634" spans="1:51">
      <c r="A634" s="19">
        <v>43647</v>
      </c>
      <c r="B634" t="s">
        <v>67</v>
      </c>
      <c r="C634" s="19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59"/>
    </row>
    <row r="635" spans="1:51">
      <c r="A635" s="19">
        <v>43647</v>
      </c>
      <c r="B635" t="s">
        <v>68</v>
      </c>
      <c r="C635" s="19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59"/>
    </row>
    <row r="636" spans="1:51">
      <c r="A636" s="19">
        <v>43647</v>
      </c>
      <c r="B636" t="s">
        <v>69</v>
      </c>
      <c r="C636" s="19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59"/>
    </row>
    <row r="637" spans="1:51">
      <c r="A637" s="19">
        <v>43647</v>
      </c>
      <c r="B637" t="s">
        <v>70</v>
      </c>
      <c r="C637" s="19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59"/>
    </row>
    <row r="638" spans="1:51">
      <c r="A638" s="19">
        <v>43647</v>
      </c>
      <c r="B638" t="s">
        <v>71</v>
      </c>
      <c r="C638" s="19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59"/>
    </row>
    <row r="639" spans="1:51">
      <c r="A639" s="19">
        <v>43647</v>
      </c>
      <c r="B639" t="s">
        <v>73</v>
      </c>
      <c r="C639" s="19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59"/>
    </row>
    <row r="640" spans="1:51">
      <c r="A640" s="19">
        <v>43650</v>
      </c>
      <c r="B640" t="s">
        <v>15</v>
      </c>
      <c r="C640" s="19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59"/>
    </row>
    <row r="641" spans="1:51">
      <c r="A641" s="19">
        <v>43650</v>
      </c>
      <c r="B641" t="s">
        <v>16</v>
      </c>
      <c r="C641" s="19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59"/>
    </row>
    <row r="642" spans="1:51">
      <c r="A642" s="19">
        <v>43650</v>
      </c>
      <c r="B642" t="s">
        <v>17</v>
      </c>
      <c r="C642" s="19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59"/>
    </row>
    <row r="643" spans="1:51">
      <c r="A643" s="19">
        <v>43650</v>
      </c>
      <c r="B643" t="s">
        <v>18</v>
      </c>
      <c r="C643" s="19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59"/>
    </row>
    <row r="644" spans="1:51">
      <c r="A644" s="19">
        <v>43650</v>
      </c>
      <c r="B644" t="s">
        <v>19</v>
      </c>
      <c r="C644" s="19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59"/>
    </row>
    <row r="645" spans="1:51">
      <c r="A645" s="19">
        <v>43650</v>
      </c>
      <c r="B645" t="s">
        <v>20</v>
      </c>
      <c r="C645" s="19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59"/>
    </row>
    <row r="646" spans="1:51">
      <c r="A646" s="19">
        <v>43650</v>
      </c>
      <c r="B646" t="s">
        <v>21</v>
      </c>
      <c r="C646" s="19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59"/>
    </row>
    <row r="647" spans="1:51">
      <c r="A647" s="19">
        <v>43650</v>
      </c>
      <c r="B647" t="s">
        <v>22</v>
      </c>
      <c r="C647" s="19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59"/>
    </row>
    <row r="648" spans="1:51">
      <c r="A648" s="19">
        <v>43650</v>
      </c>
      <c r="B648" t="s">
        <v>23</v>
      </c>
      <c r="C648" s="19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59"/>
    </row>
    <row r="649" spans="1:51">
      <c r="A649" s="19">
        <v>43650</v>
      </c>
      <c r="B649" t="s">
        <v>24</v>
      </c>
      <c r="C649" s="19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59"/>
    </row>
    <row r="650" spans="1:51">
      <c r="A650" s="19">
        <v>43650</v>
      </c>
      <c r="B650" t="s">
        <v>25</v>
      </c>
      <c r="C650" s="19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59"/>
    </row>
    <row r="651" spans="1:51">
      <c r="A651" s="19">
        <v>43650</v>
      </c>
      <c r="B651" t="s">
        <v>26</v>
      </c>
      <c r="C651" s="19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59"/>
    </row>
    <row r="652" spans="1:51">
      <c r="A652" s="19">
        <v>43650</v>
      </c>
      <c r="B652" t="s">
        <v>27</v>
      </c>
      <c r="C652" s="19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59"/>
    </row>
    <row r="653" spans="1:51">
      <c r="A653" s="19">
        <v>43650</v>
      </c>
      <c r="B653" t="s">
        <v>28</v>
      </c>
      <c r="C653" s="19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59"/>
    </row>
    <row r="654" spans="1:51">
      <c r="A654" s="19">
        <v>43650</v>
      </c>
      <c r="B654" t="s">
        <v>29</v>
      </c>
      <c r="C654" s="19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59"/>
    </row>
    <row r="655" spans="1:51">
      <c r="A655" s="19">
        <v>43650</v>
      </c>
      <c r="B655" t="s">
        <v>30</v>
      </c>
      <c r="C655" s="19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59"/>
    </row>
    <row r="656" spans="1:51">
      <c r="A656" s="19">
        <v>43650</v>
      </c>
      <c r="B656" t="s">
        <v>31</v>
      </c>
      <c r="C656" s="19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59"/>
    </row>
    <row r="657" spans="1:51">
      <c r="A657" s="19">
        <v>43650</v>
      </c>
      <c r="B657" t="s">
        <v>32</v>
      </c>
      <c r="C657" s="19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59"/>
    </row>
    <row r="658" spans="1:51">
      <c r="A658" s="19">
        <v>43650</v>
      </c>
      <c r="B658" t="s">
        <v>33</v>
      </c>
      <c r="C658" s="19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59"/>
    </row>
    <row r="659" spans="1:51">
      <c r="A659" s="19">
        <v>43650</v>
      </c>
      <c r="B659" t="s">
        <v>34</v>
      </c>
      <c r="C659" s="19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59"/>
    </row>
    <row r="660" spans="1:51">
      <c r="A660" s="19">
        <v>43650</v>
      </c>
      <c r="B660" t="s">
        <v>35</v>
      </c>
      <c r="C660" s="19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59"/>
    </row>
    <row r="661" spans="1:51">
      <c r="A661" s="19">
        <v>43650</v>
      </c>
      <c r="B661" t="s">
        <v>36</v>
      </c>
      <c r="C661" s="19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59"/>
    </row>
    <row r="662" spans="1:51">
      <c r="A662" s="19">
        <v>43650</v>
      </c>
      <c r="B662" t="s">
        <v>37</v>
      </c>
      <c r="C662" s="19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59"/>
    </row>
    <row r="663" spans="1:51">
      <c r="A663" s="19">
        <v>43650</v>
      </c>
      <c r="B663" t="s">
        <v>38</v>
      </c>
      <c r="C663" s="19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59"/>
    </row>
    <row r="664" spans="1:51">
      <c r="A664" s="19">
        <v>43650</v>
      </c>
      <c r="B664" t="s">
        <v>39</v>
      </c>
      <c r="C664" s="19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59"/>
    </row>
    <row r="665" spans="1:51">
      <c r="A665" s="19">
        <v>43650</v>
      </c>
      <c r="B665" t="s">
        <v>40</v>
      </c>
      <c r="C665" s="19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59"/>
    </row>
    <row r="666" spans="1:51">
      <c r="A666" s="19">
        <v>43650</v>
      </c>
      <c r="B666" t="s">
        <v>41</v>
      </c>
      <c r="C666" s="19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59"/>
    </row>
    <row r="667" spans="1:51">
      <c r="A667" s="19">
        <v>43650</v>
      </c>
      <c r="B667" t="s">
        <v>43</v>
      </c>
      <c r="C667" s="19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59"/>
    </row>
    <row r="668" spans="1:51">
      <c r="A668" s="19">
        <v>43650</v>
      </c>
      <c r="B668" t="s">
        <v>44</v>
      </c>
      <c r="C668" s="19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59"/>
    </row>
    <row r="669" spans="1:51">
      <c r="A669" s="19">
        <v>43650</v>
      </c>
      <c r="B669" t="s">
        <v>45</v>
      </c>
      <c r="C669" s="19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59"/>
    </row>
    <row r="670" spans="1:51">
      <c r="A670" s="19">
        <v>43650</v>
      </c>
      <c r="B670" t="s">
        <v>42</v>
      </c>
      <c r="C670" s="19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59"/>
    </row>
    <row r="671" spans="1:51">
      <c r="A671" s="19">
        <v>43650</v>
      </c>
      <c r="B671" t="s">
        <v>46</v>
      </c>
      <c r="C671" s="19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59"/>
    </row>
    <row r="672" spans="1:51">
      <c r="A672" s="19">
        <v>43650</v>
      </c>
      <c r="B672" t="s">
        <v>47</v>
      </c>
      <c r="C672" s="19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59"/>
    </row>
    <row r="673" spans="1:51">
      <c r="A673" s="19">
        <v>43650</v>
      </c>
      <c r="B673" t="s">
        <v>48</v>
      </c>
      <c r="C673" s="19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59"/>
    </row>
    <row r="674" spans="1:51">
      <c r="A674" s="19">
        <v>43650</v>
      </c>
      <c r="B674" t="s">
        <v>49</v>
      </c>
      <c r="C674" s="19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59"/>
    </row>
    <row r="675" spans="1:51">
      <c r="A675" s="19">
        <v>43650</v>
      </c>
      <c r="B675" t="s">
        <v>50</v>
      </c>
      <c r="C675" s="19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59"/>
    </row>
    <row r="676" spans="1:51">
      <c r="A676" s="19">
        <v>43650</v>
      </c>
      <c r="B676" t="s">
        <v>51</v>
      </c>
      <c r="C676" s="19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59"/>
    </row>
    <row r="677" spans="1:51">
      <c r="A677" s="19">
        <v>43650</v>
      </c>
      <c r="B677" t="s">
        <v>52</v>
      </c>
      <c r="C677" s="19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59"/>
    </row>
    <row r="678" spans="1:51">
      <c r="A678" s="19">
        <v>43650</v>
      </c>
      <c r="B678" t="s">
        <v>53</v>
      </c>
      <c r="C678" s="19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59"/>
    </row>
    <row r="679" spans="1:51">
      <c r="A679" s="19">
        <v>43650</v>
      </c>
      <c r="B679" t="s">
        <v>54</v>
      </c>
      <c r="C679" s="19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59"/>
    </row>
    <row r="680" spans="1:51">
      <c r="A680" s="19">
        <v>43650</v>
      </c>
      <c r="B680" t="s">
        <v>55</v>
      </c>
      <c r="C680" s="19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59"/>
    </row>
    <row r="681" spans="1:51">
      <c r="A681" s="19">
        <v>43650</v>
      </c>
      <c r="B681" t="s">
        <v>56</v>
      </c>
      <c r="C681" s="19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59"/>
    </row>
    <row r="682" spans="1:51">
      <c r="A682" s="19">
        <v>43650</v>
      </c>
      <c r="B682" t="s">
        <v>57</v>
      </c>
      <c r="C682" s="19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59"/>
    </row>
    <row r="683" spans="1:51">
      <c r="A683" s="19">
        <v>43650</v>
      </c>
      <c r="B683" t="s">
        <v>58</v>
      </c>
      <c r="C683" s="19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59"/>
    </row>
    <row r="684" spans="1:51">
      <c r="A684" s="19">
        <v>43650</v>
      </c>
      <c r="B684" t="s">
        <v>59</v>
      </c>
      <c r="C684" s="19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59"/>
    </row>
    <row r="685" spans="1:51">
      <c r="A685" s="19">
        <v>43650</v>
      </c>
      <c r="B685" t="s">
        <v>60</v>
      </c>
      <c r="C685" s="19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59"/>
    </row>
    <row r="686" spans="1:51">
      <c r="A686" s="19">
        <v>43650</v>
      </c>
      <c r="B686" t="s">
        <v>61</v>
      </c>
      <c r="C686" s="19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59"/>
    </row>
    <row r="687" spans="1:51">
      <c r="A687" s="19">
        <v>43650</v>
      </c>
      <c r="B687" t="s">
        <v>62</v>
      </c>
      <c r="C687" s="19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59"/>
    </row>
    <row r="688" spans="1:51">
      <c r="A688" s="19">
        <v>43650</v>
      </c>
      <c r="B688" t="s">
        <v>63</v>
      </c>
      <c r="C688" s="19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59"/>
    </row>
    <row r="689" spans="1:51">
      <c r="A689" s="19">
        <v>43650</v>
      </c>
      <c r="B689" t="s">
        <v>64</v>
      </c>
      <c r="C689" s="19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59"/>
    </row>
    <row r="690" spans="1:51">
      <c r="A690" s="19">
        <v>43650</v>
      </c>
      <c r="B690" t="s">
        <v>65</v>
      </c>
      <c r="C690" s="19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59"/>
    </row>
    <row r="691" spans="1:51">
      <c r="A691" s="19">
        <v>43650</v>
      </c>
      <c r="B691" t="s">
        <v>143</v>
      </c>
      <c r="C691" s="19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59"/>
    </row>
    <row r="692" spans="1:51">
      <c r="A692" s="19">
        <v>43650</v>
      </c>
      <c r="B692" t="s">
        <v>67</v>
      </c>
      <c r="C692" s="19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59"/>
    </row>
    <row r="693" spans="1:51">
      <c r="A693" s="19">
        <v>43650</v>
      </c>
      <c r="B693" t="s">
        <v>68</v>
      </c>
      <c r="C693" s="19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59"/>
    </row>
    <row r="694" spans="1:51">
      <c r="A694" s="19">
        <v>43650</v>
      </c>
      <c r="B694" t="s">
        <v>69</v>
      </c>
      <c r="C694" s="19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59"/>
    </row>
    <row r="695" spans="1:51">
      <c r="A695" s="19">
        <v>43650</v>
      </c>
      <c r="B695" t="s">
        <v>70</v>
      </c>
      <c r="C695" s="19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59"/>
    </row>
    <row r="696" spans="1:51">
      <c r="A696" s="19">
        <v>43650</v>
      </c>
      <c r="B696" t="s">
        <v>71</v>
      </c>
      <c r="C696" s="19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59"/>
    </row>
    <row r="697" spans="1:51">
      <c r="A697" s="19">
        <v>43650</v>
      </c>
      <c r="B697" t="s">
        <v>73</v>
      </c>
      <c r="C697" s="19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59"/>
    </row>
    <row r="698" spans="1:51">
      <c r="A698" s="19">
        <v>43653</v>
      </c>
      <c r="B698" t="s">
        <v>15</v>
      </c>
      <c r="C698" s="19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59"/>
    </row>
    <row r="699" spans="1:51">
      <c r="A699" s="19">
        <v>43653</v>
      </c>
      <c r="B699" t="s">
        <v>16</v>
      </c>
      <c r="C699" s="19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59"/>
    </row>
    <row r="700" spans="1:51">
      <c r="A700" s="19">
        <v>43653</v>
      </c>
      <c r="B700" t="s">
        <v>17</v>
      </c>
      <c r="C700" s="19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59"/>
    </row>
    <row r="701" spans="1:51">
      <c r="A701" s="19">
        <v>43653</v>
      </c>
      <c r="B701" t="s">
        <v>18</v>
      </c>
      <c r="C701" s="19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59"/>
    </row>
    <row r="702" spans="1:51">
      <c r="A702" s="19">
        <v>43653</v>
      </c>
      <c r="B702" t="s">
        <v>19</v>
      </c>
      <c r="C702" s="19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59"/>
    </row>
    <row r="703" spans="1:51">
      <c r="A703" s="19">
        <v>43653</v>
      </c>
      <c r="B703" t="s">
        <v>20</v>
      </c>
      <c r="C703" s="19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59"/>
    </row>
    <row r="704" spans="1:51">
      <c r="A704" s="19">
        <v>43653</v>
      </c>
      <c r="B704" t="s">
        <v>21</v>
      </c>
      <c r="C704" s="19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59"/>
    </row>
    <row r="705" spans="1:51">
      <c r="A705" s="19">
        <v>43653</v>
      </c>
      <c r="B705" t="s">
        <v>22</v>
      </c>
      <c r="C705" s="19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59"/>
    </row>
    <row r="706" spans="1:51">
      <c r="A706" s="19">
        <v>43653</v>
      </c>
      <c r="B706" t="s">
        <v>23</v>
      </c>
      <c r="C706" s="19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59"/>
    </row>
    <row r="707" spans="1:51">
      <c r="A707" s="19">
        <v>43653</v>
      </c>
      <c r="B707" t="s">
        <v>24</v>
      </c>
      <c r="C707" s="19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59"/>
    </row>
    <row r="708" spans="1:51">
      <c r="A708" s="19">
        <v>43653</v>
      </c>
      <c r="B708" t="s">
        <v>25</v>
      </c>
      <c r="C708" s="19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59"/>
    </row>
    <row r="709" spans="1:51">
      <c r="A709" s="19">
        <v>43653</v>
      </c>
      <c r="B709" t="s">
        <v>26</v>
      </c>
      <c r="C709" s="19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59"/>
    </row>
    <row r="710" spans="1:51">
      <c r="A710" s="19">
        <v>43653</v>
      </c>
      <c r="B710" t="s">
        <v>27</v>
      </c>
      <c r="C710" s="19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59"/>
    </row>
    <row r="711" spans="1:51">
      <c r="A711" s="19">
        <v>43653</v>
      </c>
      <c r="B711" t="s">
        <v>28</v>
      </c>
      <c r="C711" s="19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59"/>
    </row>
    <row r="712" spans="1:51">
      <c r="A712" s="19">
        <v>43653</v>
      </c>
      <c r="B712" t="s">
        <v>29</v>
      </c>
      <c r="C712" s="19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59"/>
    </row>
    <row r="713" spans="1:51">
      <c r="A713" s="19">
        <v>43653</v>
      </c>
      <c r="B713" t="s">
        <v>30</v>
      </c>
      <c r="C713" s="19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59"/>
    </row>
    <row r="714" spans="1:51">
      <c r="A714" s="19">
        <v>43653</v>
      </c>
      <c r="B714" t="s">
        <v>31</v>
      </c>
      <c r="C714" s="19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59"/>
    </row>
    <row r="715" spans="1:51">
      <c r="A715" s="19">
        <v>43653</v>
      </c>
      <c r="B715" t="s">
        <v>32</v>
      </c>
      <c r="C715" s="19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59"/>
    </row>
    <row r="716" spans="1:51">
      <c r="A716" s="19">
        <v>43653</v>
      </c>
      <c r="B716" t="s">
        <v>33</v>
      </c>
      <c r="C716" s="19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59"/>
    </row>
    <row r="717" spans="1:51">
      <c r="A717" s="19">
        <v>43653</v>
      </c>
      <c r="B717" t="s">
        <v>34</v>
      </c>
      <c r="C717" s="19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59"/>
    </row>
    <row r="718" spans="1:51">
      <c r="A718" s="19">
        <v>43653</v>
      </c>
      <c r="B718" t="s">
        <v>35</v>
      </c>
      <c r="C718" s="19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59"/>
    </row>
    <row r="719" spans="1:51">
      <c r="A719" s="19">
        <v>43653</v>
      </c>
      <c r="B719" t="s">
        <v>36</v>
      </c>
      <c r="C719" s="19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59"/>
    </row>
    <row r="720" spans="1:51">
      <c r="A720" s="19">
        <v>43653</v>
      </c>
      <c r="B720" t="s">
        <v>37</v>
      </c>
      <c r="C720" s="19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59"/>
    </row>
    <row r="721" spans="1:51">
      <c r="A721" s="19">
        <v>43653</v>
      </c>
      <c r="B721" t="s">
        <v>38</v>
      </c>
      <c r="C721" s="19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59"/>
    </row>
    <row r="722" spans="1:51">
      <c r="A722" s="19">
        <v>43653</v>
      </c>
      <c r="B722" t="s">
        <v>39</v>
      </c>
      <c r="C722" s="19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59"/>
    </row>
    <row r="723" spans="1:51">
      <c r="A723" s="19">
        <v>43653</v>
      </c>
      <c r="B723" t="s">
        <v>40</v>
      </c>
      <c r="C723" s="19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59"/>
    </row>
    <row r="724" spans="1:51">
      <c r="A724" s="19">
        <v>43653</v>
      </c>
      <c r="B724" t="s">
        <v>41</v>
      </c>
      <c r="C724" s="19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59"/>
    </row>
    <row r="725" spans="1:51">
      <c r="A725" s="19">
        <v>43653</v>
      </c>
      <c r="B725" t="s">
        <v>43</v>
      </c>
      <c r="C725" s="19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59"/>
    </row>
    <row r="726" spans="1:51">
      <c r="A726" s="19">
        <v>43653</v>
      </c>
      <c r="B726" t="s">
        <v>44</v>
      </c>
      <c r="C726" s="19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59"/>
    </row>
    <row r="727" spans="1:51">
      <c r="A727" s="19">
        <v>43653</v>
      </c>
      <c r="B727" t="s">
        <v>45</v>
      </c>
      <c r="C727" s="19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59"/>
    </row>
    <row r="728" spans="1:51">
      <c r="A728" s="19">
        <v>43653</v>
      </c>
      <c r="B728" t="s">
        <v>42</v>
      </c>
      <c r="C728" s="19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59"/>
    </row>
    <row r="729" spans="1:51">
      <c r="A729" s="19">
        <v>43653</v>
      </c>
      <c r="B729" t="s">
        <v>46</v>
      </c>
      <c r="C729" s="19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59"/>
    </row>
    <row r="730" spans="1:51">
      <c r="A730" s="19">
        <v>43653</v>
      </c>
      <c r="B730" t="s">
        <v>47</v>
      </c>
      <c r="C730" s="19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59"/>
    </row>
    <row r="731" spans="1:51">
      <c r="A731" s="19">
        <v>43653</v>
      </c>
      <c r="B731" t="s">
        <v>48</v>
      </c>
      <c r="C731" s="19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59"/>
    </row>
    <row r="732" spans="1:51">
      <c r="A732" s="19">
        <v>43653</v>
      </c>
      <c r="B732" t="s">
        <v>49</v>
      </c>
      <c r="C732" s="19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59"/>
    </row>
    <row r="733" spans="1:51">
      <c r="A733" s="19">
        <v>43653</v>
      </c>
      <c r="B733" t="s">
        <v>50</v>
      </c>
      <c r="C733" s="19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59"/>
    </row>
    <row r="734" spans="1:51">
      <c r="A734" s="19">
        <v>43653</v>
      </c>
      <c r="B734" t="s">
        <v>51</v>
      </c>
      <c r="C734" s="19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59"/>
    </row>
    <row r="735" spans="1:51">
      <c r="A735" s="19">
        <v>43653</v>
      </c>
      <c r="B735" t="s">
        <v>52</v>
      </c>
      <c r="C735" s="19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59"/>
    </row>
    <row r="736" spans="1:51">
      <c r="A736" s="19">
        <v>43653</v>
      </c>
      <c r="B736" t="s">
        <v>53</v>
      </c>
      <c r="C736" s="19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59"/>
    </row>
    <row r="737" spans="1:51">
      <c r="A737" s="19">
        <v>43653</v>
      </c>
      <c r="B737" t="s">
        <v>54</v>
      </c>
      <c r="C737" s="19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59"/>
    </row>
    <row r="738" spans="1:51">
      <c r="A738" s="19">
        <v>43653</v>
      </c>
      <c r="B738" t="s">
        <v>55</v>
      </c>
      <c r="C738" s="19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59"/>
    </row>
    <row r="739" spans="1:51">
      <c r="A739" s="19">
        <v>43653</v>
      </c>
      <c r="B739" t="s">
        <v>56</v>
      </c>
      <c r="C739" s="19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59"/>
    </row>
    <row r="740" spans="1:51">
      <c r="A740" s="19">
        <v>43653</v>
      </c>
      <c r="B740" t="s">
        <v>57</v>
      </c>
      <c r="C740" s="19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59"/>
    </row>
    <row r="741" spans="1:51">
      <c r="A741" s="19">
        <v>43653</v>
      </c>
      <c r="B741" t="s">
        <v>58</v>
      </c>
      <c r="C741" s="19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59"/>
    </row>
    <row r="742" spans="1:51">
      <c r="A742" s="19">
        <v>43653</v>
      </c>
      <c r="B742" t="s">
        <v>59</v>
      </c>
      <c r="C742" s="19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59"/>
    </row>
    <row r="743" spans="1:51">
      <c r="A743" s="19">
        <v>43653</v>
      </c>
      <c r="B743" t="s">
        <v>60</v>
      </c>
      <c r="C743" s="19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59"/>
    </row>
    <row r="744" spans="1:51">
      <c r="A744" s="19">
        <v>43653</v>
      </c>
      <c r="B744" t="s">
        <v>61</v>
      </c>
      <c r="C744" s="19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59"/>
    </row>
    <row r="745" spans="1:51">
      <c r="A745" s="19">
        <v>43653</v>
      </c>
      <c r="B745" t="s">
        <v>62</v>
      </c>
      <c r="C745" s="19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59"/>
    </row>
    <row r="746" spans="1:51">
      <c r="A746" s="19">
        <v>43653</v>
      </c>
      <c r="B746" t="s">
        <v>63</v>
      </c>
      <c r="C746" s="19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59"/>
    </row>
    <row r="747" spans="1:51">
      <c r="A747" s="19">
        <v>43653</v>
      </c>
      <c r="B747" t="s">
        <v>64</v>
      </c>
      <c r="C747" s="19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59"/>
    </row>
    <row r="748" spans="1:51">
      <c r="A748" s="19">
        <v>43653</v>
      </c>
      <c r="B748" t="s">
        <v>65</v>
      </c>
      <c r="C748" s="19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59"/>
    </row>
    <row r="749" spans="1:51">
      <c r="A749" s="19">
        <v>43653</v>
      </c>
      <c r="B749" t="s">
        <v>143</v>
      </c>
      <c r="C749" s="19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59"/>
    </row>
    <row r="750" spans="1:51">
      <c r="A750" s="19">
        <v>43653</v>
      </c>
      <c r="B750" t="s">
        <v>67</v>
      </c>
      <c r="C750" s="19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59"/>
    </row>
    <row r="751" spans="1:51">
      <c r="A751" s="19">
        <v>43653</v>
      </c>
      <c r="B751" t="s">
        <v>68</v>
      </c>
      <c r="C751" s="19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59"/>
    </row>
    <row r="752" spans="1:51">
      <c r="A752" s="19">
        <v>43653</v>
      </c>
      <c r="B752" t="s">
        <v>69</v>
      </c>
      <c r="C752" s="19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59"/>
    </row>
    <row r="753" spans="1:51">
      <c r="A753" s="19">
        <v>43653</v>
      </c>
      <c r="B753" t="s">
        <v>70</v>
      </c>
      <c r="C753" s="19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59"/>
    </row>
    <row r="754" spans="1:51">
      <c r="A754" s="19">
        <v>43653</v>
      </c>
      <c r="B754" t="s">
        <v>71</v>
      </c>
      <c r="C754" s="19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59"/>
    </row>
    <row r="755" spans="1:51">
      <c r="A755" s="19">
        <v>43653</v>
      </c>
      <c r="B755" t="s">
        <v>73</v>
      </c>
      <c r="C755" s="19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59"/>
    </row>
    <row r="756" spans="1:51">
      <c r="A756" s="19">
        <v>43656</v>
      </c>
      <c r="B756" t="s">
        <v>15</v>
      </c>
      <c r="C756" s="19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59"/>
    </row>
    <row r="757" spans="1:51">
      <c r="A757" s="19">
        <v>43656</v>
      </c>
      <c r="B757" t="s">
        <v>16</v>
      </c>
      <c r="C757" s="19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59"/>
    </row>
    <row r="758" spans="1:51">
      <c r="A758" s="19">
        <v>43656</v>
      </c>
      <c r="B758" t="s">
        <v>17</v>
      </c>
      <c r="C758" s="19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59"/>
    </row>
    <row r="759" spans="1:51">
      <c r="A759" s="19">
        <v>43656</v>
      </c>
      <c r="B759" t="s">
        <v>18</v>
      </c>
      <c r="C759" s="19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59"/>
    </row>
    <row r="760" spans="1:51">
      <c r="A760" s="19">
        <v>43656</v>
      </c>
      <c r="B760" t="s">
        <v>19</v>
      </c>
      <c r="C760" s="19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59"/>
    </row>
    <row r="761" spans="1:51">
      <c r="A761" s="19">
        <v>43656</v>
      </c>
      <c r="B761" t="s">
        <v>20</v>
      </c>
      <c r="C761" s="19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59"/>
    </row>
    <row r="762" spans="1:51">
      <c r="A762" s="19">
        <v>43656</v>
      </c>
      <c r="B762" t="s">
        <v>21</v>
      </c>
      <c r="C762" s="19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59"/>
    </row>
    <row r="763" spans="1:51">
      <c r="A763" s="19">
        <v>43656</v>
      </c>
      <c r="B763" t="s">
        <v>22</v>
      </c>
      <c r="C763" s="19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59"/>
    </row>
    <row r="764" spans="1:51">
      <c r="A764" s="19">
        <v>43656</v>
      </c>
      <c r="B764" t="s">
        <v>23</v>
      </c>
      <c r="C764" s="19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59"/>
    </row>
    <row r="765" spans="1:51">
      <c r="A765" s="19">
        <v>43656</v>
      </c>
      <c r="B765" t="s">
        <v>24</v>
      </c>
      <c r="C765" s="19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59"/>
    </row>
    <row r="766" spans="1:51">
      <c r="A766" s="19">
        <v>43656</v>
      </c>
      <c r="B766" t="s">
        <v>25</v>
      </c>
      <c r="C766" s="19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59"/>
    </row>
    <row r="767" spans="1:51">
      <c r="A767" s="19">
        <v>43656</v>
      </c>
      <c r="B767" t="s">
        <v>26</v>
      </c>
      <c r="C767" s="19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59"/>
    </row>
    <row r="768" spans="1:51">
      <c r="A768" s="19">
        <v>43656</v>
      </c>
      <c r="B768" t="s">
        <v>27</v>
      </c>
      <c r="C768" s="19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59"/>
    </row>
    <row r="769" spans="1:51">
      <c r="A769" s="19">
        <v>43656</v>
      </c>
      <c r="B769" t="s">
        <v>28</v>
      </c>
      <c r="C769" s="19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59"/>
    </row>
    <row r="770" spans="1:51">
      <c r="A770" s="19">
        <v>43656</v>
      </c>
      <c r="B770" t="s">
        <v>29</v>
      </c>
      <c r="C770" s="19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59"/>
    </row>
    <row r="771" spans="1:51">
      <c r="A771" s="19">
        <v>43656</v>
      </c>
      <c r="B771" t="s">
        <v>30</v>
      </c>
      <c r="C771" s="19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59"/>
    </row>
    <row r="772" spans="1:51">
      <c r="A772" s="19">
        <v>43656</v>
      </c>
      <c r="B772" t="s">
        <v>31</v>
      </c>
      <c r="C772" s="19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59"/>
    </row>
    <row r="773" spans="1:51">
      <c r="A773" s="19">
        <v>43656</v>
      </c>
      <c r="B773" t="s">
        <v>32</v>
      </c>
      <c r="C773" s="19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59"/>
    </row>
    <row r="774" spans="1:51">
      <c r="A774" s="19">
        <v>43656</v>
      </c>
      <c r="B774" t="s">
        <v>33</v>
      </c>
      <c r="C774" s="19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59"/>
    </row>
    <row r="775" spans="1:51">
      <c r="A775" s="19">
        <v>43656</v>
      </c>
      <c r="B775" t="s">
        <v>34</v>
      </c>
      <c r="C775" s="19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59"/>
    </row>
    <row r="776" spans="1:51">
      <c r="A776" s="19">
        <v>43656</v>
      </c>
      <c r="B776" t="s">
        <v>35</v>
      </c>
      <c r="C776" s="19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59"/>
    </row>
    <row r="777" spans="1:51">
      <c r="A777" s="19">
        <v>43656</v>
      </c>
      <c r="B777" t="s">
        <v>36</v>
      </c>
      <c r="C777" s="19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59"/>
    </row>
    <row r="778" spans="1:51">
      <c r="A778" s="19">
        <v>43656</v>
      </c>
      <c r="B778" t="s">
        <v>37</v>
      </c>
      <c r="C778" s="19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59"/>
    </row>
    <row r="779" spans="1:51">
      <c r="A779" s="19">
        <v>43656</v>
      </c>
      <c r="B779" t="s">
        <v>38</v>
      </c>
      <c r="C779" s="19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59"/>
    </row>
    <row r="780" spans="1:51">
      <c r="A780" s="19">
        <v>43656</v>
      </c>
      <c r="B780" t="s">
        <v>39</v>
      </c>
      <c r="C780" s="19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59"/>
    </row>
    <row r="781" spans="1:51">
      <c r="A781" s="19">
        <v>43656</v>
      </c>
      <c r="B781" t="s">
        <v>40</v>
      </c>
      <c r="C781" s="19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59"/>
    </row>
    <row r="782" spans="1:51">
      <c r="A782" s="19">
        <v>43656</v>
      </c>
      <c r="B782" t="s">
        <v>41</v>
      </c>
      <c r="C782" s="19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59"/>
    </row>
    <row r="783" spans="1:51">
      <c r="A783" s="19">
        <v>43656</v>
      </c>
      <c r="B783" t="s">
        <v>43</v>
      </c>
      <c r="C783" s="19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59"/>
    </row>
    <row r="784" spans="1:51">
      <c r="A784" s="19">
        <v>43656</v>
      </c>
      <c r="B784" t="s">
        <v>44</v>
      </c>
      <c r="C784" s="19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59"/>
    </row>
    <row r="785" spans="1:51">
      <c r="A785" s="19">
        <v>43656</v>
      </c>
      <c r="B785" t="s">
        <v>45</v>
      </c>
      <c r="C785" s="19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59"/>
    </row>
    <row r="786" spans="1:51">
      <c r="A786" s="19">
        <v>43656</v>
      </c>
      <c r="B786" t="s">
        <v>42</v>
      </c>
      <c r="C786" s="19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59"/>
    </row>
    <row r="787" spans="1:51">
      <c r="A787" s="19">
        <v>43656</v>
      </c>
      <c r="B787" t="s">
        <v>46</v>
      </c>
      <c r="C787" s="19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59"/>
    </row>
    <row r="788" spans="1:51">
      <c r="A788" s="19">
        <v>43656</v>
      </c>
      <c r="B788" t="s">
        <v>47</v>
      </c>
      <c r="C788" s="19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59"/>
    </row>
    <row r="789" spans="1:51">
      <c r="A789" s="19">
        <v>43656</v>
      </c>
      <c r="B789" t="s">
        <v>48</v>
      </c>
      <c r="C789" s="19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59"/>
    </row>
    <row r="790" spans="1:51">
      <c r="A790" s="19">
        <v>43656</v>
      </c>
      <c r="B790" t="s">
        <v>49</v>
      </c>
      <c r="C790" s="19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59"/>
    </row>
    <row r="791" spans="1:51">
      <c r="A791" s="19">
        <v>43656</v>
      </c>
      <c r="B791" t="s">
        <v>50</v>
      </c>
      <c r="C791" s="19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59"/>
    </row>
    <row r="792" spans="1:51">
      <c r="A792" s="19">
        <v>43656</v>
      </c>
      <c r="B792" t="s">
        <v>51</v>
      </c>
      <c r="C792" s="19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59"/>
    </row>
    <row r="793" spans="1:51">
      <c r="A793" s="19">
        <v>43656</v>
      </c>
      <c r="B793" t="s">
        <v>52</v>
      </c>
      <c r="C793" s="19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59"/>
    </row>
    <row r="794" spans="1:51">
      <c r="A794" s="19">
        <v>43656</v>
      </c>
      <c r="B794" t="s">
        <v>53</v>
      </c>
      <c r="C794" s="19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59"/>
    </row>
    <row r="795" spans="1:51">
      <c r="A795" s="19">
        <v>43656</v>
      </c>
      <c r="B795" t="s">
        <v>54</v>
      </c>
      <c r="C795" s="19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59"/>
    </row>
    <row r="796" spans="1:51">
      <c r="A796" s="19">
        <v>43656</v>
      </c>
      <c r="B796" t="s">
        <v>55</v>
      </c>
      <c r="C796" s="19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59"/>
    </row>
    <row r="797" spans="1:51">
      <c r="A797" s="19">
        <v>43656</v>
      </c>
      <c r="B797" t="s">
        <v>56</v>
      </c>
      <c r="C797" s="19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59"/>
    </row>
    <row r="798" spans="1:51">
      <c r="A798" s="19">
        <v>43656</v>
      </c>
      <c r="B798" t="s">
        <v>57</v>
      </c>
      <c r="C798" s="19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59"/>
    </row>
    <row r="799" spans="1:51">
      <c r="A799" s="19">
        <v>43656</v>
      </c>
      <c r="B799" t="s">
        <v>58</v>
      </c>
      <c r="C799" s="19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59"/>
    </row>
    <row r="800" spans="1:51">
      <c r="A800" s="19">
        <v>43656</v>
      </c>
      <c r="B800" t="s">
        <v>59</v>
      </c>
      <c r="C800" s="19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59"/>
    </row>
    <row r="801" spans="1:51">
      <c r="A801" s="19">
        <v>43656</v>
      </c>
      <c r="B801" t="s">
        <v>60</v>
      </c>
      <c r="C801" s="19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59"/>
    </row>
    <row r="802" spans="1:51">
      <c r="A802" s="19">
        <v>43656</v>
      </c>
      <c r="B802" t="s">
        <v>61</v>
      </c>
      <c r="C802" s="19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59"/>
    </row>
    <row r="803" spans="1:51">
      <c r="A803" s="19">
        <v>43656</v>
      </c>
      <c r="B803" t="s">
        <v>62</v>
      </c>
      <c r="C803" s="19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59"/>
    </row>
    <row r="804" spans="1:51">
      <c r="A804" s="19">
        <v>43656</v>
      </c>
      <c r="B804" t="s">
        <v>63</v>
      </c>
      <c r="C804" s="19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59"/>
    </row>
    <row r="805" spans="1:51">
      <c r="A805" s="19">
        <v>43656</v>
      </c>
      <c r="B805" t="s">
        <v>64</v>
      </c>
      <c r="C805" s="19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59"/>
    </row>
    <row r="806" spans="1:51">
      <c r="A806" s="19">
        <v>43656</v>
      </c>
      <c r="B806" t="s">
        <v>65</v>
      </c>
      <c r="C806" s="19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59"/>
    </row>
    <row r="807" spans="1:51">
      <c r="A807" s="19">
        <v>43656</v>
      </c>
      <c r="B807" t="s">
        <v>143</v>
      </c>
      <c r="C807" s="19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59"/>
    </row>
    <row r="808" spans="1:51">
      <c r="A808" s="19">
        <v>43656</v>
      </c>
      <c r="B808" t="s">
        <v>67</v>
      </c>
      <c r="C808" s="19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59"/>
    </row>
    <row r="809" spans="1:51">
      <c r="A809" s="19">
        <v>43656</v>
      </c>
      <c r="B809" t="s">
        <v>68</v>
      </c>
      <c r="C809" s="19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59"/>
    </row>
    <row r="810" spans="1:51">
      <c r="A810" s="19">
        <v>43656</v>
      </c>
      <c r="B810" t="s">
        <v>69</v>
      </c>
      <c r="C810" s="19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59"/>
    </row>
    <row r="811" spans="1:51">
      <c r="A811" s="19">
        <v>43656</v>
      </c>
      <c r="B811" t="s">
        <v>70</v>
      </c>
      <c r="C811" s="19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59"/>
    </row>
    <row r="812" spans="1:51">
      <c r="A812" s="19">
        <v>43656</v>
      </c>
      <c r="B812" t="s">
        <v>71</v>
      </c>
      <c r="C812" s="19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59"/>
    </row>
    <row r="813" spans="1:51">
      <c r="A813" s="19">
        <v>43656</v>
      </c>
      <c r="B813" t="s">
        <v>73</v>
      </c>
      <c r="C813" s="19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59"/>
    </row>
    <row r="814" spans="1:51">
      <c r="A814" s="19">
        <v>43659</v>
      </c>
      <c r="B814" t="s">
        <v>15</v>
      </c>
      <c r="C814" s="19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59"/>
    </row>
    <row r="815" spans="1:51">
      <c r="A815" s="19">
        <v>43659</v>
      </c>
      <c r="B815" t="s">
        <v>16</v>
      </c>
      <c r="C815" s="19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59"/>
    </row>
    <row r="816" spans="1:51">
      <c r="A816" s="19">
        <v>43659</v>
      </c>
      <c r="B816" t="s">
        <v>17</v>
      </c>
      <c r="C816" s="19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59"/>
    </row>
    <row r="817" spans="1:51">
      <c r="A817" s="19">
        <v>43659</v>
      </c>
      <c r="B817" t="s">
        <v>18</v>
      </c>
      <c r="C817" s="19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59"/>
    </row>
    <row r="818" spans="1:51">
      <c r="A818" s="19">
        <v>43659</v>
      </c>
      <c r="B818" t="s">
        <v>19</v>
      </c>
      <c r="C818" s="19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59"/>
    </row>
    <row r="819" spans="1:51">
      <c r="A819" s="19">
        <v>43659</v>
      </c>
      <c r="B819" t="s">
        <v>20</v>
      </c>
      <c r="C819" s="19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59"/>
    </row>
    <row r="820" spans="1:51">
      <c r="A820" s="19">
        <v>43659</v>
      </c>
      <c r="B820" t="s">
        <v>21</v>
      </c>
      <c r="C820" s="19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59"/>
    </row>
    <row r="821" spans="1:51">
      <c r="A821" s="19">
        <v>43659</v>
      </c>
      <c r="B821" t="s">
        <v>22</v>
      </c>
      <c r="C821" s="19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59"/>
    </row>
    <row r="822" spans="1:51">
      <c r="A822" s="19">
        <v>43659</v>
      </c>
      <c r="B822" t="s">
        <v>23</v>
      </c>
      <c r="C822" s="19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59"/>
    </row>
    <row r="823" spans="1:51">
      <c r="A823" s="19">
        <v>43659</v>
      </c>
      <c r="B823" t="s">
        <v>24</v>
      </c>
      <c r="C823" s="19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59"/>
    </row>
    <row r="824" spans="1:51">
      <c r="A824" s="19">
        <v>43659</v>
      </c>
      <c r="B824" t="s">
        <v>25</v>
      </c>
      <c r="C824" s="19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59"/>
    </row>
    <row r="825" spans="1:51">
      <c r="A825" s="19">
        <v>43659</v>
      </c>
      <c r="B825" t="s">
        <v>26</v>
      </c>
      <c r="C825" s="19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59"/>
    </row>
    <row r="826" spans="1:51">
      <c r="A826" s="19">
        <v>43659</v>
      </c>
      <c r="B826" t="s">
        <v>27</v>
      </c>
      <c r="C826" s="19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59"/>
    </row>
    <row r="827" spans="1:51">
      <c r="A827" s="19">
        <v>43659</v>
      </c>
      <c r="B827" t="s">
        <v>28</v>
      </c>
      <c r="C827" s="19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59"/>
    </row>
    <row r="828" spans="1:51">
      <c r="A828" s="19">
        <v>43659</v>
      </c>
      <c r="B828" t="s">
        <v>29</v>
      </c>
      <c r="C828" s="19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59"/>
    </row>
    <row r="829" spans="1:51">
      <c r="A829" s="19">
        <v>43659</v>
      </c>
      <c r="B829" t="s">
        <v>30</v>
      </c>
      <c r="C829" s="19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59"/>
    </row>
    <row r="830" spans="1:51">
      <c r="A830" s="19">
        <v>43659</v>
      </c>
      <c r="B830" t="s">
        <v>31</v>
      </c>
      <c r="C830" s="19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59"/>
    </row>
    <row r="831" spans="1:51">
      <c r="A831" s="19">
        <v>43659</v>
      </c>
      <c r="B831" t="s">
        <v>32</v>
      </c>
      <c r="C831" s="19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59"/>
    </row>
    <row r="832" spans="1:51">
      <c r="A832" s="19">
        <v>43659</v>
      </c>
      <c r="B832" t="s">
        <v>33</v>
      </c>
      <c r="C832" s="19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59"/>
    </row>
    <row r="833" spans="1:51">
      <c r="A833" s="19">
        <v>43659</v>
      </c>
      <c r="B833" t="s">
        <v>34</v>
      </c>
      <c r="C833" s="19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59"/>
    </row>
    <row r="834" spans="1:51">
      <c r="A834" s="19">
        <v>43659</v>
      </c>
      <c r="B834" t="s">
        <v>35</v>
      </c>
      <c r="C834" s="19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59"/>
    </row>
    <row r="835" spans="1:51">
      <c r="A835" s="19">
        <v>43659</v>
      </c>
      <c r="B835" t="s">
        <v>36</v>
      </c>
      <c r="C835" s="19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59"/>
    </row>
    <row r="836" spans="1:51">
      <c r="A836" s="19">
        <v>43659</v>
      </c>
      <c r="B836" t="s">
        <v>37</v>
      </c>
      <c r="C836" s="19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59"/>
    </row>
    <row r="837" spans="1:51">
      <c r="A837" s="19">
        <v>43659</v>
      </c>
      <c r="B837" t="s">
        <v>38</v>
      </c>
      <c r="C837" s="19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59"/>
    </row>
    <row r="838" spans="1:51">
      <c r="A838" s="19">
        <v>43659</v>
      </c>
      <c r="B838" t="s">
        <v>39</v>
      </c>
      <c r="C838" s="19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59"/>
    </row>
    <row r="839" spans="1:51">
      <c r="A839" s="19">
        <v>43659</v>
      </c>
      <c r="B839" t="s">
        <v>40</v>
      </c>
      <c r="C839" s="19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59"/>
    </row>
    <row r="840" spans="1:51">
      <c r="A840" s="19">
        <v>43659</v>
      </c>
      <c r="B840" t="s">
        <v>41</v>
      </c>
      <c r="C840" s="19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59"/>
    </row>
    <row r="841" spans="1:51">
      <c r="A841" s="19">
        <v>43659</v>
      </c>
      <c r="B841" t="s">
        <v>43</v>
      </c>
      <c r="C841" s="19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59"/>
    </row>
    <row r="842" spans="1:51">
      <c r="A842" s="19">
        <v>43659</v>
      </c>
      <c r="B842" t="s">
        <v>44</v>
      </c>
      <c r="C842" s="19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59"/>
    </row>
    <row r="843" spans="1:51">
      <c r="A843" s="19">
        <v>43659</v>
      </c>
      <c r="B843" t="s">
        <v>45</v>
      </c>
      <c r="C843" s="19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59"/>
    </row>
    <row r="844" spans="1:51">
      <c r="A844" s="19">
        <v>43659</v>
      </c>
      <c r="B844" t="s">
        <v>42</v>
      </c>
      <c r="C844" s="19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59"/>
    </row>
    <row r="845" spans="1:51">
      <c r="A845" s="19">
        <v>43659</v>
      </c>
      <c r="B845" t="s">
        <v>46</v>
      </c>
      <c r="C845" s="19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59"/>
    </row>
    <row r="846" spans="1:51">
      <c r="A846" s="19">
        <v>43659</v>
      </c>
      <c r="B846" t="s">
        <v>47</v>
      </c>
      <c r="C846" s="19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59"/>
    </row>
    <row r="847" spans="1:51">
      <c r="A847" s="19">
        <v>43659</v>
      </c>
      <c r="B847" t="s">
        <v>48</v>
      </c>
      <c r="C847" s="19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59"/>
    </row>
    <row r="848" spans="1:51">
      <c r="A848" s="19">
        <v>43659</v>
      </c>
      <c r="B848" t="s">
        <v>49</v>
      </c>
      <c r="C848" s="19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59"/>
    </row>
    <row r="849" spans="1:51">
      <c r="A849" s="19">
        <v>43659</v>
      </c>
      <c r="B849" t="s">
        <v>50</v>
      </c>
      <c r="C849" s="19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59"/>
    </row>
    <row r="850" spans="1:51">
      <c r="A850" s="19">
        <v>43659</v>
      </c>
      <c r="B850" t="s">
        <v>51</v>
      </c>
      <c r="C850" s="19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59"/>
    </row>
    <row r="851" spans="1:51">
      <c r="A851" s="19">
        <v>43659</v>
      </c>
      <c r="B851" t="s">
        <v>52</v>
      </c>
      <c r="C851" s="19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59"/>
    </row>
    <row r="852" spans="1:51">
      <c r="A852" s="19">
        <v>43659</v>
      </c>
      <c r="B852" t="s">
        <v>53</v>
      </c>
      <c r="C852" s="19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59"/>
    </row>
    <row r="853" spans="1:51">
      <c r="A853" s="19">
        <v>43659</v>
      </c>
      <c r="B853" t="s">
        <v>54</v>
      </c>
      <c r="C853" s="19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59"/>
    </row>
    <row r="854" spans="1:51">
      <c r="A854" s="19">
        <v>43659</v>
      </c>
      <c r="B854" t="s">
        <v>55</v>
      </c>
      <c r="C854" s="19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59"/>
    </row>
    <row r="855" spans="1:51">
      <c r="A855" s="19">
        <v>43659</v>
      </c>
      <c r="B855" t="s">
        <v>56</v>
      </c>
      <c r="C855" s="19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59"/>
    </row>
    <row r="856" spans="1:51">
      <c r="A856" s="19">
        <v>43659</v>
      </c>
      <c r="B856" t="s">
        <v>57</v>
      </c>
      <c r="C856" s="19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59"/>
    </row>
    <row r="857" spans="1:51">
      <c r="A857" s="19">
        <v>43659</v>
      </c>
      <c r="B857" t="s">
        <v>58</v>
      </c>
      <c r="C857" s="19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59"/>
    </row>
    <row r="858" spans="1:51">
      <c r="A858" s="19">
        <v>43659</v>
      </c>
      <c r="B858" t="s">
        <v>59</v>
      </c>
      <c r="C858" s="19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59"/>
    </row>
    <row r="859" spans="1:51">
      <c r="A859" s="19">
        <v>43659</v>
      </c>
      <c r="B859" t="s">
        <v>60</v>
      </c>
      <c r="C859" s="19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59"/>
    </row>
    <row r="860" spans="1:51">
      <c r="A860" s="19">
        <v>43659</v>
      </c>
      <c r="B860" t="s">
        <v>61</v>
      </c>
      <c r="C860" s="19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59"/>
    </row>
    <row r="861" spans="1:51">
      <c r="A861" s="19">
        <v>43659</v>
      </c>
      <c r="B861" t="s">
        <v>62</v>
      </c>
      <c r="C861" s="19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59"/>
    </row>
    <row r="862" spans="1:51">
      <c r="A862" s="19">
        <v>43659</v>
      </c>
      <c r="B862" t="s">
        <v>63</v>
      </c>
      <c r="C862" s="19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59"/>
    </row>
    <row r="863" spans="1:51">
      <c r="A863" s="19">
        <v>43659</v>
      </c>
      <c r="B863" t="s">
        <v>64</v>
      </c>
      <c r="C863" s="19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59"/>
    </row>
    <row r="864" spans="1:51">
      <c r="A864" s="19">
        <v>43659</v>
      </c>
      <c r="B864" t="s">
        <v>65</v>
      </c>
      <c r="C864" s="19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59"/>
    </row>
    <row r="865" spans="1:51">
      <c r="A865" s="19">
        <v>43659</v>
      </c>
      <c r="B865" t="s">
        <v>143</v>
      </c>
      <c r="C865" s="19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59"/>
    </row>
    <row r="866" spans="1:51">
      <c r="A866" s="19">
        <v>43659</v>
      </c>
      <c r="B866" t="s">
        <v>67</v>
      </c>
      <c r="C866" s="19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59"/>
    </row>
    <row r="867" spans="1:51">
      <c r="A867" s="19">
        <v>43659</v>
      </c>
      <c r="B867" t="s">
        <v>68</v>
      </c>
      <c r="C867" s="19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59"/>
    </row>
    <row r="868" spans="1:51">
      <c r="A868" s="19">
        <v>43659</v>
      </c>
      <c r="B868" t="s">
        <v>69</v>
      </c>
      <c r="C868" s="19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59"/>
    </row>
    <row r="869" spans="1:51">
      <c r="A869" s="19">
        <v>43659</v>
      </c>
      <c r="B869" t="s">
        <v>70</v>
      </c>
      <c r="C869" s="19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59"/>
    </row>
    <row r="870" spans="1:51">
      <c r="A870" s="19">
        <v>43659</v>
      </c>
      <c r="B870" t="s">
        <v>71</v>
      </c>
      <c r="C870" s="19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59"/>
    </row>
    <row r="871" spans="1:51">
      <c r="A871" s="19">
        <v>43659</v>
      </c>
      <c r="B871" t="s">
        <v>73</v>
      </c>
      <c r="C871" s="19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59"/>
    </row>
    <row r="872" spans="1:51">
      <c r="A872" s="19">
        <v>43662</v>
      </c>
      <c r="B872" t="s">
        <v>15</v>
      </c>
      <c r="C872" s="19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59"/>
    </row>
    <row r="873" spans="1:51">
      <c r="A873" s="19">
        <v>43662</v>
      </c>
      <c r="B873" t="s">
        <v>16</v>
      </c>
      <c r="C873" s="19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59"/>
    </row>
    <row r="874" spans="1:51">
      <c r="A874" s="19">
        <v>43662</v>
      </c>
      <c r="B874" t="s">
        <v>17</v>
      </c>
      <c r="C874" s="19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59"/>
    </row>
    <row r="875" spans="1:51">
      <c r="A875" s="19">
        <v>43662</v>
      </c>
      <c r="B875" t="s">
        <v>18</v>
      </c>
      <c r="C875" s="19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59"/>
    </row>
    <row r="876" spans="1:51">
      <c r="A876" s="19">
        <v>43662</v>
      </c>
      <c r="B876" t="s">
        <v>19</v>
      </c>
      <c r="C876" s="19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59"/>
    </row>
    <row r="877" spans="1:51">
      <c r="A877" s="19">
        <v>43662</v>
      </c>
      <c r="B877" t="s">
        <v>20</v>
      </c>
      <c r="C877" s="19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59"/>
    </row>
    <row r="878" spans="1:51">
      <c r="A878" s="19">
        <v>43662</v>
      </c>
      <c r="B878" t="s">
        <v>21</v>
      </c>
      <c r="C878" s="19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59"/>
    </row>
    <row r="879" spans="1:51">
      <c r="A879" s="19">
        <v>43662</v>
      </c>
      <c r="B879" t="s">
        <v>22</v>
      </c>
      <c r="C879" s="19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59"/>
    </row>
    <row r="880" spans="1:51">
      <c r="A880" s="19">
        <v>43662</v>
      </c>
      <c r="B880" t="s">
        <v>23</v>
      </c>
      <c r="C880" s="19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59"/>
    </row>
    <row r="881" spans="1:51">
      <c r="A881" s="19">
        <v>43662</v>
      </c>
      <c r="B881" t="s">
        <v>24</v>
      </c>
      <c r="C881" s="19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59"/>
    </row>
    <row r="882" spans="1:51">
      <c r="A882" s="19">
        <v>43662</v>
      </c>
      <c r="B882" t="s">
        <v>25</v>
      </c>
      <c r="C882" s="19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59"/>
    </row>
    <row r="883" spans="1:51">
      <c r="A883" s="19">
        <v>43662</v>
      </c>
      <c r="B883" t="s">
        <v>26</v>
      </c>
      <c r="C883" s="19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59"/>
    </row>
    <row r="884" spans="1:51">
      <c r="A884" s="19">
        <v>43662</v>
      </c>
      <c r="B884" t="s">
        <v>27</v>
      </c>
      <c r="C884" s="19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59"/>
    </row>
    <row r="885" spans="1:51">
      <c r="A885" s="19">
        <v>43662</v>
      </c>
      <c r="B885" t="s">
        <v>28</v>
      </c>
      <c r="C885" s="19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59"/>
    </row>
    <row r="886" spans="1:51">
      <c r="A886" s="19">
        <v>43662</v>
      </c>
      <c r="B886" t="s">
        <v>29</v>
      </c>
      <c r="C886" s="19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59"/>
    </row>
    <row r="887" spans="1:51">
      <c r="A887" s="19">
        <v>43662</v>
      </c>
      <c r="B887" t="s">
        <v>30</v>
      </c>
      <c r="C887" s="19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59"/>
    </row>
    <row r="888" spans="1:51">
      <c r="A888" s="19">
        <v>43662</v>
      </c>
      <c r="B888" t="s">
        <v>31</v>
      </c>
      <c r="C888" s="19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59"/>
    </row>
    <row r="889" spans="1:51">
      <c r="A889" s="19">
        <v>43662</v>
      </c>
      <c r="B889" t="s">
        <v>32</v>
      </c>
      <c r="C889" s="19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59"/>
    </row>
    <row r="890" spans="1:51">
      <c r="A890" s="19">
        <v>43662</v>
      </c>
      <c r="B890" t="s">
        <v>33</v>
      </c>
      <c r="C890" s="19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59"/>
    </row>
    <row r="891" spans="1:51">
      <c r="A891" s="19">
        <v>43662</v>
      </c>
      <c r="B891" t="s">
        <v>34</v>
      </c>
      <c r="C891" s="19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59"/>
    </row>
    <row r="892" spans="1:51">
      <c r="A892" s="19">
        <v>43662</v>
      </c>
      <c r="B892" t="s">
        <v>35</v>
      </c>
      <c r="C892" s="19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59"/>
    </row>
    <row r="893" spans="1:51">
      <c r="A893" s="19">
        <v>43662</v>
      </c>
      <c r="B893" t="s">
        <v>36</v>
      </c>
      <c r="C893" s="19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59"/>
    </row>
    <row r="894" spans="1:51">
      <c r="A894" s="19">
        <v>43662</v>
      </c>
      <c r="B894" t="s">
        <v>37</v>
      </c>
      <c r="C894" s="19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59"/>
    </row>
    <row r="895" spans="1:51">
      <c r="A895" s="19">
        <v>43662</v>
      </c>
      <c r="B895" t="s">
        <v>38</v>
      </c>
      <c r="C895" s="19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59"/>
    </row>
    <row r="896" spans="1:51">
      <c r="A896" s="19">
        <v>43662</v>
      </c>
      <c r="B896" t="s">
        <v>39</v>
      </c>
      <c r="C896" s="19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59"/>
    </row>
    <row r="897" spans="1:51">
      <c r="A897" s="19">
        <v>43662</v>
      </c>
      <c r="B897" t="s">
        <v>40</v>
      </c>
      <c r="C897" s="19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59"/>
    </row>
    <row r="898" spans="1:51">
      <c r="A898" s="19">
        <v>43662</v>
      </c>
      <c r="B898" t="s">
        <v>41</v>
      </c>
      <c r="C898" s="19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59"/>
    </row>
    <row r="899" spans="1:51">
      <c r="A899" s="19">
        <v>43662</v>
      </c>
      <c r="B899" t="s">
        <v>43</v>
      </c>
      <c r="C899" s="19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59"/>
    </row>
    <row r="900" spans="1:51">
      <c r="A900" s="19">
        <v>43662</v>
      </c>
      <c r="B900" t="s">
        <v>44</v>
      </c>
      <c r="C900" s="19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59"/>
    </row>
    <row r="901" spans="1:51">
      <c r="A901" s="19">
        <v>43662</v>
      </c>
      <c r="B901" t="s">
        <v>45</v>
      </c>
      <c r="C901" s="19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59"/>
    </row>
    <row r="902" spans="1:51">
      <c r="A902" s="19">
        <v>43662</v>
      </c>
      <c r="B902" t="s">
        <v>42</v>
      </c>
      <c r="C902" s="19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59"/>
    </row>
    <row r="903" spans="1:51">
      <c r="A903" s="19">
        <v>43662</v>
      </c>
      <c r="B903" t="s">
        <v>46</v>
      </c>
      <c r="C903" s="19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59"/>
    </row>
    <row r="904" spans="1:51">
      <c r="A904" s="19">
        <v>43662</v>
      </c>
      <c r="B904" t="s">
        <v>47</v>
      </c>
      <c r="C904" s="19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59"/>
    </row>
    <row r="905" spans="1:51">
      <c r="A905" s="19">
        <v>43662</v>
      </c>
      <c r="B905" t="s">
        <v>48</v>
      </c>
      <c r="C905" s="19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59"/>
    </row>
    <row r="906" spans="1:51">
      <c r="A906" s="19">
        <v>43662</v>
      </c>
      <c r="B906" t="s">
        <v>49</v>
      </c>
      <c r="C906" s="19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59"/>
    </row>
    <row r="907" spans="1:51">
      <c r="A907" s="19">
        <v>43662</v>
      </c>
      <c r="B907" t="s">
        <v>50</v>
      </c>
      <c r="C907" s="19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59"/>
    </row>
    <row r="908" spans="1:51">
      <c r="A908" s="19">
        <v>43662</v>
      </c>
      <c r="B908" t="s">
        <v>51</v>
      </c>
      <c r="C908" s="19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59"/>
    </row>
    <row r="909" spans="1:51">
      <c r="A909" s="19">
        <v>43662</v>
      </c>
      <c r="B909" t="s">
        <v>52</v>
      </c>
      <c r="C909" s="19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59"/>
    </row>
    <row r="910" spans="1:51">
      <c r="A910" s="19">
        <v>43662</v>
      </c>
      <c r="B910" t="s">
        <v>53</v>
      </c>
      <c r="C910" s="19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59"/>
    </row>
    <row r="911" spans="1:51">
      <c r="A911" s="19">
        <v>43662</v>
      </c>
      <c r="B911" t="s">
        <v>54</v>
      </c>
      <c r="C911" s="19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59"/>
    </row>
    <row r="912" spans="1:51">
      <c r="A912" s="19">
        <v>43662</v>
      </c>
      <c r="B912" t="s">
        <v>55</v>
      </c>
      <c r="C912" s="19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59"/>
    </row>
    <row r="913" spans="1:51">
      <c r="A913" s="19">
        <v>43662</v>
      </c>
      <c r="B913" t="s">
        <v>56</v>
      </c>
      <c r="C913" s="19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59"/>
    </row>
    <row r="914" spans="1:51">
      <c r="A914" s="19">
        <v>43662</v>
      </c>
      <c r="B914" t="s">
        <v>57</v>
      </c>
      <c r="C914" s="19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59"/>
    </row>
    <row r="915" spans="1:51">
      <c r="A915" s="19">
        <v>43662</v>
      </c>
      <c r="B915" t="s">
        <v>58</v>
      </c>
      <c r="C915" s="19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59"/>
    </row>
    <row r="916" spans="1:51">
      <c r="A916" s="19">
        <v>43662</v>
      </c>
      <c r="B916" t="s">
        <v>59</v>
      </c>
      <c r="C916" s="19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59"/>
    </row>
    <row r="917" spans="1:51">
      <c r="A917" s="19">
        <v>43662</v>
      </c>
      <c r="B917" t="s">
        <v>60</v>
      </c>
      <c r="C917" s="19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59"/>
    </row>
    <row r="918" spans="1:51">
      <c r="A918" s="19">
        <v>43662</v>
      </c>
      <c r="B918" t="s">
        <v>61</v>
      </c>
      <c r="C918" s="19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59"/>
    </row>
    <row r="919" spans="1:51">
      <c r="A919" s="19">
        <v>43662</v>
      </c>
      <c r="B919" t="s">
        <v>62</v>
      </c>
      <c r="C919" s="19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59"/>
    </row>
    <row r="920" spans="1:51">
      <c r="A920" s="19">
        <v>43662</v>
      </c>
      <c r="B920" t="s">
        <v>63</v>
      </c>
      <c r="C920" s="19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59"/>
    </row>
    <row r="921" spans="1:51">
      <c r="A921" s="19">
        <v>43662</v>
      </c>
      <c r="B921" t="s">
        <v>64</v>
      </c>
      <c r="C921" s="19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59"/>
    </row>
    <row r="922" spans="1:51">
      <c r="A922" s="19">
        <v>43662</v>
      </c>
      <c r="B922" t="s">
        <v>65</v>
      </c>
      <c r="C922" s="19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59"/>
    </row>
    <row r="923" spans="1:51">
      <c r="A923" s="19">
        <v>43662</v>
      </c>
      <c r="B923" t="s">
        <v>143</v>
      </c>
      <c r="C923" s="19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59"/>
    </row>
    <row r="924" spans="1:51">
      <c r="A924" s="19">
        <v>43662</v>
      </c>
      <c r="B924" t="s">
        <v>67</v>
      </c>
      <c r="C924" s="19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59"/>
    </row>
    <row r="925" spans="1:51">
      <c r="A925" s="19">
        <v>43662</v>
      </c>
      <c r="B925" t="s">
        <v>68</v>
      </c>
      <c r="C925" s="19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59"/>
    </row>
    <row r="926" spans="1:51">
      <c r="A926" s="19">
        <v>43662</v>
      </c>
      <c r="B926" t="s">
        <v>69</v>
      </c>
      <c r="C926" s="19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59"/>
    </row>
    <row r="927" spans="1:51">
      <c r="A927" s="19">
        <v>43662</v>
      </c>
      <c r="B927" t="s">
        <v>70</v>
      </c>
      <c r="C927" s="19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59"/>
    </row>
    <row r="928" spans="1:51">
      <c r="A928" s="19">
        <v>43662</v>
      </c>
      <c r="B928" t="s">
        <v>71</v>
      </c>
      <c r="C928" s="19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59"/>
    </row>
    <row r="929" spans="1:51">
      <c r="A929" s="19">
        <v>43662</v>
      </c>
      <c r="B929" t="s">
        <v>73</v>
      </c>
      <c r="C929" s="19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59"/>
    </row>
    <row r="930" spans="1:51">
      <c r="A930" s="19">
        <v>43665</v>
      </c>
      <c r="B930" t="s">
        <v>15</v>
      </c>
      <c r="C930" s="19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59"/>
    </row>
    <row r="931" spans="1:51">
      <c r="A931" s="19">
        <v>43665</v>
      </c>
      <c r="B931" t="s">
        <v>16</v>
      </c>
      <c r="C931" s="19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59"/>
    </row>
    <row r="932" spans="1:51">
      <c r="A932" s="19">
        <v>43665</v>
      </c>
      <c r="B932" t="s">
        <v>17</v>
      </c>
      <c r="C932" s="19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59"/>
    </row>
    <row r="933" spans="1:51">
      <c r="A933" s="19">
        <v>43665</v>
      </c>
      <c r="B933" t="s">
        <v>18</v>
      </c>
      <c r="C933" s="19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59"/>
    </row>
    <row r="934" spans="1:51">
      <c r="A934" s="19">
        <v>43665</v>
      </c>
      <c r="B934" t="s">
        <v>19</v>
      </c>
      <c r="C934" s="19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59"/>
    </row>
    <row r="935" spans="1:51">
      <c r="A935" s="19">
        <v>43665</v>
      </c>
      <c r="B935" t="s">
        <v>20</v>
      </c>
      <c r="C935" s="19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59"/>
    </row>
    <row r="936" spans="1:51">
      <c r="A936" s="19">
        <v>43665</v>
      </c>
      <c r="B936" t="s">
        <v>21</v>
      </c>
      <c r="C936" s="19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59"/>
    </row>
    <row r="937" spans="1:51">
      <c r="A937" s="19">
        <v>43665</v>
      </c>
      <c r="B937" t="s">
        <v>22</v>
      </c>
      <c r="C937" s="19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59"/>
    </row>
    <row r="938" spans="1:51">
      <c r="A938" s="19">
        <v>43665</v>
      </c>
      <c r="B938" t="s">
        <v>23</v>
      </c>
      <c r="C938" s="19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59"/>
    </row>
    <row r="939" spans="1:51">
      <c r="A939" s="19">
        <v>43665</v>
      </c>
      <c r="B939" t="s">
        <v>24</v>
      </c>
      <c r="C939" s="19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59"/>
    </row>
    <row r="940" spans="1:51">
      <c r="A940" s="19">
        <v>43665</v>
      </c>
      <c r="B940" t="s">
        <v>25</v>
      </c>
      <c r="C940" s="19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59"/>
    </row>
    <row r="941" spans="1:51">
      <c r="A941" s="19">
        <v>43665</v>
      </c>
      <c r="B941" t="s">
        <v>26</v>
      </c>
      <c r="C941" s="19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59"/>
    </row>
    <row r="942" spans="1:51">
      <c r="A942" s="19">
        <v>43665</v>
      </c>
      <c r="B942" t="s">
        <v>27</v>
      </c>
      <c r="C942" s="19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59"/>
    </row>
    <row r="943" spans="1:51">
      <c r="A943" s="19">
        <v>43665</v>
      </c>
      <c r="B943" t="s">
        <v>28</v>
      </c>
      <c r="C943" s="19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59"/>
    </row>
    <row r="944" spans="1:51">
      <c r="A944" s="19">
        <v>43665</v>
      </c>
      <c r="B944" t="s">
        <v>29</v>
      </c>
      <c r="C944" s="19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59"/>
    </row>
    <row r="945" spans="1:51">
      <c r="A945" s="19">
        <v>43665</v>
      </c>
      <c r="B945" t="s">
        <v>30</v>
      </c>
      <c r="C945" s="19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59"/>
    </row>
    <row r="946" spans="1:51">
      <c r="A946" s="19">
        <v>43665</v>
      </c>
      <c r="B946" t="s">
        <v>31</v>
      </c>
      <c r="C946" s="19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59"/>
    </row>
    <row r="947" spans="1:51">
      <c r="A947" s="19">
        <v>43665</v>
      </c>
      <c r="B947" t="s">
        <v>32</v>
      </c>
      <c r="C947" s="19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59"/>
    </row>
    <row r="948" spans="1:51">
      <c r="A948" s="19">
        <v>43665</v>
      </c>
      <c r="B948" t="s">
        <v>33</v>
      </c>
      <c r="C948" s="19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59"/>
    </row>
    <row r="949" spans="1:51">
      <c r="A949" s="19">
        <v>43665</v>
      </c>
      <c r="B949" t="s">
        <v>34</v>
      </c>
      <c r="C949" s="19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59"/>
    </row>
    <row r="950" spans="1:51">
      <c r="A950" s="19">
        <v>43665</v>
      </c>
      <c r="B950" t="s">
        <v>35</v>
      </c>
      <c r="C950" s="19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59"/>
    </row>
    <row r="951" spans="1:51">
      <c r="A951" s="19">
        <v>43665</v>
      </c>
      <c r="B951" t="s">
        <v>36</v>
      </c>
      <c r="C951" s="19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59"/>
    </row>
    <row r="952" spans="1:51">
      <c r="A952" s="19">
        <v>43665</v>
      </c>
      <c r="B952" t="s">
        <v>37</v>
      </c>
      <c r="C952" s="19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59"/>
    </row>
    <row r="953" spans="1:51">
      <c r="A953" s="19">
        <v>43665</v>
      </c>
      <c r="B953" t="s">
        <v>38</v>
      </c>
      <c r="C953" s="19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59"/>
    </row>
    <row r="954" spans="1:51">
      <c r="A954" s="19">
        <v>43665</v>
      </c>
      <c r="B954" t="s">
        <v>39</v>
      </c>
      <c r="C954" s="19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59"/>
    </row>
    <row r="955" spans="1:51">
      <c r="A955" s="19">
        <v>43665</v>
      </c>
      <c r="B955" t="s">
        <v>40</v>
      </c>
      <c r="C955" s="19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59"/>
    </row>
    <row r="956" spans="1:51">
      <c r="A956" s="19">
        <v>43665</v>
      </c>
      <c r="B956" t="s">
        <v>41</v>
      </c>
      <c r="C956" s="19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59"/>
    </row>
    <row r="957" spans="1:51">
      <c r="A957" s="19">
        <v>43665</v>
      </c>
      <c r="B957" t="s">
        <v>43</v>
      </c>
      <c r="C957" s="19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59"/>
    </row>
    <row r="958" spans="1:51">
      <c r="A958" s="19">
        <v>43665</v>
      </c>
      <c r="B958" t="s">
        <v>44</v>
      </c>
      <c r="C958" s="19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59"/>
    </row>
    <row r="959" spans="1:51">
      <c r="A959" s="19">
        <v>43665</v>
      </c>
      <c r="B959" t="s">
        <v>45</v>
      </c>
      <c r="C959" s="19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59"/>
    </row>
    <row r="960" spans="1:51">
      <c r="A960" s="19">
        <v>43665</v>
      </c>
      <c r="B960" t="s">
        <v>42</v>
      </c>
      <c r="C960" s="19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59"/>
    </row>
    <row r="961" spans="1:51">
      <c r="A961" s="19">
        <v>43665</v>
      </c>
      <c r="B961" t="s">
        <v>46</v>
      </c>
      <c r="C961" s="19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59"/>
    </row>
    <row r="962" spans="1:51">
      <c r="A962" s="19">
        <v>43665</v>
      </c>
      <c r="B962" t="s">
        <v>47</v>
      </c>
      <c r="C962" s="19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59"/>
    </row>
    <row r="963" spans="1:51">
      <c r="A963" s="19">
        <v>43665</v>
      </c>
      <c r="B963" t="s">
        <v>48</v>
      </c>
      <c r="C963" s="19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59"/>
    </row>
    <row r="964" spans="1:51">
      <c r="A964" s="19">
        <v>43665</v>
      </c>
      <c r="B964" t="s">
        <v>49</v>
      </c>
      <c r="C964" s="19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59"/>
    </row>
    <row r="965" spans="1:51">
      <c r="A965" s="19">
        <v>43665</v>
      </c>
      <c r="B965" t="s">
        <v>50</v>
      </c>
      <c r="C965" s="19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59"/>
    </row>
    <row r="966" spans="1:51">
      <c r="A966" s="19">
        <v>43665</v>
      </c>
      <c r="B966" t="s">
        <v>51</v>
      </c>
      <c r="C966" s="19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59"/>
    </row>
    <row r="967" spans="1:51">
      <c r="A967" s="19">
        <v>43665</v>
      </c>
      <c r="B967" t="s">
        <v>52</v>
      </c>
      <c r="C967" s="19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59"/>
    </row>
    <row r="968" spans="1:51">
      <c r="A968" s="19">
        <v>43665</v>
      </c>
      <c r="B968" t="s">
        <v>53</v>
      </c>
      <c r="C968" s="19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59"/>
    </row>
    <row r="969" spans="1:51">
      <c r="A969" s="19">
        <v>43665</v>
      </c>
      <c r="B969" t="s">
        <v>54</v>
      </c>
      <c r="C969" s="19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59"/>
    </row>
    <row r="970" spans="1:51">
      <c r="A970" s="19">
        <v>43665</v>
      </c>
      <c r="B970" t="s">
        <v>55</v>
      </c>
      <c r="C970" s="19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59"/>
    </row>
    <row r="971" spans="1:51">
      <c r="A971" s="19">
        <v>43665</v>
      </c>
      <c r="B971" t="s">
        <v>56</v>
      </c>
      <c r="C971" s="19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59"/>
    </row>
    <row r="972" spans="1:51">
      <c r="A972" s="19">
        <v>43665</v>
      </c>
      <c r="B972" t="s">
        <v>57</v>
      </c>
      <c r="C972" s="19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59"/>
    </row>
    <row r="973" spans="1:51">
      <c r="A973" s="19">
        <v>43665</v>
      </c>
      <c r="B973" t="s">
        <v>58</v>
      </c>
      <c r="C973" s="19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59"/>
    </row>
    <row r="974" spans="1:51">
      <c r="A974" s="19">
        <v>43665</v>
      </c>
      <c r="B974" t="s">
        <v>59</v>
      </c>
      <c r="C974" s="19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59"/>
    </row>
    <row r="975" spans="1:51">
      <c r="A975" s="19">
        <v>43665</v>
      </c>
      <c r="B975" t="s">
        <v>60</v>
      </c>
      <c r="C975" s="19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59"/>
    </row>
    <row r="976" spans="1:51">
      <c r="A976" s="19">
        <v>43665</v>
      </c>
      <c r="B976" t="s">
        <v>61</v>
      </c>
      <c r="C976" s="19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59"/>
    </row>
    <row r="977" spans="1:51">
      <c r="A977" s="19">
        <v>43665</v>
      </c>
      <c r="B977" t="s">
        <v>62</v>
      </c>
      <c r="C977" s="19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59"/>
    </row>
    <row r="978" spans="1:51">
      <c r="A978" s="19">
        <v>43665</v>
      </c>
      <c r="B978" t="s">
        <v>63</v>
      </c>
      <c r="C978" s="19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59"/>
    </row>
    <row r="979" spans="1:51">
      <c r="A979" s="19">
        <v>43665</v>
      </c>
      <c r="B979" t="s">
        <v>64</v>
      </c>
      <c r="C979" s="19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59"/>
    </row>
    <row r="980" spans="1:51">
      <c r="A980" s="19">
        <v>43665</v>
      </c>
      <c r="B980" t="s">
        <v>65</v>
      </c>
      <c r="C980" s="19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59"/>
    </row>
    <row r="981" spans="1:51">
      <c r="A981" s="19">
        <v>43665</v>
      </c>
      <c r="B981" t="s">
        <v>143</v>
      </c>
      <c r="C981" s="19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59"/>
    </row>
    <row r="982" spans="1:51">
      <c r="A982" s="19">
        <v>43665</v>
      </c>
      <c r="B982" t="s">
        <v>67</v>
      </c>
      <c r="C982" s="19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59"/>
    </row>
    <row r="983" spans="1:51">
      <c r="A983" s="19">
        <v>43665</v>
      </c>
      <c r="B983" t="s">
        <v>68</v>
      </c>
      <c r="C983" s="19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59"/>
    </row>
    <row r="984" spans="1:51">
      <c r="A984" s="19">
        <v>43665</v>
      </c>
      <c r="B984" t="s">
        <v>69</v>
      </c>
      <c r="C984" s="19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59"/>
    </row>
    <row r="985" spans="1:51">
      <c r="A985" s="19">
        <v>43665</v>
      </c>
      <c r="B985" t="s">
        <v>70</v>
      </c>
      <c r="C985" s="19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59"/>
    </row>
    <row r="986" spans="1:51">
      <c r="A986" s="19">
        <v>43665</v>
      </c>
      <c r="B986" t="s">
        <v>71</v>
      </c>
      <c r="C986" s="19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59"/>
    </row>
    <row r="987" spans="1:51">
      <c r="A987" s="19">
        <v>43665</v>
      </c>
      <c r="B987" t="s">
        <v>73</v>
      </c>
      <c r="C987" s="19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59"/>
    </row>
    <row r="988" spans="1:51">
      <c r="A988" s="19">
        <v>43668</v>
      </c>
      <c r="B988" t="s">
        <v>15</v>
      </c>
      <c r="C988" s="19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59"/>
    </row>
    <row r="989" spans="1:51">
      <c r="A989" s="19">
        <v>43668</v>
      </c>
      <c r="B989" t="s">
        <v>16</v>
      </c>
      <c r="C989" s="19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59"/>
    </row>
    <row r="990" spans="1:51">
      <c r="A990" s="19">
        <v>43668</v>
      </c>
      <c r="B990" t="s">
        <v>17</v>
      </c>
      <c r="C990" s="19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59"/>
    </row>
    <row r="991" spans="1:51">
      <c r="A991" s="19">
        <v>43668</v>
      </c>
      <c r="B991" t="s">
        <v>18</v>
      </c>
      <c r="C991" s="19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59"/>
    </row>
    <row r="992" spans="1:51">
      <c r="A992" s="19">
        <v>43668</v>
      </c>
      <c r="B992" t="s">
        <v>19</v>
      </c>
      <c r="C992" s="19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59"/>
    </row>
    <row r="993" spans="1:51">
      <c r="A993" s="19">
        <v>43668</v>
      </c>
      <c r="B993" t="s">
        <v>20</v>
      </c>
      <c r="C993" s="19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59"/>
    </row>
    <row r="994" spans="1:51">
      <c r="A994" s="19">
        <v>43668</v>
      </c>
      <c r="B994" t="s">
        <v>21</v>
      </c>
      <c r="C994" s="19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59"/>
    </row>
    <row r="995" spans="1:51">
      <c r="A995" s="19">
        <v>43668</v>
      </c>
      <c r="B995" t="s">
        <v>22</v>
      </c>
      <c r="C995" s="19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59"/>
    </row>
    <row r="996" spans="1:51">
      <c r="A996" s="19">
        <v>43668</v>
      </c>
      <c r="B996" t="s">
        <v>23</v>
      </c>
      <c r="C996" s="19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59"/>
    </row>
    <row r="997" spans="1:51">
      <c r="A997" s="19">
        <v>43668</v>
      </c>
      <c r="B997" t="s">
        <v>24</v>
      </c>
      <c r="C997" s="19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59"/>
    </row>
    <row r="998" spans="1:51">
      <c r="A998" s="19">
        <v>43668</v>
      </c>
      <c r="B998" t="s">
        <v>25</v>
      </c>
      <c r="C998" s="19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59"/>
    </row>
    <row r="999" spans="1:51">
      <c r="A999" s="19">
        <v>43668</v>
      </c>
      <c r="B999" t="s">
        <v>26</v>
      </c>
      <c r="C999" s="19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59"/>
    </row>
    <row r="1000" spans="1:51">
      <c r="A1000" s="19">
        <v>43668</v>
      </c>
      <c r="B1000" t="s">
        <v>27</v>
      </c>
      <c r="C1000" s="19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59"/>
    </row>
    <row r="1001" spans="1:51">
      <c r="A1001" s="19">
        <v>43668</v>
      </c>
      <c r="B1001" t="s">
        <v>28</v>
      </c>
      <c r="C1001" s="19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59"/>
    </row>
    <row r="1002" spans="1:51">
      <c r="A1002" s="19">
        <v>43668</v>
      </c>
      <c r="B1002" t="s">
        <v>29</v>
      </c>
      <c r="C1002" s="19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59"/>
    </row>
    <row r="1003" spans="1:51">
      <c r="A1003" s="19">
        <v>43668</v>
      </c>
      <c r="B1003" t="s">
        <v>30</v>
      </c>
      <c r="C1003" s="19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59"/>
    </row>
    <row r="1004" spans="1:51">
      <c r="A1004" s="19">
        <v>43668</v>
      </c>
      <c r="B1004" t="s">
        <v>31</v>
      </c>
      <c r="C1004" s="19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59"/>
    </row>
    <row r="1005" spans="1:51">
      <c r="A1005" s="19">
        <v>43668</v>
      </c>
      <c r="B1005" t="s">
        <v>32</v>
      </c>
      <c r="C1005" s="19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59"/>
    </row>
    <row r="1006" spans="1:51">
      <c r="A1006" s="19">
        <v>43668</v>
      </c>
      <c r="B1006" t="s">
        <v>33</v>
      </c>
      <c r="C1006" s="19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59"/>
    </row>
    <row r="1007" spans="1:51">
      <c r="A1007" s="19">
        <v>43668</v>
      </c>
      <c r="B1007" t="s">
        <v>34</v>
      </c>
      <c r="C1007" s="19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59"/>
    </row>
    <row r="1008" spans="1:51">
      <c r="A1008" s="19">
        <v>43668</v>
      </c>
      <c r="B1008" t="s">
        <v>35</v>
      </c>
      <c r="C1008" s="19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59"/>
    </row>
    <row r="1009" spans="1:51">
      <c r="A1009" s="19">
        <v>43668</v>
      </c>
      <c r="B1009" t="s">
        <v>36</v>
      </c>
      <c r="C1009" s="19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59"/>
    </row>
    <row r="1010" spans="1:51">
      <c r="A1010" s="19">
        <v>43668</v>
      </c>
      <c r="B1010" t="s">
        <v>37</v>
      </c>
      <c r="C1010" s="19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59"/>
    </row>
    <row r="1011" spans="1:51">
      <c r="A1011" s="19">
        <v>43668</v>
      </c>
      <c r="B1011" t="s">
        <v>38</v>
      </c>
      <c r="C1011" s="19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59"/>
    </row>
    <row r="1012" spans="1:51">
      <c r="A1012" s="19">
        <v>43668</v>
      </c>
      <c r="B1012" t="s">
        <v>39</v>
      </c>
      <c r="C1012" s="19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59"/>
    </row>
    <row r="1013" spans="1:51">
      <c r="A1013" s="19">
        <v>43668</v>
      </c>
      <c r="B1013" t="s">
        <v>40</v>
      </c>
      <c r="C1013" s="19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59"/>
    </row>
    <row r="1014" spans="1:51">
      <c r="A1014" s="19">
        <v>43668</v>
      </c>
      <c r="B1014" t="s">
        <v>41</v>
      </c>
      <c r="C1014" s="19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59"/>
    </row>
    <row r="1015" spans="1:51">
      <c r="A1015" s="19">
        <v>43668</v>
      </c>
      <c r="B1015" t="s">
        <v>43</v>
      </c>
      <c r="C1015" s="19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59"/>
    </row>
    <row r="1016" spans="1:51">
      <c r="A1016" s="19">
        <v>43668</v>
      </c>
      <c r="B1016" t="s">
        <v>44</v>
      </c>
      <c r="C1016" s="19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59"/>
    </row>
    <row r="1017" spans="1:51">
      <c r="A1017" s="19">
        <v>43668</v>
      </c>
      <c r="B1017" t="s">
        <v>45</v>
      </c>
      <c r="C1017" s="19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59"/>
    </row>
    <row r="1018" spans="1:51">
      <c r="A1018" s="19">
        <v>43668</v>
      </c>
      <c r="B1018" t="s">
        <v>42</v>
      </c>
      <c r="C1018" s="19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59"/>
    </row>
    <row r="1019" spans="1:51">
      <c r="A1019" s="19">
        <v>43668</v>
      </c>
      <c r="B1019" t="s">
        <v>46</v>
      </c>
      <c r="C1019" s="19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59"/>
    </row>
    <row r="1020" spans="1:51">
      <c r="A1020" s="19">
        <v>43668</v>
      </c>
      <c r="B1020" t="s">
        <v>47</v>
      </c>
      <c r="C1020" s="19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59"/>
    </row>
    <row r="1021" spans="1:51">
      <c r="A1021" s="19">
        <v>43668</v>
      </c>
      <c r="B1021" t="s">
        <v>48</v>
      </c>
      <c r="C1021" s="19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59"/>
    </row>
    <row r="1022" spans="1:51">
      <c r="A1022" s="19">
        <v>43668</v>
      </c>
      <c r="B1022" t="s">
        <v>49</v>
      </c>
      <c r="C1022" s="19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59"/>
    </row>
    <row r="1023" spans="1:51">
      <c r="A1023" s="19">
        <v>43668</v>
      </c>
      <c r="B1023" t="s">
        <v>50</v>
      </c>
      <c r="C1023" s="19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59"/>
    </row>
    <row r="1024" spans="1:51">
      <c r="A1024" s="19">
        <v>43668</v>
      </c>
      <c r="B1024" t="s">
        <v>51</v>
      </c>
      <c r="C1024" s="19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59"/>
    </row>
    <row r="1025" spans="1:51">
      <c r="A1025" s="19">
        <v>43668</v>
      </c>
      <c r="B1025" t="s">
        <v>52</v>
      </c>
      <c r="C1025" s="19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59"/>
    </row>
    <row r="1026" spans="1:51">
      <c r="A1026" s="19">
        <v>43668</v>
      </c>
      <c r="B1026" t="s">
        <v>53</v>
      </c>
      <c r="C1026" s="19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59"/>
    </row>
    <row r="1027" spans="1:51">
      <c r="A1027" s="19">
        <v>43668</v>
      </c>
      <c r="B1027" t="s">
        <v>54</v>
      </c>
      <c r="C1027" s="19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59"/>
    </row>
    <row r="1028" spans="1:51">
      <c r="A1028" s="19">
        <v>43668</v>
      </c>
      <c r="B1028" t="s">
        <v>55</v>
      </c>
      <c r="C1028" s="19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59"/>
    </row>
    <row r="1029" spans="1:51">
      <c r="A1029" s="19">
        <v>43668</v>
      </c>
      <c r="B1029" t="s">
        <v>56</v>
      </c>
      <c r="C1029" s="19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59"/>
    </row>
    <row r="1030" spans="1:51">
      <c r="A1030" s="19">
        <v>43668</v>
      </c>
      <c r="B1030" t="s">
        <v>57</v>
      </c>
      <c r="C1030" s="19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59"/>
    </row>
    <row r="1031" spans="1:51">
      <c r="A1031" s="19">
        <v>43668</v>
      </c>
      <c r="B1031" t="s">
        <v>58</v>
      </c>
      <c r="C1031" s="19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59"/>
    </row>
    <row r="1032" spans="1:51">
      <c r="A1032" s="19">
        <v>43668</v>
      </c>
      <c r="B1032" t="s">
        <v>59</v>
      </c>
      <c r="C1032" s="19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59"/>
    </row>
    <row r="1033" spans="1:51">
      <c r="A1033" s="19">
        <v>43668</v>
      </c>
      <c r="B1033" t="s">
        <v>60</v>
      </c>
      <c r="C1033" s="19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59"/>
    </row>
    <row r="1034" spans="1:51">
      <c r="A1034" s="19">
        <v>43668</v>
      </c>
      <c r="B1034" t="s">
        <v>61</v>
      </c>
      <c r="C1034" s="19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59"/>
    </row>
    <row r="1035" spans="1:51">
      <c r="A1035" s="19">
        <v>43668</v>
      </c>
      <c r="B1035" t="s">
        <v>62</v>
      </c>
      <c r="C1035" s="19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59"/>
    </row>
    <row r="1036" spans="1:51">
      <c r="A1036" s="19">
        <v>43668</v>
      </c>
      <c r="B1036" t="s">
        <v>63</v>
      </c>
      <c r="C1036" s="19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59"/>
    </row>
    <row r="1037" spans="1:51">
      <c r="A1037" s="19">
        <v>43668</v>
      </c>
      <c r="B1037" t="s">
        <v>64</v>
      </c>
      <c r="C1037" s="19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59"/>
    </row>
    <row r="1038" spans="1:51">
      <c r="A1038" s="19">
        <v>43668</v>
      </c>
      <c r="B1038" t="s">
        <v>65</v>
      </c>
      <c r="C1038" s="19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59"/>
    </row>
    <row r="1039" spans="1:51">
      <c r="A1039" s="19">
        <v>43668</v>
      </c>
      <c r="B1039" t="s">
        <v>143</v>
      </c>
      <c r="C1039" s="19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59"/>
    </row>
    <row r="1040" spans="1:51">
      <c r="A1040" s="19">
        <v>43668</v>
      </c>
      <c r="B1040" t="s">
        <v>67</v>
      </c>
      <c r="C1040" s="19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59"/>
    </row>
    <row r="1041" spans="1:51">
      <c r="A1041" s="19">
        <v>43668</v>
      </c>
      <c r="B1041" t="s">
        <v>68</v>
      </c>
      <c r="C1041" s="19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59"/>
    </row>
    <row r="1042" spans="1:51">
      <c r="A1042" s="19">
        <v>43668</v>
      </c>
      <c r="B1042" t="s">
        <v>69</v>
      </c>
      <c r="C1042" s="19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59"/>
    </row>
    <row r="1043" spans="1:51">
      <c r="A1043" s="19">
        <v>43668</v>
      </c>
      <c r="B1043" t="s">
        <v>70</v>
      </c>
      <c r="C1043" s="19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59"/>
    </row>
    <row r="1044" spans="1:51">
      <c r="A1044" s="19">
        <v>43668</v>
      </c>
      <c r="B1044" t="s">
        <v>71</v>
      </c>
      <c r="C1044" s="19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59"/>
    </row>
    <row r="1045" spans="1:51">
      <c r="A1045" s="19">
        <v>43668</v>
      </c>
      <c r="B1045" t="s">
        <v>73</v>
      </c>
      <c r="C1045" s="19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59"/>
    </row>
    <row r="1046" spans="1:51">
      <c r="A1046" s="19">
        <v>43671</v>
      </c>
      <c r="B1046" t="s">
        <v>15</v>
      </c>
      <c r="C1046" s="19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59"/>
    </row>
    <row r="1047" spans="1:51">
      <c r="A1047" s="19">
        <v>43671</v>
      </c>
      <c r="B1047" t="s">
        <v>16</v>
      </c>
      <c r="C1047" s="19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59"/>
    </row>
    <row r="1048" spans="1:51">
      <c r="A1048" s="19">
        <v>43671</v>
      </c>
      <c r="B1048" t="s">
        <v>17</v>
      </c>
      <c r="C1048" s="19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59"/>
    </row>
    <row r="1049" spans="1:51">
      <c r="A1049" s="19">
        <v>43671</v>
      </c>
      <c r="B1049" t="s">
        <v>18</v>
      </c>
      <c r="C1049" s="19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59"/>
    </row>
    <row r="1050" spans="1:51">
      <c r="A1050" s="19">
        <v>43671</v>
      </c>
      <c r="B1050" t="s">
        <v>19</v>
      </c>
      <c r="C1050" s="19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59"/>
    </row>
    <row r="1051" spans="1:51">
      <c r="A1051" s="19">
        <v>43671</v>
      </c>
      <c r="B1051" t="s">
        <v>20</v>
      </c>
      <c r="C1051" s="19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59"/>
    </row>
    <row r="1052" spans="1:51">
      <c r="A1052" s="19">
        <v>43671</v>
      </c>
      <c r="B1052" t="s">
        <v>21</v>
      </c>
      <c r="C1052" s="19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59"/>
    </row>
    <row r="1053" spans="1:51">
      <c r="A1053" s="19">
        <v>43671</v>
      </c>
      <c r="B1053" t="s">
        <v>22</v>
      </c>
      <c r="C1053" s="19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59"/>
    </row>
    <row r="1054" spans="1:51">
      <c r="A1054" s="19">
        <v>43671</v>
      </c>
      <c r="B1054" t="s">
        <v>23</v>
      </c>
      <c r="C1054" s="19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59"/>
    </row>
    <row r="1055" spans="1:51">
      <c r="A1055" s="19">
        <v>43671</v>
      </c>
      <c r="B1055" t="s">
        <v>24</v>
      </c>
      <c r="C1055" s="19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59"/>
    </row>
    <row r="1056" spans="1:51">
      <c r="A1056" s="19">
        <v>43671</v>
      </c>
      <c r="B1056" t="s">
        <v>25</v>
      </c>
      <c r="C1056" s="19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59"/>
    </row>
    <row r="1057" spans="1:51">
      <c r="A1057" s="19">
        <v>43671</v>
      </c>
      <c r="B1057" t="s">
        <v>26</v>
      </c>
      <c r="C1057" s="19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59"/>
    </row>
    <row r="1058" spans="1:51">
      <c r="A1058" s="19">
        <v>43671</v>
      </c>
      <c r="B1058" t="s">
        <v>27</v>
      </c>
      <c r="C1058" s="19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59"/>
    </row>
    <row r="1059" spans="1:51">
      <c r="A1059" s="19">
        <v>43671</v>
      </c>
      <c r="B1059" t="s">
        <v>28</v>
      </c>
      <c r="C1059" s="19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59"/>
    </row>
    <row r="1060" spans="1:51">
      <c r="A1060" s="19">
        <v>43671</v>
      </c>
      <c r="B1060" t="s">
        <v>29</v>
      </c>
      <c r="C1060" s="19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59"/>
    </row>
    <row r="1061" spans="1:51">
      <c r="A1061" s="19">
        <v>43671</v>
      </c>
      <c r="B1061" t="s">
        <v>30</v>
      </c>
      <c r="C1061" s="19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59"/>
    </row>
    <row r="1062" spans="1:51">
      <c r="A1062" s="19">
        <v>43671</v>
      </c>
      <c r="B1062" t="s">
        <v>31</v>
      </c>
      <c r="C1062" s="19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59"/>
    </row>
    <row r="1063" spans="1:51">
      <c r="A1063" s="19">
        <v>43671</v>
      </c>
      <c r="B1063" t="s">
        <v>32</v>
      </c>
      <c r="C1063" s="19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59"/>
    </row>
    <row r="1064" spans="1:51">
      <c r="A1064" s="19">
        <v>43671</v>
      </c>
      <c r="B1064" t="s">
        <v>33</v>
      </c>
      <c r="C1064" s="19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59"/>
    </row>
    <row r="1065" spans="1:51">
      <c r="A1065" s="19">
        <v>43671</v>
      </c>
      <c r="B1065" t="s">
        <v>34</v>
      </c>
      <c r="C1065" s="19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59"/>
    </row>
    <row r="1066" spans="1:51">
      <c r="A1066" s="19">
        <v>43671</v>
      </c>
      <c r="B1066" t="s">
        <v>35</v>
      </c>
      <c r="C1066" s="19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59"/>
    </row>
    <row r="1067" spans="1:51">
      <c r="A1067" s="19">
        <v>43671</v>
      </c>
      <c r="B1067" t="s">
        <v>36</v>
      </c>
      <c r="C1067" s="19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59"/>
    </row>
    <row r="1068" spans="1:51">
      <c r="A1068" s="19">
        <v>43671</v>
      </c>
      <c r="B1068" t="s">
        <v>37</v>
      </c>
      <c r="C1068" s="19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59"/>
    </row>
    <row r="1069" spans="1:51">
      <c r="A1069" s="19">
        <v>43671</v>
      </c>
      <c r="B1069" t="s">
        <v>38</v>
      </c>
      <c r="C1069" s="19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59"/>
    </row>
    <row r="1070" spans="1:51">
      <c r="A1070" s="19">
        <v>43671</v>
      </c>
      <c r="B1070" t="s">
        <v>39</v>
      </c>
      <c r="C1070" s="19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59"/>
    </row>
    <row r="1071" spans="1:51">
      <c r="A1071" s="19">
        <v>43671</v>
      </c>
      <c r="B1071" t="s">
        <v>40</v>
      </c>
      <c r="C1071" s="19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59"/>
    </row>
    <row r="1072" spans="1:51">
      <c r="A1072" s="19">
        <v>43671</v>
      </c>
      <c r="B1072" t="s">
        <v>41</v>
      </c>
      <c r="C1072" s="19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59"/>
    </row>
    <row r="1073" spans="1:51">
      <c r="A1073" s="19">
        <v>43671</v>
      </c>
      <c r="B1073" t="s">
        <v>43</v>
      </c>
      <c r="C1073" s="19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59"/>
    </row>
    <row r="1074" spans="1:51">
      <c r="A1074" s="19">
        <v>43671</v>
      </c>
      <c r="B1074" t="s">
        <v>44</v>
      </c>
      <c r="C1074" s="19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59"/>
    </row>
    <row r="1075" spans="1:51">
      <c r="A1075" s="19">
        <v>43671</v>
      </c>
      <c r="B1075" t="s">
        <v>45</v>
      </c>
      <c r="C1075" s="19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59"/>
    </row>
    <row r="1076" spans="1:51">
      <c r="A1076" s="19">
        <v>43671</v>
      </c>
      <c r="B1076" t="s">
        <v>42</v>
      </c>
      <c r="C1076" s="19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59"/>
    </row>
    <row r="1077" spans="1:51">
      <c r="A1077" s="19">
        <v>43671</v>
      </c>
      <c r="B1077" t="s">
        <v>46</v>
      </c>
      <c r="C1077" s="19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59"/>
    </row>
    <row r="1078" spans="1:51">
      <c r="A1078" s="19">
        <v>43671</v>
      </c>
      <c r="B1078" t="s">
        <v>47</v>
      </c>
      <c r="C1078" s="19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59"/>
    </row>
    <row r="1079" spans="1:51">
      <c r="A1079" s="19">
        <v>43671</v>
      </c>
      <c r="B1079" t="s">
        <v>48</v>
      </c>
      <c r="C1079" s="19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59"/>
    </row>
    <row r="1080" spans="1:51">
      <c r="A1080" s="19">
        <v>43671</v>
      </c>
      <c r="B1080" t="s">
        <v>49</v>
      </c>
      <c r="C1080" s="19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59"/>
    </row>
    <row r="1081" spans="1:51">
      <c r="A1081" s="19">
        <v>43671</v>
      </c>
      <c r="B1081" t="s">
        <v>50</v>
      </c>
      <c r="C1081" s="19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59"/>
    </row>
    <row r="1082" spans="1:51">
      <c r="A1082" s="19">
        <v>43671</v>
      </c>
      <c r="B1082" t="s">
        <v>51</v>
      </c>
      <c r="C1082" s="19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59"/>
    </row>
    <row r="1083" spans="1:51">
      <c r="A1083" s="19">
        <v>43671</v>
      </c>
      <c r="B1083" t="s">
        <v>52</v>
      </c>
      <c r="C1083" s="19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59"/>
    </row>
    <row r="1084" spans="1:51">
      <c r="A1084" s="19">
        <v>43671</v>
      </c>
      <c r="B1084" t="s">
        <v>53</v>
      </c>
      <c r="C1084" s="19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59"/>
    </row>
    <row r="1085" spans="1:51">
      <c r="A1085" s="19">
        <v>43671</v>
      </c>
      <c r="B1085" t="s">
        <v>54</v>
      </c>
      <c r="C1085" s="19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59"/>
    </row>
    <row r="1086" spans="1:51">
      <c r="A1086" s="19">
        <v>43671</v>
      </c>
      <c r="B1086" t="s">
        <v>55</v>
      </c>
      <c r="C1086" s="19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59"/>
    </row>
    <row r="1087" spans="1:51">
      <c r="A1087" s="19">
        <v>43671</v>
      </c>
      <c r="B1087" t="s">
        <v>56</v>
      </c>
      <c r="C1087" s="19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59"/>
    </row>
    <row r="1088" spans="1:51">
      <c r="A1088" s="19">
        <v>43671</v>
      </c>
      <c r="B1088" t="s">
        <v>57</v>
      </c>
      <c r="C1088" s="19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59"/>
    </row>
    <row r="1089" spans="1:51">
      <c r="A1089" s="19">
        <v>43671</v>
      </c>
      <c r="B1089" t="s">
        <v>58</v>
      </c>
      <c r="C1089" s="19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59"/>
    </row>
    <row r="1090" spans="1:51">
      <c r="A1090" s="19">
        <v>43671</v>
      </c>
      <c r="B1090" t="s">
        <v>59</v>
      </c>
      <c r="C1090" s="19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59"/>
    </row>
    <row r="1091" spans="1:51">
      <c r="A1091" s="19">
        <v>43671</v>
      </c>
      <c r="B1091" t="s">
        <v>60</v>
      </c>
      <c r="C1091" s="19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59"/>
    </row>
    <row r="1092" spans="1:51">
      <c r="A1092" s="19">
        <v>43671</v>
      </c>
      <c r="B1092" t="s">
        <v>61</v>
      </c>
      <c r="C1092" s="19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59"/>
    </row>
    <row r="1093" spans="1:51">
      <c r="A1093" s="19">
        <v>43671</v>
      </c>
      <c r="B1093" t="s">
        <v>62</v>
      </c>
      <c r="C1093" s="19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59"/>
    </row>
    <row r="1094" spans="1:51">
      <c r="A1094" s="19">
        <v>43671</v>
      </c>
      <c r="B1094" t="s">
        <v>63</v>
      </c>
      <c r="C1094" s="19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59"/>
    </row>
    <row r="1095" spans="1:51">
      <c r="A1095" s="19">
        <v>43671</v>
      </c>
      <c r="B1095" t="s">
        <v>64</v>
      </c>
      <c r="C1095" s="19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59"/>
    </row>
    <row r="1096" spans="1:51">
      <c r="A1096" s="19">
        <v>43671</v>
      </c>
      <c r="B1096" t="s">
        <v>65</v>
      </c>
      <c r="C1096" s="19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59"/>
    </row>
    <row r="1097" spans="1:51">
      <c r="A1097" s="19">
        <v>43671</v>
      </c>
      <c r="B1097" t="s">
        <v>143</v>
      </c>
      <c r="C1097" s="19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59"/>
    </row>
    <row r="1098" spans="1:51">
      <c r="A1098" s="19">
        <v>43671</v>
      </c>
      <c r="B1098" t="s">
        <v>67</v>
      </c>
      <c r="C1098" s="19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59"/>
    </row>
    <row r="1099" spans="1:51">
      <c r="A1099" s="19">
        <v>43671</v>
      </c>
      <c r="B1099" t="s">
        <v>68</v>
      </c>
      <c r="C1099" s="19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59"/>
    </row>
    <row r="1100" spans="1:51">
      <c r="A1100" s="19">
        <v>43671</v>
      </c>
      <c r="B1100" t="s">
        <v>69</v>
      </c>
      <c r="C1100" s="19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59"/>
    </row>
    <row r="1101" spans="1:51">
      <c r="A1101" s="19">
        <v>43671</v>
      </c>
      <c r="B1101" t="s">
        <v>70</v>
      </c>
      <c r="C1101" s="19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59"/>
    </row>
    <row r="1102" spans="1:51">
      <c r="A1102" s="19">
        <v>43671</v>
      </c>
      <c r="B1102" t="s">
        <v>71</v>
      </c>
      <c r="C1102" s="19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59"/>
    </row>
    <row r="1103" spans="1:51">
      <c r="A1103" s="19">
        <v>43671</v>
      </c>
      <c r="B1103" t="s">
        <v>73</v>
      </c>
      <c r="C1103" s="19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59"/>
    </row>
    <row r="1104" spans="1:51">
      <c r="A1104" s="19">
        <v>43674</v>
      </c>
      <c r="B1104" t="s">
        <v>15</v>
      </c>
      <c r="C1104" s="19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59"/>
    </row>
    <row r="1105" spans="1:51">
      <c r="A1105" s="19">
        <v>43674</v>
      </c>
      <c r="B1105" t="s">
        <v>16</v>
      </c>
      <c r="C1105" s="19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59"/>
    </row>
    <row r="1106" spans="1:51">
      <c r="A1106" s="19">
        <v>43674</v>
      </c>
      <c r="B1106" t="s">
        <v>17</v>
      </c>
      <c r="C1106" s="19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59"/>
    </row>
    <row r="1107" spans="1:51">
      <c r="A1107" s="19">
        <v>43674</v>
      </c>
      <c r="B1107" t="s">
        <v>18</v>
      </c>
      <c r="C1107" s="19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59"/>
    </row>
    <row r="1108" spans="1:51">
      <c r="A1108" s="19">
        <v>43674</v>
      </c>
      <c r="B1108" t="s">
        <v>19</v>
      </c>
      <c r="C1108" s="19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59"/>
    </row>
    <row r="1109" spans="1:51">
      <c r="A1109" s="19">
        <v>43674</v>
      </c>
      <c r="B1109" t="s">
        <v>20</v>
      </c>
      <c r="C1109" s="19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59"/>
    </row>
    <row r="1110" spans="1:51">
      <c r="A1110" s="19">
        <v>43674</v>
      </c>
      <c r="B1110" t="s">
        <v>21</v>
      </c>
      <c r="C1110" s="19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59"/>
    </row>
    <row r="1111" spans="1:51">
      <c r="A1111" s="19">
        <v>43674</v>
      </c>
      <c r="B1111" t="s">
        <v>22</v>
      </c>
      <c r="C1111" s="19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59"/>
    </row>
    <row r="1112" spans="1:51">
      <c r="A1112" s="19">
        <v>43674</v>
      </c>
      <c r="B1112" t="s">
        <v>23</v>
      </c>
      <c r="C1112" s="19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59"/>
    </row>
    <row r="1113" spans="1:51">
      <c r="A1113" s="19">
        <v>43674</v>
      </c>
      <c r="B1113" t="s">
        <v>24</v>
      </c>
      <c r="C1113" s="19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59"/>
    </row>
    <row r="1114" spans="1:51">
      <c r="A1114" s="19">
        <v>43674</v>
      </c>
      <c r="B1114" t="s">
        <v>25</v>
      </c>
      <c r="C1114" s="19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59"/>
    </row>
    <row r="1115" spans="1:51">
      <c r="A1115" s="19">
        <v>43674</v>
      </c>
      <c r="B1115" t="s">
        <v>26</v>
      </c>
      <c r="C1115" s="19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59"/>
    </row>
    <row r="1116" spans="1:51">
      <c r="A1116" s="19">
        <v>43674</v>
      </c>
      <c r="B1116" t="s">
        <v>27</v>
      </c>
      <c r="C1116" s="19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59"/>
    </row>
    <row r="1117" spans="1:51">
      <c r="A1117" s="19">
        <v>43674</v>
      </c>
      <c r="B1117" t="s">
        <v>28</v>
      </c>
      <c r="C1117" s="19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59"/>
    </row>
    <row r="1118" spans="1:51">
      <c r="A1118" s="19">
        <v>43674</v>
      </c>
      <c r="B1118" t="s">
        <v>29</v>
      </c>
      <c r="C1118" s="19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59"/>
    </row>
    <row r="1119" spans="1:51">
      <c r="A1119" s="19">
        <v>43674</v>
      </c>
      <c r="B1119" t="s">
        <v>30</v>
      </c>
      <c r="C1119" s="19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59"/>
    </row>
    <row r="1120" spans="1:51">
      <c r="A1120" s="19">
        <v>43674</v>
      </c>
      <c r="B1120" t="s">
        <v>31</v>
      </c>
      <c r="C1120" s="19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59"/>
    </row>
    <row r="1121" spans="1:51">
      <c r="A1121" s="19">
        <v>43674</v>
      </c>
      <c r="B1121" t="s">
        <v>32</v>
      </c>
      <c r="C1121" s="19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59"/>
    </row>
    <row r="1122" spans="1:51">
      <c r="A1122" s="19">
        <v>43674</v>
      </c>
      <c r="B1122" t="s">
        <v>33</v>
      </c>
      <c r="C1122" s="19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59"/>
    </row>
    <row r="1123" spans="1:51">
      <c r="A1123" s="19">
        <v>43674</v>
      </c>
      <c r="B1123" t="s">
        <v>34</v>
      </c>
      <c r="C1123" s="19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59"/>
    </row>
    <row r="1124" spans="1:51">
      <c r="A1124" s="19">
        <v>43674</v>
      </c>
      <c r="B1124" t="s">
        <v>35</v>
      </c>
      <c r="C1124" s="19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59"/>
    </row>
    <row r="1125" spans="1:51">
      <c r="A1125" s="19">
        <v>43674</v>
      </c>
      <c r="B1125" t="s">
        <v>36</v>
      </c>
      <c r="C1125" s="19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59"/>
    </row>
    <row r="1126" spans="1:51">
      <c r="A1126" s="19">
        <v>43674</v>
      </c>
      <c r="B1126" t="s">
        <v>37</v>
      </c>
      <c r="C1126" s="19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59"/>
    </row>
    <row r="1127" spans="1:51">
      <c r="A1127" s="19">
        <v>43674</v>
      </c>
      <c r="B1127" t="s">
        <v>38</v>
      </c>
      <c r="C1127" s="19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59"/>
    </row>
    <row r="1128" spans="1:51">
      <c r="A1128" s="19">
        <v>43674</v>
      </c>
      <c r="B1128" t="s">
        <v>39</v>
      </c>
      <c r="C1128" s="19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59"/>
    </row>
    <row r="1129" spans="1:51">
      <c r="A1129" s="19">
        <v>43674</v>
      </c>
      <c r="B1129" t="s">
        <v>40</v>
      </c>
      <c r="C1129" s="19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59"/>
    </row>
    <row r="1130" spans="1:51">
      <c r="A1130" s="19">
        <v>43674</v>
      </c>
      <c r="B1130" t="s">
        <v>41</v>
      </c>
      <c r="C1130" s="19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59"/>
    </row>
    <row r="1131" spans="1:51">
      <c r="A1131" s="19">
        <v>43674</v>
      </c>
      <c r="B1131" t="s">
        <v>43</v>
      </c>
      <c r="C1131" s="19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59"/>
    </row>
    <row r="1132" spans="1:51">
      <c r="A1132" s="19">
        <v>43674</v>
      </c>
      <c r="B1132" t="s">
        <v>44</v>
      </c>
      <c r="C1132" s="19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59"/>
    </row>
    <row r="1133" spans="1:51">
      <c r="A1133" s="19">
        <v>43674</v>
      </c>
      <c r="B1133" t="s">
        <v>45</v>
      </c>
      <c r="C1133" s="19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59"/>
    </row>
    <row r="1134" spans="1:51">
      <c r="A1134" s="19">
        <v>43674</v>
      </c>
      <c r="B1134" t="s">
        <v>42</v>
      </c>
      <c r="C1134" s="19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59"/>
    </row>
    <row r="1135" spans="1:51">
      <c r="A1135" s="19">
        <v>43674</v>
      </c>
      <c r="B1135" t="s">
        <v>46</v>
      </c>
      <c r="C1135" s="19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59"/>
    </row>
    <row r="1136" spans="1:51">
      <c r="A1136" s="19">
        <v>43674</v>
      </c>
      <c r="B1136" t="s">
        <v>47</v>
      </c>
      <c r="C1136" s="19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59"/>
    </row>
    <row r="1137" spans="1:51">
      <c r="A1137" s="19">
        <v>43674</v>
      </c>
      <c r="B1137" t="s">
        <v>48</v>
      </c>
      <c r="C1137" s="19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59"/>
    </row>
    <row r="1138" spans="1:51">
      <c r="A1138" s="19">
        <v>43674</v>
      </c>
      <c r="B1138" t="s">
        <v>49</v>
      </c>
      <c r="C1138" s="19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59"/>
    </row>
    <row r="1139" spans="1:51">
      <c r="A1139" s="19">
        <v>43674</v>
      </c>
      <c r="B1139" t="s">
        <v>50</v>
      </c>
      <c r="C1139" s="19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59"/>
    </row>
    <row r="1140" spans="1:51">
      <c r="A1140" s="19">
        <v>43674</v>
      </c>
      <c r="B1140" t="s">
        <v>51</v>
      </c>
      <c r="C1140" s="19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59"/>
    </row>
    <row r="1141" spans="1:51">
      <c r="A1141" s="19">
        <v>43674</v>
      </c>
      <c r="B1141" t="s">
        <v>52</v>
      </c>
      <c r="C1141" s="19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59"/>
    </row>
    <row r="1142" spans="1:51">
      <c r="A1142" s="19">
        <v>43674</v>
      </c>
      <c r="B1142" t="s">
        <v>53</v>
      </c>
      <c r="C1142" s="19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59"/>
    </row>
    <row r="1143" spans="1:51">
      <c r="A1143" s="19">
        <v>43674</v>
      </c>
      <c r="B1143" t="s">
        <v>54</v>
      </c>
      <c r="C1143" s="19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59"/>
    </row>
    <row r="1144" spans="1:51">
      <c r="A1144" s="19">
        <v>43674</v>
      </c>
      <c r="B1144" t="s">
        <v>55</v>
      </c>
      <c r="C1144" s="19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59"/>
    </row>
    <row r="1145" spans="1:51">
      <c r="A1145" s="19">
        <v>43674</v>
      </c>
      <c r="B1145" t="s">
        <v>56</v>
      </c>
      <c r="C1145" s="19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59"/>
    </row>
    <row r="1146" spans="1:51">
      <c r="A1146" s="19">
        <v>43674</v>
      </c>
      <c r="B1146" t="s">
        <v>57</v>
      </c>
      <c r="C1146" s="19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59"/>
    </row>
    <row r="1147" spans="1:51">
      <c r="A1147" s="19">
        <v>43674</v>
      </c>
      <c r="B1147" t="s">
        <v>58</v>
      </c>
      <c r="C1147" s="19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59"/>
    </row>
    <row r="1148" spans="1:51">
      <c r="A1148" s="19">
        <v>43674</v>
      </c>
      <c r="B1148" t="s">
        <v>59</v>
      </c>
      <c r="C1148" s="19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59"/>
    </row>
    <row r="1149" spans="1:51">
      <c r="A1149" s="19">
        <v>43674</v>
      </c>
      <c r="B1149" t="s">
        <v>60</v>
      </c>
      <c r="C1149" s="19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59"/>
    </row>
    <row r="1150" spans="1:51">
      <c r="A1150" s="19">
        <v>43674</v>
      </c>
      <c r="B1150" t="s">
        <v>61</v>
      </c>
      <c r="C1150" s="19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59"/>
    </row>
    <row r="1151" spans="1:51">
      <c r="A1151" s="19">
        <v>43674</v>
      </c>
      <c r="B1151" t="s">
        <v>62</v>
      </c>
      <c r="C1151" s="19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59"/>
    </row>
    <row r="1152" spans="1:51">
      <c r="A1152" s="19">
        <v>43674</v>
      </c>
      <c r="B1152" t="s">
        <v>63</v>
      </c>
      <c r="C1152" s="19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59"/>
    </row>
    <row r="1153" spans="1:51">
      <c r="A1153" s="19">
        <v>43674</v>
      </c>
      <c r="B1153" t="s">
        <v>64</v>
      </c>
      <c r="C1153" s="19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59"/>
    </row>
    <row r="1154" spans="1:51">
      <c r="A1154" s="19">
        <v>43674</v>
      </c>
      <c r="B1154" t="s">
        <v>65</v>
      </c>
      <c r="C1154" s="19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59"/>
    </row>
    <row r="1155" spans="1:51">
      <c r="A1155" s="19">
        <v>43674</v>
      </c>
      <c r="B1155" t="s">
        <v>143</v>
      </c>
      <c r="C1155" s="19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59"/>
    </row>
    <row r="1156" spans="1:51">
      <c r="A1156" s="19">
        <v>43674</v>
      </c>
      <c r="B1156" t="s">
        <v>67</v>
      </c>
      <c r="C1156" s="19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59"/>
    </row>
    <row r="1157" spans="1:51">
      <c r="A1157" s="19">
        <v>43674</v>
      </c>
      <c r="B1157" t="s">
        <v>68</v>
      </c>
      <c r="C1157" s="19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59"/>
    </row>
    <row r="1158" spans="1:51">
      <c r="A1158" s="19">
        <v>43674</v>
      </c>
      <c r="B1158" t="s">
        <v>69</v>
      </c>
      <c r="C1158" s="19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59"/>
    </row>
    <row r="1159" spans="1:51">
      <c r="A1159" s="19">
        <v>43674</v>
      </c>
      <c r="B1159" t="s">
        <v>70</v>
      </c>
      <c r="C1159" s="19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59"/>
    </row>
    <row r="1160" spans="1:51">
      <c r="A1160" s="19">
        <v>43674</v>
      </c>
      <c r="B1160" t="s">
        <v>71</v>
      </c>
      <c r="C1160" s="19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59"/>
    </row>
    <row r="1161" spans="1:51">
      <c r="A1161" s="19">
        <v>43674</v>
      </c>
      <c r="B1161" t="s">
        <v>73</v>
      </c>
      <c r="C1161" s="19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59"/>
    </row>
    <row r="1162" spans="1:51">
      <c r="A1162" s="19">
        <v>43677</v>
      </c>
      <c r="B1162" t="s">
        <v>15</v>
      </c>
      <c r="C1162" s="19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59"/>
    </row>
    <row r="1163" spans="1:51">
      <c r="A1163" s="19">
        <v>43677</v>
      </c>
      <c r="B1163" t="s">
        <v>16</v>
      </c>
      <c r="C1163" s="19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59"/>
    </row>
    <row r="1164" spans="1:51">
      <c r="A1164" s="19">
        <v>43677</v>
      </c>
      <c r="B1164" t="s">
        <v>17</v>
      </c>
      <c r="C1164" s="19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59"/>
    </row>
    <row r="1165" spans="1:51">
      <c r="A1165" s="19">
        <v>43677</v>
      </c>
      <c r="B1165" t="s">
        <v>18</v>
      </c>
      <c r="C1165" s="19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59"/>
    </row>
    <row r="1166" spans="1:51">
      <c r="A1166" s="19">
        <v>43677</v>
      </c>
      <c r="B1166" t="s">
        <v>19</v>
      </c>
      <c r="C1166" s="19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59"/>
    </row>
    <row r="1167" spans="1:51">
      <c r="A1167" s="19">
        <v>43677</v>
      </c>
      <c r="B1167" t="s">
        <v>20</v>
      </c>
      <c r="C1167" s="19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59"/>
    </row>
    <row r="1168" spans="1:51">
      <c r="A1168" s="19">
        <v>43677</v>
      </c>
      <c r="B1168" t="s">
        <v>21</v>
      </c>
      <c r="C1168" s="19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59"/>
    </row>
    <row r="1169" spans="1:51">
      <c r="A1169" s="19">
        <v>43677</v>
      </c>
      <c r="B1169" t="s">
        <v>22</v>
      </c>
      <c r="C1169" s="19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59"/>
    </row>
    <row r="1170" spans="1:51">
      <c r="A1170" s="19">
        <v>43677</v>
      </c>
      <c r="B1170" t="s">
        <v>23</v>
      </c>
      <c r="C1170" s="19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59"/>
    </row>
    <row r="1171" spans="1:51">
      <c r="A1171" s="19">
        <v>43677</v>
      </c>
      <c r="B1171" t="s">
        <v>24</v>
      </c>
      <c r="C1171" s="19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59"/>
    </row>
    <row r="1172" spans="1:51">
      <c r="A1172" s="19">
        <v>43677</v>
      </c>
      <c r="B1172" t="s">
        <v>25</v>
      </c>
      <c r="C1172" s="19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59"/>
    </row>
    <row r="1173" spans="1:51">
      <c r="A1173" s="19">
        <v>43677</v>
      </c>
      <c r="B1173" t="s">
        <v>26</v>
      </c>
      <c r="C1173" s="19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59"/>
    </row>
    <row r="1174" spans="1:51">
      <c r="A1174" s="19">
        <v>43677</v>
      </c>
      <c r="B1174" t="s">
        <v>27</v>
      </c>
      <c r="C1174" s="19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59"/>
    </row>
    <row r="1175" spans="1:51">
      <c r="A1175" s="19">
        <v>43677</v>
      </c>
      <c r="B1175" t="s">
        <v>28</v>
      </c>
      <c r="C1175" s="19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59"/>
    </row>
    <row r="1176" spans="1:51">
      <c r="A1176" s="19">
        <v>43677</v>
      </c>
      <c r="B1176" t="s">
        <v>29</v>
      </c>
      <c r="C1176" s="19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59"/>
    </row>
    <row r="1177" spans="1:51">
      <c r="A1177" s="19">
        <v>43677</v>
      </c>
      <c r="B1177" t="s">
        <v>30</v>
      </c>
      <c r="C1177" s="19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59"/>
    </row>
    <row r="1178" spans="1:51">
      <c r="A1178" s="19">
        <v>43677</v>
      </c>
      <c r="B1178" t="s">
        <v>31</v>
      </c>
      <c r="C1178" s="19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59"/>
    </row>
    <row r="1179" spans="1:51">
      <c r="A1179" s="19">
        <v>43677</v>
      </c>
      <c r="B1179" t="s">
        <v>32</v>
      </c>
      <c r="C1179" s="19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59"/>
    </row>
    <row r="1180" spans="1:51">
      <c r="A1180" s="19">
        <v>43677</v>
      </c>
      <c r="B1180" t="s">
        <v>33</v>
      </c>
      <c r="C1180" s="19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59"/>
    </row>
    <row r="1181" spans="1:51">
      <c r="A1181" s="19">
        <v>43677</v>
      </c>
      <c r="B1181" t="s">
        <v>34</v>
      </c>
      <c r="C1181" s="19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59"/>
    </row>
    <row r="1182" spans="1:51">
      <c r="A1182" s="19">
        <v>43677</v>
      </c>
      <c r="B1182" t="s">
        <v>35</v>
      </c>
      <c r="C1182" s="19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59"/>
    </row>
    <row r="1183" spans="1:51">
      <c r="A1183" s="19">
        <v>43677</v>
      </c>
      <c r="B1183" t="s">
        <v>36</v>
      </c>
      <c r="C1183" s="19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59"/>
    </row>
    <row r="1184" spans="1:51">
      <c r="A1184" s="19">
        <v>43677</v>
      </c>
      <c r="B1184" t="s">
        <v>37</v>
      </c>
      <c r="C1184" s="19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59"/>
    </row>
    <row r="1185" spans="1:51">
      <c r="A1185" s="19">
        <v>43677</v>
      </c>
      <c r="B1185" t="s">
        <v>38</v>
      </c>
      <c r="C1185" s="19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59"/>
    </row>
    <row r="1186" spans="1:51">
      <c r="A1186" s="19">
        <v>43677</v>
      </c>
      <c r="B1186" t="s">
        <v>39</v>
      </c>
      <c r="C1186" s="19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59"/>
    </row>
    <row r="1187" spans="1:51">
      <c r="A1187" s="19">
        <v>43677</v>
      </c>
      <c r="B1187" t="s">
        <v>40</v>
      </c>
      <c r="C1187" s="19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59"/>
    </row>
    <row r="1188" spans="1:51">
      <c r="A1188" s="19">
        <v>43677</v>
      </c>
      <c r="B1188" t="s">
        <v>41</v>
      </c>
      <c r="C1188" s="19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59"/>
    </row>
    <row r="1189" spans="1:51">
      <c r="A1189" s="19">
        <v>43677</v>
      </c>
      <c r="B1189" t="s">
        <v>43</v>
      </c>
      <c r="C1189" s="19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59"/>
    </row>
    <row r="1190" spans="1:51">
      <c r="A1190" s="19">
        <v>43677</v>
      </c>
      <c r="B1190" t="s">
        <v>44</v>
      </c>
      <c r="C1190" s="19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59"/>
    </row>
    <row r="1191" spans="1:51">
      <c r="A1191" s="19">
        <v>43677</v>
      </c>
      <c r="B1191" t="s">
        <v>45</v>
      </c>
      <c r="C1191" s="19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59"/>
    </row>
    <row r="1192" spans="1:51">
      <c r="A1192" s="19">
        <v>43677</v>
      </c>
      <c r="B1192" t="s">
        <v>42</v>
      </c>
      <c r="C1192" s="19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59"/>
    </row>
    <row r="1193" spans="1:51">
      <c r="A1193" s="19">
        <v>43677</v>
      </c>
      <c r="B1193" t="s">
        <v>46</v>
      </c>
      <c r="C1193" s="19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59"/>
    </row>
    <row r="1194" spans="1:51">
      <c r="A1194" s="19">
        <v>43677</v>
      </c>
      <c r="B1194" t="s">
        <v>47</v>
      </c>
      <c r="C1194" s="19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59"/>
    </row>
    <row r="1195" spans="1:51">
      <c r="A1195" s="19">
        <v>43677</v>
      </c>
      <c r="B1195" t="s">
        <v>48</v>
      </c>
      <c r="C1195" s="19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59"/>
    </row>
    <row r="1196" spans="1:51">
      <c r="A1196" s="19">
        <v>43677</v>
      </c>
      <c r="B1196" t="s">
        <v>49</v>
      </c>
      <c r="C1196" s="19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59"/>
    </row>
    <row r="1197" spans="1:51">
      <c r="A1197" s="19">
        <v>43677</v>
      </c>
      <c r="B1197" t="s">
        <v>50</v>
      </c>
      <c r="C1197" s="19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59"/>
    </row>
    <row r="1198" spans="1:51">
      <c r="A1198" s="19">
        <v>43677</v>
      </c>
      <c r="B1198" t="s">
        <v>51</v>
      </c>
      <c r="C1198" s="19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59"/>
    </row>
    <row r="1199" spans="1:51">
      <c r="A1199" s="19">
        <v>43677</v>
      </c>
      <c r="B1199" t="s">
        <v>52</v>
      </c>
      <c r="C1199" s="19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59"/>
    </row>
    <row r="1200" spans="1:51">
      <c r="A1200" s="19">
        <v>43677</v>
      </c>
      <c r="B1200" t="s">
        <v>53</v>
      </c>
      <c r="C1200" s="19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59"/>
    </row>
    <row r="1201" spans="1:51">
      <c r="A1201" s="19">
        <v>43677</v>
      </c>
      <c r="B1201" t="s">
        <v>54</v>
      </c>
      <c r="C1201" s="19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59"/>
    </row>
    <row r="1202" spans="1:51">
      <c r="A1202" s="19">
        <v>43677</v>
      </c>
      <c r="B1202" t="s">
        <v>55</v>
      </c>
      <c r="C1202" s="19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59"/>
    </row>
    <row r="1203" spans="1:51">
      <c r="A1203" s="19">
        <v>43677</v>
      </c>
      <c r="B1203" t="s">
        <v>56</v>
      </c>
      <c r="C1203" s="19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59"/>
    </row>
    <row r="1204" spans="1:51">
      <c r="A1204" s="19">
        <v>43677</v>
      </c>
      <c r="B1204" t="s">
        <v>57</v>
      </c>
      <c r="C1204" s="19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59"/>
    </row>
    <row r="1205" spans="1:51">
      <c r="A1205" s="19">
        <v>43677</v>
      </c>
      <c r="B1205" t="s">
        <v>58</v>
      </c>
      <c r="C1205" s="19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59"/>
    </row>
    <row r="1206" spans="1:51">
      <c r="A1206" s="19">
        <v>43677</v>
      </c>
      <c r="B1206" t="s">
        <v>59</v>
      </c>
      <c r="C1206" s="19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59"/>
    </row>
    <row r="1207" spans="1:51">
      <c r="A1207" s="19">
        <v>43677</v>
      </c>
      <c r="B1207" t="s">
        <v>60</v>
      </c>
      <c r="C1207" s="19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59"/>
    </row>
    <row r="1208" spans="1:51">
      <c r="A1208" s="19">
        <v>43677</v>
      </c>
      <c r="B1208" t="s">
        <v>61</v>
      </c>
      <c r="C1208" s="19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59"/>
    </row>
    <row r="1209" spans="1:51">
      <c r="A1209" s="19">
        <v>43677</v>
      </c>
      <c r="B1209" t="s">
        <v>62</v>
      </c>
      <c r="C1209" s="19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59"/>
    </row>
    <row r="1210" spans="1:51">
      <c r="A1210" s="19">
        <v>43677</v>
      </c>
      <c r="B1210" t="s">
        <v>63</v>
      </c>
      <c r="C1210" s="19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59"/>
    </row>
    <row r="1211" spans="1:51">
      <c r="A1211" s="19">
        <v>43677</v>
      </c>
      <c r="B1211" t="s">
        <v>64</v>
      </c>
      <c r="C1211" s="19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59"/>
    </row>
    <row r="1212" spans="1:51">
      <c r="A1212" s="19">
        <v>43677</v>
      </c>
      <c r="B1212" t="s">
        <v>65</v>
      </c>
      <c r="C1212" s="19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59"/>
    </row>
    <row r="1213" spans="1:51">
      <c r="A1213" s="19">
        <v>43677</v>
      </c>
      <c r="B1213" t="s">
        <v>143</v>
      </c>
      <c r="C1213" s="19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59"/>
    </row>
    <row r="1214" spans="1:51">
      <c r="A1214" s="19">
        <v>43677</v>
      </c>
      <c r="B1214" t="s">
        <v>67</v>
      </c>
      <c r="C1214" s="19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59"/>
    </row>
    <row r="1215" spans="1:51">
      <c r="A1215" s="19">
        <v>43677</v>
      </c>
      <c r="B1215" t="s">
        <v>68</v>
      </c>
      <c r="C1215" s="19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59"/>
    </row>
    <row r="1216" spans="1:51">
      <c r="A1216" s="19">
        <v>43677</v>
      </c>
      <c r="B1216" t="s">
        <v>69</v>
      </c>
      <c r="C1216" s="19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59"/>
    </row>
    <row r="1217" spans="1:51">
      <c r="A1217" s="19">
        <v>43677</v>
      </c>
      <c r="B1217" t="s">
        <v>70</v>
      </c>
      <c r="C1217" s="19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59"/>
    </row>
    <row r="1218" spans="1:51">
      <c r="A1218" s="19">
        <v>43677</v>
      </c>
      <c r="B1218" t="s">
        <v>71</v>
      </c>
      <c r="C1218" s="19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59"/>
    </row>
    <row r="1219" spans="1:51">
      <c r="A1219" s="19">
        <v>43677</v>
      </c>
      <c r="B1219" t="s">
        <v>73</v>
      </c>
      <c r="C1219" s="19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59"/>
    </row>
    <row r="1220" spans="1:51">
      <c r="A1220" s="19">
        <v>43680</v>
      </c>
      <c r="B1220" t="s">
        <v>15</v>
      </c>
      <c r="C1220" s="19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59"/>
    </row>
    <row r="1221" spans="1:51">
      <c r="A1221" s="19">
        <v>43680</v>
      </c>
      <c r="B1221" t="s">
        <v>16</v>
      </c>
      <c r="C1221" s="19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59"/>
    </row>
    <row r="1222" spans="1:51">
      <c r="A1222" s="19">
        <v>43680</v>
      </c>
      <c r="B1222" t="s">
        <v>17</v>
      </c>
      <c r="C1222" s="19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59"/>
    </row>
    <row r="1223" spans="1:51">
      <c r="A1223" s="19">
        <v>43680</v>
      </c>
      <c r="B1223" t="s">
        <v>18</v>
      </c>
      <c r="C1223" s="19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59"/>
    </row>
    <row r="1224" spans="1:51">
      <c r="A1224" s="19">
        <v>43680</v>
      </c>
      <c r="B1224" t="s">
        <v>19</v>
      </c>
      <c r="C1224" s="19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59"/>
    </row>
    <row r="1225" spans="1:51">
      <c r="A1225" s="19">
        <v>43680</v>
      </c>
      <c r="B1225" t="s">
        <v>20</v>
      </c>
      <c r="C1225" s="19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59"/>
    </row>
    <row r="1226" spans="1:51">
      <c r="A1226" s="19">
        <v>43680</v>
      </c>
      <c r="B1226" t="s">
        <v>21</v>
      </c>
      <c r="C1226" s="19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59"/>
    </row>
    <row r="1227" spans="1:51">
      <c r="A1227" s="19">
        <v>43680</v>
      </c>
      <c r="B1227" t="s">
        <v>22</v>
      </c>
      <c r="C1227" s="19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59"/>
    </row>
    <row r="1228" spans="1:51">
      <c r="A1228" s="19">
        <v>43680</v>
      </c>
      <c r="B1228" t="s">
        <v>23</v>
      </c>
      <c r="C1228" s="19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59"/>
    </row>
    <row r="1229" spans="1:51">
      <c r="A1229" s="19">
        <v>43680</v>
      </c>
      <c r="B1229" t="s">
        <v>24</v>
      </c>
      <c r="C1229" s="19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59"/>
    </row>
    <row r="1230" spans="1:51">
      <c r="A1230" s="19">
        <v>43680</v>
      </c>
      <c r="B1230" t="s">
        <v>25</v>
      </c>
      <c r="C1230" s="19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59"/>
    </row>
    <row r="1231" spans="1:51">
      <c r="A1231" s="19">
        <v>43680</v>
      </c>
      <c r="B1231" t="s">
        <v>26</v>
      </c>
      <c r="C1231" s="19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59"/>
    </row>
    <row r="1232" spans="1:51">
      <c r="A1232" s="19">
        <v>43680</v>
      </c>
      <c r="B1232" t="s">
        <v>27</v>
      </c>
      <c r="C1232" s="19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59"/>
    </row>
    <row r="1233" spans="1:51">
      <c r="A1233" s="19">
        <v>43680</v>
      </c>
      <c r="B1233" t="s">
        <v>28</v>
      </c>
      <c r="C1233" s="19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59"/>
    </row>
    <row r="1234" spans="1:51">
      <c r="A1234" s="19">
        <v>43680</v>
      </c>
      <c r="B1234" t="s">
        <v>29</v>
      </c>
      <c r="C1234" s="19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59"/>
    </row>
    <row r="1235" spans="1:51">
      <c r="A1235" s="19">
        <v>43680</v>
      </c>
      <c r="B1235" t="s">
        <v>30</v>
      </c>
      <c r="C1235" s="19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59"/>
    </row>
    <row r="1236" spans="1:51">
      <c r="A1236" s="19">
        <v>43680</v>
      </c>
      <c r="B1236" t="s">
        <v>31</v>
      </c>
      <c r="C1236" s="19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59"/>
    </row>
    <row r="1237" spans="1:51">
      <c r="A1237" s="19">
        <v>43680</v>
      </c>
      <c r="B1237" t="s">
        <v>32</v>
      </c>
      <c r="C1237" s="19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59"/>
    </row>
    <row r="1238" spans="1:51">
      <c r="A1238" s="19">
        <v>43680</v>
      </c>
      <c r="B1238" t="s">
        <v>33</v>
      </c>
      <c r="C1238" s="19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59"/>
    </row>
    <row r="1239" spans="1:51">
      <c r="A1239" s="19">
        <v>43680</v>
      </c>
      <c r="B1239" t="s">
        <v>34</v>
      </c>
      <c r="C1239" s="19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59"/>
    </row>
    <row r="1240" spans="1:51">
      <c r="A1240" s="19">
        <v>43680</v>
      </c>
      <c r="B1240" t="s">
        <v>35</v>
      </c>
      <c r="C1240" s="19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59"/>
    </row>
    <row r="1241" spans="1:51">
      <c r="A1241" s="19">
        <v>43680</v>
      </c>
      <c r="B1241" t="s">
        <v>36</v>
      </c>
      <c r="C1241" s="19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59"/>
    </row>
    <row r="1242" spans="1:51">
      <c r="A1242" s="19">
        <v>43680</v>
      </c>
      <c r="B1242" t="s">
        <v>37</v>
      </c>
      <c r="C1242" s="19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59"/>
    </row>
    <row r="1243" spans="1:51">
      <c r="A1243" s="19">
        <v>43680</v>
      </c>
      <c r="B1243" t="s">
        <v>38</v>
      </c>
      <c r="C1243" s="19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59"/>
    </row>
    <row r="1244" spans="1:51">
      <c r="A1244" s="19">
        <v>43680</v>
      </c>
      <c r="B1244" t="s">
        <v>39</v>
      </c>
      <c r="C1244" s="19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59"/>
    </row>
    <row r="1245" spans="1:51">
      <c r="A1245" s="19">
        <v>43680</v>
      </c>
      <c r="B1245" t="s">
        <v>40</v>
      </c>
      <c r="C1245" s="19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59"/>
    </row>
    <row r="1246" spans="1:51">
      <c r="A1246" s="19">
        <v>43680</v>
      </c>
      <c r="B1246" t="s">
        <v>41</v>
      </c>
      <c r="C1246" s="19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59"/>
    </row>
    <row r="1247" spans="1:51">
      <c r="A1247" s="19">
        <v>43680</v>
      </c>
      <c r="B1247" t="s">
        <v>43</v>
      </c>
      <c r="C1247" s="19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59"/>
    </row>
    <row r="1248" spans="1:51">
      <c r="A1248" s="19">
        <v>43680</v>
      </c>
      <c r="B1248" t="s">
        <v>44</v>
      </c>
      <c r="C1248" s="19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59"/>
    </row>
    <row r="1249" spans="1:51">
      <c r="A1249" s="19">
        <v>43680</v>
      </c>
      <c r="B1249" t="s">
        <v>45</v>
      </c>
      <c r="C1249" s="19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59"/>
    </row>
    <row r="1250" spans="1:51">
      <c r="A1250" s="19">
        <v>43680</v>
      </c>
      <c r="B1250" t="s">
        <v>42</v>
      </c>
      <c r="C1250" s="19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59"/>
    </row>
    <row r="1251" spans="1:51">
      <c r="A1251" s="19">
        <v>43680</v>
      </c>
      <c r="B1251" t="s">
        <v>46</v>
      </c>
      <c r="C1251" s="19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59"/>
    </row>
    <row r="1252" spans="1:51">
      <c r="A1252" s="19">
        <v>43680</v>
      </c>
      <c r="B1252" t="s">
        <v>47</v>
      </c>
      <c r="C1252" s="19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59"/>
    </row>
    <row r="1253" spans="1:51">
      <c r="A1253" s="19">
        <v>43680</v>
      </c>
      <c r="B1253" t="s">
        <v>48</v>
      </c>
      <c r="C1253" s="19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59"/>
    </row>
    <row r="1254" spans="1:51">
      <c r="A1254" s="19">
        <v>43680</v>
      </c>
      <c r="B1254" t="s">
        <v>49</v>
      </c>
      <c r="C1254" s="19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59"/>
    </row>
    <row r="1255" spans="1:51">
      <c r="A1255" s="19">
        <v>43680</v>
      </c>
      <c r="B1255" t="s">
        <v>50</v>
      </c>
      <c r="C1255" s="19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59"/>
    </row>
    <row r="1256" spans="1:51">
      <c r="A1256" s="19">
        <v>43680</v>
      </c>
      <c r="B1256" t="s">
        <v>51</v>
      </c>
      <c r="C1256" s="19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59"/>
    </row>
    <row r="1257" spans="1:51">
      <c r="A1257" s="19">
        <v>43680</v>
      </c>
      <c r="B1257" t="s">
        <v>52</v>
      </c>
      <c r="C1257" s="19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59"/>
    </row>
    <row r="1258" spans="1:51">
      <c r="A1258" s="19">
        <v>43680</v>
      </c>
      <c r="B1258" t="s">
        <v>53</v>
      </c>
      <c r="C1258" s="19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59"/>
    </row>
    <row r="1259" spans="1:51">
      <c r="A1259" s="19">
        <v>43680</v>
      </c>
      <c r="B1259" t="s">
        <v>54</v>
      </c>
      <c r="C1259" s="19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59"/>
    </row>
    <row r="1260" spans="1:51">
      <c r="A1260" s="19">
        <v>43680</v>
      </c>
      <c r="B1260" t="s">
        <v>55</v>
      </c>
      <c r="C1260" s="19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59"/>
    </row>
    <row r="1261" spans="1:51">
      <c r="A1261" s="19">
        <v>43680</v>
      </c>
      <c r="B1261" t="s">
        <v>56</v>
      </c>
      <c r="C1261" s="19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59"/>
    </row>
    <row r="1262" spans="1:51">
      <c r="A1262" s="19">
        <v>43680</v>
      </c>
      <c r="B1262" t="s">
        <v>57</v>
      </c>
      <c r="C1262" s="19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59"/>
    </row>
    <row r="1263" spans="1:51">
      <c r="A1263" s="19">
        <v>43680</v>
      </c>
      <c r="B1263" t="s">
        <v>58</v>
      </c>
      <c r="C1263" s="19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59"/>
    </row>
    <row r="1264" spans="1:51">
      <c r="A1264" s="19">
        <v>43680</v>
      </c>
      <c r="B1264" t="s">
        <v>59</v>
      </c>
      <c r="C1264" s="19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59"/>
    </row>
    <row r="1265" spans="1:51">
      <c r="A1265" s="19">
        <v>43680</v>
      </c>
      <c r="B1265" t="s">
        <v>60</v>
      </c>
      <c r="C1265" s="19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59"/>
    </row>
    <row r="1266" spans="1:51">
      <c r="A1266" s="19">
        <v>43680</v>
      </c>
      <c r="B1266" t="s">
        <v>61</v>
      </c>
      <c r="C1266" s="19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59"/>
    </row>
    <row r="1267" spans="1:51">
      <c r="A1267" s="19">
        <v>43680</v>
      </c>
      <c r="B1267" t="s">
        <v>62</v>
      </c>
      <c r="C1267" s="19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59"/>
    </row>
    <row r="1268" spans="1:51">
      <c r="A1268" s="19">
        <v>43680</v>
      </c>
      <c r="B1268" t="s">
        <v>63</v>
      </c>
      <c r="C1268" s="19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59"/>
    </row>
    <row r="1269" spans="1:51">
      <c r="A1269" s="19">
        <v>43680</v>
      </c>
      <c r="B1269" t="s">
        <v>64</v>
      </c>
      <c r="C1269" s="19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59"/>
    </row>
    <row r="1270" spans="1:51">
      <c r="A1270" s="19">
        <v>43680</v>
      </c>
      <c r="B1270" t="s">
        <v>65</v>
      </c>
      <c r="C1270" s="19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59"/>
    </row>
    <row r="1271" spans="1:51">
      <c r="A1271" s="19">
        <v>43680</v>
      </c>
      <c r="B1271" t="s">
        <v>143</v>
      </c>
      <c r="C1271" s="19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59"/>
    </row>
    <row r="1272" spans="1:51">
      <c r="A1272" s="19">
        <v>43680</v>
      </c>
      <c r="B1272" t="s">
        <v>67</v>
      </c>
      <c r="C1272" s="19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59"/>
    </row>
    <row r="1273" spans="1:51">
      <c r="A1273" s="19">
        <v>43680</v>
      </c>
      <c r="B1273" t="s">
        <v>68</v>
      </c>
      <c r="C1273" s="19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59"/>
    </row>
    <row r="1274" spans="1:51">
      <c r="A1274" s="19">
        <v>43680</v>
      </c>
      <c r="B1274" t="s">
        <v>69</v>
      </c>
      <c r="C1274" s="19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59"/>
    </row>
    <row r="1275" spans="1:51">
      <c r="A1275" s="19">
        <v>43680</v>
      </c>
      <c r="B1275" t="s">
        <v>70</v>
      </c>
      <c r="C1275" s="19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59"/>
    </row>
    <row r="1276" spans="1:51">
      <c r="A1276" s="19">
        <v>43680</v>
      </c>
      <c r="B1276" t="s">
        <v>71</v>
      </c>
      <c r="C1276" s="19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59"/>
    </row>
    <row r="1277" spans="1:51">
      <c r="A1277" s="19">
        <v>43680</v>
      </c>
      <c r="B1277" t="s">
        <v>73</v>
      </c>
      <c r="C1277" s="19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59"/>
    </row>
    <row r="1278" spans="1:51">
      <c r="A1278" s="19">
        <v>43683</v>
      </c>
      <c r="B1278" t="s">
        <v>15</v>
      </c>
      <c r="C1278" s="19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59"/>
    </row>
    <row r="1279" spans="1:51">
      <c r="A1279" s="19">
        <v>43683</v>
      </c>
      <c r="B1279" t="s">
        <v>16</v>
      </c>
      <c r="C1279" s="19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59"/>
    </row>
    <row r="1280" spans="1:51">
      <c r="A1280" s="19">
        <v>43683</v>
      </c>
      <c r="B1280" t="s">
        <v>17</v>
      </c>
      <c r="C1280" s="19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59"/>
    </row>
    <row r="1281" spans="1:51">
      <c r="A1281" s="19">
        <v>43683</v>
      </c>
      <c r="B1281" t="s">
        <v>18</v>
      </c>
      <c r="C1281" s="19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59"/>
    </row>
    <row r="1282" spans="1:51">
      <c r="A1282" s="19">
        <v>43683</v>
      </c>
      <c r="B1282" t="s">
        <v>19</v>
      </c>
      <c r="C1282" s="19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59"/>
    </row>
    <row r="1283" spans="1:51">
      <c r="A1283" s="19">
        <v>43683</v>
      </c>
      <c r="B1283" t="s">
        <v>20</v>
      </c>
      <c r="C1283" s="19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59"/>
    </row>
    <row r="1284" spans="1:51">
      <c r="A1284" s="19">
        <v>43683</v>
      </c>
      <c r="B1284" t="s">
        <v>21</v>
      </c>
      <c r="C1284" s="19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59"/>
    </row>
    <row r="1285" spans="1:51">
      <c r="A1285" s="19">
        <v>43683</v>
      </c>
      <c r="B1285" t="s">
        <v>22</v>
      </c>
      <c r="C1285" s="19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59"/>
    </row>
    <row r="1286" spans="1:51">
      <c r="A1286" s="19">
        <v>43683</v>
      </c>
      <c r="B1286" t="s">
        <v>23</v>
      </c>
      <c r="C1286" s="19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59"/>
    </row>
    <row r="1287" spans="1:51">
      <c r="A1287" s="19">
        <v>43683</v>
      </c>
      <c r="B1287" t="s">
        <v>24</v>
      </c>
      <c r="C1287" s="19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59"/>
    </row>
    <row r="1288" spans="1:51">
      <c r="A1288" s="19">
        <v>43683</v>
      </c>
      <c r="B1288" t="s">
        <v>25</v>
      </c>
      <c r="C1288" s="19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59"/>
    </row>
    <row r="1289" spans="1:51">
      <c r="A1289" s="19">
        <v>43683</v>
      </c>
      <c r="B1289" t="s">
        <v>26</v>
      </c>
      <c r="C1289" s="19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59"/>
    </row>
    <row r="1290" spans="1:51">
      <c r="A1290" s="19">
        <v>43683</v>
      </c>
      <c r="B1290" t="s">
        <v>27</v>
      </c>
      <c r="C1290" s="19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59"/>
    </row>
    <row r="1291" spans="1:51">
      <c r="A1291" s="19">
        <v>43683</v>
      </c>
      <c r="B1291" t="s">
        <v>28</v>
      </c>
      <c r="C1291" s="19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59"/>
    </row>
    <row r="1292" spans="1:51">
      <c r="A1292" s="19">
        <v>43683</v>
      </c>
      <c r="B1292" t="s">
        <v>29</v>
      </c>
      <c r="C1292" s="19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59"/>
    </row>
    <row r="1293" spans="1:51">
      <c r="A1293" s="19">
        <v>43683</v>
      </c>
      <c r="B1293" t="s">
        <v>30</v>
      </c>
      <c r="C1293" s="19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59"/>
    </row>
    <row r="1294" spans="1:51">
      <c r="A1294" s="19">
        <v>43683</v>
      </c>
      <c r="B1294" t="s">
        <v>31</v>
      </c>
      <c r="C1294" s="19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59"/>
    </row>
    <row r="1295" spans="1:51">
      <c r="A1295" s="19">
        <v>43683</v>
      </c>
      <c r="B1295" t="s">
        <v>32</v>
      </c>
      <c r="C1295" s="19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59"/>
    </row>
    <row r="1296" spans="1:51">
      <c r="A1296" s="19">
        <v>43683</v>
      </c>
      <c r="B1296" t="s">
        <v>33</v>
      </c>
      <c r="C1296" s="19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59"/>
    </row>
    <row r="1297" spans="1:51">
      <c r="A1297" s="19">
        <v>43683</v>
      </c>
      <c r="B1297" t="s">
        <v>34</v>
      </c>
      <c r="C1297" s="19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59"/>
    </row>
    <row r="1298" spans="1:51">
      <c r="A1298" s="19">
        <v>43683</v>
      </c>
      <c r="B1298" t="s">
        <v>35</v>
      </c>
      <c r="C1298" s="19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59"/>
    </row>
    <row r="1299" spans="1:51">
      <c r="A1299" s="19">
        <v>43683</v>
      </c>
      <c r="B1299" t="s">
        <v>36</v>
      </c>
      <c r="C1299" s="19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59"/>
    </row>
    <row r="1300" spans="1:51">
      <c r="A1300" s="19">
        <v>43683</v>
      </c>
      <c r="B1300" t="s">
        <v>37</v>
      </c>
      <c r="C1300" s="19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59"/>
    </row>
    <row r="1301" spans="1:51">
      <c r="A1301" s="19">
        <v>43683</v>
      </c>
      <c r="B1301" t="s">
        <v>38</v>
      </c>
      <c r="C1301" s="19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59"/>
    </row>
    <row r="1302" spans="1:51">
      <c r="A1302" s="19">
        <v>43683</v>
      </c>
      <c r="B1302" t="s">
        <v>39</v>
      </c>
      <c r="C1302" s="19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59"/>
    </row>
    <row r="1303" spans="1:51">
      <c r="A1303" s="19">
        <v>43683</v>
      </c>
      <c r="B1303" t="s">
        <v>40</v>
      </c>
      <c r="C1303" s="19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59"/>
    </row>
    <row r="1304" spans="1:51">
      <c r="A1304" s="19">
        <v>43683</v>
      </c>
      <c r="B1304" t="s">
        <v>41</v>
      </c>
      <c r="C1304" s="19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59"/>
    </row>
    <row r="1305" spans="1:51">
      <c r="A1305" s="19">
        <v>43683</v>
      </c>
      <c r="B1305" t="s">
        <v>43</v>
      </c>
      <c r="C1305" s="19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59"/>
    </row>
    <row r="1306" spans="1:51">
      <c r="A1306" s="19">
        <v>43683</v>
      </c>
      <c r="B1306" t="s">
        <v>44</v>
      </c>
      <c r="C1306" s="19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59"/>
    </row>
    <row r="1307" spans="1:51">
      <c r="A1307" s="19">
        <v>43683</v>
      </c>
      <c r="B1307" t="s">
        <v>45</v>
      </c>
      <c r="C1307" s="19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59"/>
    </row>
    <row r="1308" spans="1:51">
      <c r="A1308" s="19">
        <v>43683</v>
      </c>
      <c r="B1308" t="s">
        <v>42</v>
      </c>
      <c r="C1308" s="19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59"/>
    </row>
    <row r="1309" spans="1:51">
      <c r="A1309" s="19">
        <v>43683</v>
      </c>
      <c r="B1309" t="s">
        <v>46</v>
      </c>
      <c r="C1309" s="19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59"/>
    </row>
    <row r="1310" spans="1:51">
      <c r="A1310" s="19">
        <v>43683</v>
      </c>
      <c r="B1310" t="s">
        <v>47</v>
      </c>
      <c r="C1310" s="19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59"/>
    </row>
    <row r="1311" spans="1:51">
      <c r="A1311" s="19">
        <v>43683</v>
      </c>
      <c r="B1311" t="s">
        <v>48</v>
      </c>
      <c r="C1311" s="19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59"/>
    </row>
    <row r="1312" spans="1:51">
      <c r="A1312" s="19">
        <v>43683</v>
      </c>
      <c r="B1312" t="s">
        <v>49</v>
      </c>
      <c r="C1312" s="19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59"/>
    </row>
    <row r="1313" spans="1:51">
      <c r="A1313" s="19">
        <v>43683</v>
      </c>
      <c r="B1313" t="s">
        <v>50</v>
      </c>
      <c r="C1313" s="19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59"/>
    </row>
    <row r="1314" spans="1:51">
      <c r="A1314" s="19">
        <v>43683</v>
      </c>
      <c r="B1314" t="s">
        <v>51</v>
      </c>
      <c r="C1314" s="19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59"/>
    </row>
    <row r="1315" spans="1:51">
      <c r="A1315" s="19">
        <v>43683</v>
      </c>
      <c r="B1315" t="s">
        <v>52</v>
      </c>
      <c r="C1315" s="19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59"/>
    </row>
    <row r="1316" spans="1:51">
      <c r="A1316" s="19">
        <v>43683</v>
      </c>
      <c r="B1316" t="s">
        <v>53</v>
      </c>
      <c r="C1316" s="19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59"/>
    </row>
    <row r="1317" spans="1:51">
      <c r="A1317" s="19">
        <v>43683</v>
      </c>
      <c r="B1317" t="s">
        <v>54</v>
      </c>
      <c r="C1317" s="19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59"/>
    </row>
    <row r="1318" spans="1:51">
      <c r="A1318" s="19">
        <v>43683</v>
      </c>
      <c r="B1318" t="s">
        <v>55</v>
      </c>
      <c r="C1318" s="19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59"/>
    </row>
    <row r="1319" spans="1:51">
      <c r="A1319" s="19">
        <v>43683</v>
      </c>
      <c r="B1319" t="s">
        <v>56</v>
      </c>
      <c r="C1319" s="19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59"/>
    </row>
    <row r="1320" spans="1:51">
      <c r="A1320" s="19">
        <v>43683</v>
      </c>
      <c r="B1320" t="s">
        <v>57</v>
      </c>
      <c r="C1320" s="19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59"/>
    </row>
    <row r="1321" spans="1:51">
      <c r="A1321" s="19">
        <v>43683</v>
      </c>
      <c r="B1321" t="s">
        <v>58</v>
      </c>
      <c r="C1321" s="19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59"/>
    </row>
    <row r="1322" spans="1:51">
      <c r="A1322" s="19">
        <v>43683</v>
      </c>
      <c r="B1322" t="s">
        <v>59</v>
      </c>
      <c r="C1322" s="19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59"/>
    </row>
    <row r="1323" spans="1:51">
      <c r="A1323" s="19">
        <v>43683</v>
      </c>
      <c r="B1323" t="s">
        <v>60</v>
      </c>
      <c r="C1323" s="19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59"/>
    </row>
    <row r="1324" spans="1:51">
      <c r="A1324" s="19">
        <v>43683</v>
      </c>
      <c r="B1324" t="s">
        <v>61</v>
      </c>
      <c r="C1324" s="19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59"/>
    </row>
    <row r="1325" spans="1:51">
      <c r="A1325" s="19">
        <v>43683</v>
      </c>
      <c r="B1325" t="s">
        <v>62</v>
      </c>
      <c r="C1325" s="19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59"/>
    </row>
    <row r="1326" spans="1:51">
      <c r="A1326" s="19">
        <v>43683</v>
      </c>
      <c r="B1326" t="s">
        <v>63</v>
      </c>
      <c r="C1326" s="19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59"/>
    </row>
    <row r="1327" spans="1:51">
      <c r="A1327" s="19">
        <v>43683</v>
      </c>
      <c r="B1327" t="s">
        <v>64</v>
      </c>
      <c r="C1327" s="19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59"/>
    </row>
    <row r="1328" spans="1:51">
      <c r="A1328" s="19">
        <v>43683</v>
      </c>
      <c r="B1328" t="s">
        <v>65</v>
      </c>
      <c r="C1328" s="19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59"/>
    </row>
    <row r="1329" spans="1:51">
      <c r="A1329" s="19">
        <v>43683</v>
      </c>
      <c r="B1329" t="s">
        <v>143</v>
      </c>
      <c r="C1329" s="19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59"/>
    </row>
    <row r="1330" spans="1:51">
      <c r="A1330" s="19">
        <v>43683</v>
      </c>
      <c r="B1330" t="s">
        <v>67</v>
      </c>
      <c r="C1330" s="19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59"/>
    </row>
    <row r="1331" spans="1:51">
      <c r="A1331" s="19">
        <v>43683</v>
      </c>
      <c r="B1331" t="s">
        <v>68</v>
      </c>
      <c r="C1331" s="19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59"/>
    </row>
    <row r="1332" spans="1:51">
      <c r="A1332" s="19">
        <v>43683</v>
      </c>
      <c r="B1332" t="s">
        <v>69</v>
      </c>
      <c r="C1332" s="19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59"/>
    </row>
    <row r="1333" spans="1:51">
      <c r="A1333" s="19">
        <v>43683</v>
      </c>
      <c r="B1333" t="s">
        <v>70</v>
      </c>
      <c r="C1333" s="19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59"/>
    </row>
    <row r="1334" spans="1:51">
      <c r="A1334" s="19">
        <v>43683</v>
      </c>
      <c r="B1334" t="s">
        <v>71</v>
      </c>
      <c r="C1334" s="19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59"/>
    </row>
    <row r="1335" spans="1:51">
      <c r="A1335" s="19">
        <v>43683</v>
      </c>
      <c r="B1335" t="s">
        <v>73</v>
      </c>
      <c r="C1335" s="19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59"/>
    </row>
    <row r="1336" spans="1:51">
      <c r="A1336" s="19">
        <v>43686</v>
      </c>
      <c r="B1336" t="s">
        <v>15</v>
      </c>
      <c r="C1336" s="19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59"/>
    </row>
    <row r="1337" spans="1:51">
      <c r="A1337" s="19">
        <v>43686</v>
      </c>
      <c r="B1337" t="s">
        <v>16</v>
      </c>
      <c r="C1337" s="19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59"/>
    </row>
    <row r="1338" spans="1:51">
      <c r="A1338" s="19">
        <v>43686</v>
      </c>
      <c r="B1338" t="s">
        <v>17</v>
      </c>
      <c r="C1338" s="19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59"/>
    </row>
    <row r="1339" spans="1:51">
      <c r="A1339" s="19">
        <v>43686</v>
      </c>
      <c r="B1339" t="s">
        <v>18</v>
      </c>
      <c r="C1339" s="19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59"/>
    </row>
    <row r="1340" spans="1:51">
      <c r="A1340" s="19">
        <v>43686</v>
      </c>
      <c r="B1340" t="s">
        <v>19</v>
      </c>
      <c r="C1340" s="19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59"/>
    </row>
    <row r="1341" spans="1:51">
      <c r="A1341" s="19">
        <v>43686</v>
      </c>
      <c r="B1341" t="s">
        <v>20</v>
      </c>
      <c r="C1341" s="19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59"/>
    </row>
    <row r="1342" spans="1:51">
      <c r="A1342" s="19">
        <v>43686</v>
      </c>
      <c r="B1342" t="s">
        <v>21</v>
      </c>
      <c r="C1342" s="19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59"/>
    </row>
    <row r="1343" spans="1:51">
      <c r="A1343" s="19">
        <v>43686</v>
      </c>
      <c r="B1343" t="s">
        <v>22</v>
      </c>
      <c r="C1343" s="19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59"/>
    </row>
    <row r="1344" spans="1:51">
      <c r="A1344" s="19">
        <v>43686</v>
      </c>
      <c r="B1344" t="s">
        <v>23</v>
      </c>
      <c r="C1344" s="19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59"/>
    </row>
    <row r="1345" spans="1:51">
      <c r="A1345" s="19">
        <v>43686</v>
      </c>
      <c r="B1345" t="s">
        <v>24</v>
      </c>
      <c r="C1345" s="19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59"/>
    </row>
    <row r="1346" spans="1:51">
      <c r="A1346" s="19">
        <v>43686</v>
      </c>
      <c r="B1346" t="s">
        <v>25</v>
      </c>
      <c r="C1346" s="19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59"/>
    </row>
    <row r="1347" spans="1:51">
      <c r="A1347" s="19">
        <v>43686</v>
      </c>
      <c r="B1347" t="s">
        <v>26</v>
      </c>
      <c r="C1347" s="19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59"/>
    </row>
    <row r="1348" spans="1:51">
      <c r="A1348" s="19">
        <v>43686</v>
      </c>
      <c r="B1348" t="s">
        <v>27</v>
      </c>
      <c r="C1348" s="19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59"/>
    </row>
    <row r="1349" spans="1:51">
      <c r="A1349" s="19">
        <v>43686</v>
      </c>
      <c r="B1349" t="s">
        <v>28</v>
      </c>
      <c r="C1349" s="19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59"/>
    </row>
    <row r="1350" spans="1:51">
      <c r="A1350" s="19">
        <v>43686</v>
      </c>
      <c r="B1350" t="s">
        <v>29</v>
      </c>
      <c r="C1350" s="19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59"/>
    </row>
    <row r="1351" spans="1:51">
      <c r="A1351" s="19">
        <v>43686</v>
      </c>
      <c r="B1351" t="s">
        <v>30</v>
      </c>
      <c r="C1351" s="19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59"/>
    </row>
    <row r="1352" spans="1:51">
      <c r="A1352" s="19">
        <v>43686</v>
      </c>
      <c r="B1352" t="s">
        <v>31</v>
      </c>
      <c r="C1352" s="19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59"/>
    </row>
    <row r="1353" spans="1:51">
      <c r="A1353" s="19">
        <v>43686</v>
      </c>
      <c r="B1353" t="s">
        <v>32</v>
      </c>
      <c r="C1353" s="19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59"/>
    </row>
    <row r="1354" spans="1:51">
      <c r="A1354" s="19">
        <v>43686</v>
      </c>
      <c r="B1354" t="s">
        <v>33</v>
      </c>
      <c r="C1354" s="19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59"/>
    </row>
    <row r="1355" spans="1:51">
      <c r="A1355" s="19">
        <v>43686</v>
      </c>
      <c r="B1355" t="s">
        <v>34</v>
      </c>
      <c r="C1355" s="19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59"/>
    </row>
    <row r="1356" spans="1:51">
      <c r="A1356" s="19">
        <v>43686</v>
      </c>
      <c r="B1356" t="s">
        <v>35</v>
      </c>
      <c r="C1356" s="19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59"/>
    </row>
    <row r="1357" spans="1:51">
      <c r="A1357" s="19">
        <v>43686</v>
      </c>
      <c r="B1357" t="s">
        <v>36</v>
      </c>
      <c r="C1357" s="19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59"/>
    </row>
    <row r="1358" spans="1:51">
      <c r="A1358" s="19">
        <v>43686</v>
      </c>
      <c r="B1358" t="s">
        <v>37</v>
      </c>
      <c r="C1358" s="19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59"/>
    </row>
    <row r="1359" spans="1:51">
      <c r="A1359" s="19">
        <v>43686</v>
      </c>
      <c r="B1359" t="s">
        <v>38</v>
      </c>
      <c r="C1359" s="19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59"/>
    </row>
    <row r="1360" spans="1:51">
      <c r="A1360" s="19">
        <v>43686</v>
      </c>
      <c r="B1360" t="s">
        <v>39</v>
      </c>
      <c r="C1360" s="19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59"/>
    </row>
    <row r="1361" spans="1:51">
      <c r="A1361" s="19">
        <v>43686</v>
      </c>
      <c r="B1361" t="s">
        <v>40</v>
      </c>
      <c r="C1361" s="19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59"/>
    </row>
    <row r="1362" spans="1:51">
      <c r="A1362" s="19">
        <v>43686</v>
      </c>
      <c r="B1362" t="s">
        <v>41</v>
      </c>
      <c r="C1362" s="19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59"/>
    </row>
    <row r="1363" spans="1:51">
      <c r="A1363" s="19">
        <v>43686</v>
      </c>
      <c r="B1363" t="s">
        <v>43</v>
      </c>
      <c r="C1363" s="19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59"/>
    </row>
    <row r="1364" spans="1:51">
      <c r="A1364" s="19">
        <v>43686</v>
      </c>
      <c r="B1364" t="s">
        <v>44</v>
      </c>
      <c r="C1364" s="19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59"/>
    </row>
    <row r="1365" spans="1:51">
      <c r="A1365" s="19">
        <v>43686</v>
      </c>
      <c r="B1365" t="s">
        <v>45</v>
      </c>
      <c r="C1365" s="19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59"/>
    </row>
    <row r="1366" spans="1:51">
      <c r="A1366" s="19">
        <v>43686</v>
      </c>
      <c r="B1366" t="s">
        <v>42</v>
      </c>
      <c r="C1366" s="19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59"/>
    </row>
    <row r="1367" spans="1:51">
      <c r="A1367" s="19">
        <v>43686</v>
      </c>
      <c r="B1367" t="s">
        <v>46</v>
      </c>
      <c r="C1367" s="19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59"/>
    </row>
    <row r="1368" spans="1:51">
      <c r="A1368" s="19">
        <v>43686</v>
      </c>
      <c r="B1368" t="s">
        <v>47</v>
      </c>
      <c r="C1368" s="19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59"/>
    </row>
    <row r="1369" spans="1:51">
      <c r="A1369" s="19">
        <v>43686</v>
      </c>
      <c r="B1369" t="s">
        <v>48</v>
      </c>
      <c r="C1369" s="19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59"/>
    </row>
    <row r="1370" spans="1:51">
      <c r="A1370" s="19">
        <v>43686</v>
      </c>
      <c r="B1370" t="s">
        <v>49</v>
      </c>
      <c r="C1370" s="19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59"/>
    </row>
    <row r="1371" spans="1:51">
      <c r="A1371" s="19">
        <v>43686</v>
      </c>
      <c r="B1371" t="s">
        <v>50</v>
      </c>
      <c r="C1371" s="19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59"/>
    </row>
    <row r="1372" spans="1:51">
      <c r="A1372" s="19">
        <v>43686</v>
      </c>
      <c r="B1372" t="s">
        <v>51</v>
      </c>
      <c r="C1372" s="19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59"/>
    </row>
    <row r="1373" spans="1:51">
      <c r="A1373" s="19">
        <v>43686</v>
      </c>
      <c r="B1373" t="s">
        <v>52</v>
      </c>
      <c r="C1373" s="19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59"/>
    </row>
    <row r="1374" spans="1:51">
      <c r="A1374" s="19">
        <v>43686</v>
      </c>
      <c r="B1374" t="s">
        <v>53</v>
      </c>
      <c r="C1374" s="19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59"/>
    </row>
    <row r="1375" spans="1:51">
      <c r="A1375" s="19">
        <v>43686</v>
      </c>
      <c r="B1375" t="s">
        <v>54</v>
      </c>
      <c r="C1375" s="19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59"/>
    </row>
    <row r="1376" spans="1:51">
      <c r="A1376" s="19">
        <v>43686</v>
      </c>
      <c r="B1376" t="s">
        <v>55</v>
      </c>
      <c r="C1376" s="19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59"/>
    </row>
    <row r="1377" spans="1:51">
      <c r="A1377" s="19">
        <v>43686</v>
      </c>
      <c r="B1377" t="s">
        <v>56</v>
      </c>
      <c r="C1377" s="19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59"/>
    </row>
    <row r="1378" spans="1:51">
      <c r="A1378" s="19">
        <v>43686</v>
      </c>
      <c r="B1378" t="s">
        <v>57</v>
      </c>
      <c r="C1378" s="19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59"/>
    </row>
    <row r="1379" spans="1:51">
      <c r="A1379" s="19">
        <v>43686</v>
      </c>
      <c r="B1379" t="s">
        <v>58</v>
      </c>
      <c r="C1379" s="19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59"/>
    </row>
    <row r="1380" spans="1:51">
      <c r="A1380" s="19">
        <v>43686</v>
      </c>
      <c r="B1380" t="s">
        <v>59</v>
      </c>
      <c r="C1380" s="19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59"/>
    </row>
    <row r="1381" spans="1:51">
      <c r="A1381" s="19">
        <v>43686</v>
      </c>
      <c r="B1381" t="s">
        <v>60</v>
      </c>
      <c r="C1381" s="19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59"/>
    </row>
    <row r="1382" spans="1:51">
      <c r="A1382" s="19">
        <v>43686</v>
      </c>
      <c r="B1382" t="s">
        <v>61</v>
      </c>
      <c r="C1382" s="19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59"/>
    </row>
    <row r="1383" spans="1:51">
      <c r="A1383" s="19">
        <v>43686</v>
      </c>
      <c r="B1383" t="s">
        <v>62</v>
      </c>
      <c r="C1383" s="19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59"/>
    </row>
    <row r="1384" spans="1:51">
      <c r="A1384" s="19">
        <v>43686</v>
      </c>
      <c r="B1384" t="s">
        <v>63</v>
      </c>
      <c r="C1384" s="19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59"/>
    </row>
    <row r="1385" spans="1:51">
      <c r="A1385" s="19">
        <v>43686</v>
      </c>
      <c r="B1385" t="s">
        <v>64</v>
      </c>
      <c r="C1385" s="19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59"/>
    </row>
    <row r="1386" spans="1:51">
      <c r="A1386" s="19">
        <v>43686</v>
      </c>
      <c r="B1386" t="s">
        <v>65</v>
      </c>
      <c r="C1386" s="19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59"/>
    </row>
    <row r="1387" spans="1:51">
      <c r="A1387" s="19">
        <v>43686</v>
      </c>
      <c r="B1387" t="s">
        <v>143</v>
      </c>
      <c r="C1387" s="19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59"/>
    </row>
    <row r="1388" spans="1:51">
      <c r="A1388" s="19">
        <v>43686</v>
      </c>
      <c r="B1388" t="s">
        <v>67</v>
      </c>
      <c r="C1388" s="19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59"/>
    </row>
    <row r="1389" spans="1:51">
      <c r="A1389" s="19">
        <v>43686</v>
      </c>
      <c r="B1389" t="s">
        <v>68</v>
      </c>
      <c r="C1389" s="19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59"/>
    </row>
    <row r="1390" spans="1:51">
      <c r="A1390" s="19">
        <v>43686</v>
      </c>
      <c r="B1390" t="s">
        <v>69</v>
      </c>
      <c r="C1390" s="19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59"/>
    </row>
    <row r="1391" spans="1:51">
      <c r="A1391" s="19">
        <v>43686</v>
      </c>
      <c r="B1391" t="s">
        <v>70</v>
      </c>
      <c r="C1391" s="19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59"/>
    </row>
    <row r="1392" spans="1:51">
      <c r="A1392" s="19">
        <v>43686</v>
      </c>
      <c r="B1392" t="s">
        <v>71</v>
      </c>
      <c r="C1392" s="19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59"/>
    </row>
    <row r="1393" spans="1:51">
      <c r="A1393" s="19">
        <v>43686</v>
      </c>
      <c r="B1393" t="s">
        <v>73</v>
      </c>
      <c r="C1393" s="19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59"/>
    </row>
    <row r="1394" spans="1:51">
      <c r="A1394" s="19">
        <v>43689</v>
      </c>
      <c r="B1394" t="s">
        <v>15</v>
      </c>
      <c r="C1394" s="19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59"/>
    </row>
    <row r="1395" spans="1:51">
      <c r="A1395" s="19">
        <v>43689</v>
      </c>
      <c r="B1395" t="s">
        <v>16</v>
      </c>
      <c r="C1395" s="19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59"/>
    </row>
    <row r="1396" spans="1:51">
      <c r="A1396" s="19">
        <v>43689</v>
      </c>
      <c r="B1396" t="s">
        <v>17</v>
      </c>
      <c r="C1396" s="19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59"/>
    </row>
    <row r="1397" spans="1:51">
      <c r="A1397" s="19">
        <v>43689</v>
      </c>
      <c r="B1397" t="s">
        <v>18</v>
      </c>
      <c r="C1397" s="19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59"/>
    </row>
    <row r="1398" spans="1:51">
      <c r="A1398" s="19">
        <v>43689</v>
      </c>
      <c r="B1398" t="s">
        <v>19</v>
      </c>
      <c r="C1398" s="19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59"/>
    </row>
    <row r="1399" spans="1:51">
      <c r="A1399" s="19">
        <v>43689</v>
      </c>
      <c r="B1399" t="s">
        <v>20</v>
      </c>
      <c r="C1399" s="19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59"/>
    </row>
    <row r="1400" spans="1:51">
      <c r="A1400" s="19">
        <v>43689</v>
      </c>
      <c r="B1400" t="s">
        <v>21</v>
      </c>
      <c r="C1400" s="19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59"/>
    </row>
    <row r="1401" spans="1:51">
      <c r="A1401" s="19">
        <v>43689</v>
      </c>
      <c r="B1401" t="s">
        <v>22</v>
      </c>
      <c r="C1401" s="19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59"/>
    </row>
    <row r="1402" spans="1:51">
      <c r="A1402" s="19">
        <v>43689</v>
      </c>
      <c r="B1402" t="s">
        <v>23</v>
      </c>
      <c r="C1402" s="19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59"/>
    </row>
    <row r="1403" spans="1:51">
      <c r="A1403" s="19">
        <v>43689</v>
      </c>
      <c r="B1403" t="s">
        <v>24</v>
      </c>
      <c r="C1403" s="19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59"/>
    </row>
    <row r="1404" spans="1:51">
      <c r="A1404" s="19">
        <v>43689</v>
      </c>
      <c r="B1404" t="s">
        <v>25</v>
      </c>
      <c r="C1404" s="19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59"/>
    </row>
    <row r="1405" spans="1:51">
      <c r="A1405" s="19">
        <v>43689</v>
      </c>
      <c r="B1405" t="s">
        <v>26</v>
      </c>
      <c r="C1405" s="19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59"/>
    </row>
    <row r="1406" spans="1:51">
      <c r="A1406" s="19">
        <v>43689</v>
      </c>
      <c r="B1406" t="s">
        <v>27</v>
      </c>
      <c r="C1406" s="19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59"/>
    </row>
    <row r="1407" spans="1:51">
      <c r="A1407" s="19">
        <v>43689</v>
      </c>
      <c r="B1407" t="s">
        <v>28</v>
      </c>
      <c r="C1407" s="19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59"/>
    </row>
    <row r="1408" spans="1:51">
      <c r="A1408" s="19">
        <v>43689</v>
      </c>
      <c r="B1408" t="s">
        <v>29</v>
      </c>
      <c r="C1408" s="19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59"/>
    </row>
    <row r="1409" spans="1:51">
      <c r="A1409" s="19">
        <v>43689</v>
      </c>
      <c r="B1409" t="s">
        <v>30</v>
      </c>
      <c r="C1409" s="19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59"/>
    </row>
    <row r="1410" spans="1:51">
      <c r="A1410" s="19">
        <v>43689</v>
      </c>
      <c r="B1410" t="s">
        <v>31</v>
      </c>
      <c r="C1410" s="19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59"/>
    </row>
    <row r="1411" spans="1:51">
      <c r="A1411" s="19">
        <v>43689</v>
      </c>
      <c r="B1411" t="s">
        <v>32</v>
      </c>
      <c r="C1411" s="19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59"/>
    </row>
    <row r="1412" spans="1:51">
      <c r="A1412" s="19">
        <v>43689</v>
      </c>
      <c r="B1412" t="s">
        <v>33</v>
      </c>
      <c r="C1412" s="19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59"/>
    </row>
    <row r="1413" spans="1:51">
      <c r="A1413" s="19">
        <v>43689</v>
      </c>
      <c r="B1413" t="s">
        <v>34</v>
      </c>
      <c r="C1413" s="19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59"/>
    </row>
    <row r="1414" spans="1:51">
      <c r="A1414" s="19">
        <v>43689</v>
      </c>
      <c r="B1414" t="s">
        <v>35</v>
      </c>
      <c r="C1414" s="19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59"/>
    </row>
    <row r="1415" spans="1:51">
      <c r="A1415" s="19">
        <v>43689</v>
      </c>
      <c r="B1415" t="s">
        <v>36</v>
      </c>
      <c r="C1415" s="19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59"/>
    </row>
    <row r="1416" spans="1:51">
      <c r="A1416" s="19">
        <v>43689</v>
      </c>
      <c r="B1416" t="s">
        <v>37</v>
      </c>
      <c r="C1416" s="19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59"/>
    </row>
    <row r="1417" spans="1:51">
      <c r="A1417" s="19">
        <v>43689</v>
      </c>
      <c r="B1417" t="s">
        <v>38</v>
      </c>
      <c r="C1417" s="19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59"/>
    </row>
    <row r="1418" spans="1:51">
      <c r="A1418" s="19">
        <v>43689</v>
      </c>
      <c r="B1418" t="s">
        <v>39</v>
      </c>
      <c r="C1418" s="19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59"/>
    </row>
    <row r="1419" spans="1:51">
      <c r="A1419" s="19">
        <v>43689</v>
      </c>
      <c r="B1419" t="s">
        <v>40</v>
      </c>
      <c r="C1419" s="19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59"/>
    </row>
    <row r="1420" spans="1:51">
      <c r="A1420" s="19">
        <v>43689</v>
      </c>
      <c r="B1420" t="s">
        <v>41</v>
      </c>
      <c r="C1420" s="19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59"/>
    </row>
    <row r="1421" spans="1:51">
      <c r="A1421" s="19">
        <v>43689</v>
      </c>
      <c r="B1421" t="s">
        <v>43</v>
      </c>
      <c r="C1421" s="19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59"/>
    </row>
    <row r="1422" spans="1:51">
      <c r="A1422" s="19">
        <v>43689</v>
      </c>
      <c r="B1422" t="s">
        <v>44</v>
      </c>
      <c r="C1422" s="19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59"/>
    </row>
    <row r="1423" spans="1:51">
      <c r="A1423" s="19">
        <v>43689</v>
      </c>
      <c r="B1423" t="s">
        <v>45</v>
      </c>
      <c r="C1423" s="19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59"/>
    </row>
    <row r="1424" spans="1:51">
      <c r="A1424" s="19">
        <v>43689</v>
      </c>
      <c r="B1424" t="s">
        <v>42</v>
      </c>
      <c r="C1424" s="19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59"/>
    </row>
    <row r="1425" spans="1:51">
      <c r="A1425" s="19">
        <v>43689</v>
      </c>
      <c r="B1425" t="s">
        <v>46</v>
      </c>
      <c r="C1425" s="19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59"/>
    </row>
    <row r="1426" spans="1:51">
      <c r="A1426" s="19">
        <v>43689</v>
      </c>
      <c r="B1426" t="s">
        <v>47</v>
      </c>
      <c r="C1426" s="19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59"/>
    </row>
    <row r="1427" spans="1:51">
      <c r="A1427" s="19">
        <v>43689</v>
      </c>
      <c r="B1427" t="s">
        <v>48</v>
      </c>
      <c r="C1427" s="19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59"/>
    </row>
    <row r="1428" spans="1:51">
      <c r="A1428" s="19">
        <v>43689</v>
      </c>
      <c r="B1428" t="s">
        <v>49</v>
      </c>
      <c r="C1428" s="19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59"/>
    </row>
    <row r="1429" spans="1:51">
      <c r="A1429" s="19">
        <v>43689</v>
      </c>
      <c r="B1429" t="s">
        <v>50</v>
      </c>
      <c r="C1429" s="19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59"/>
    </row>
    <row r="1430" spans="1:51">
      <c r="A1430" s="19">
        <v>43689</v>
      </c>
      <c r="B1430" t="s">
        <v>51</v>
      </c>
      <c r="C1430" s="19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59"/>
    </row>
    <row r="1431" spans="1:51">
      <c r="A1431" s="19">
        <v>43689</v>
      </c>
      <c r="B1431" t="s">
        <v>52</v>
      </c>
      <c r="C1431" s="19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59"/>
    </row>
    <row r="1432" spans="1:51">
      <c r="A1432" s="19">
        <v>43689</v>
      </c>
      <c r="B1432" t="s">
        <v>53</v>
      </c>
      <c r="C1432" s="19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59"/>
    </row>
    <row r="1433" spans="1:51">
      <c r="A1433" s="19">
        <v>43689</v>
      </c>
      <c r="B1433" t="s">
        <v>54</v>
      </c>
      <c r="C1433" s="19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59"/>
    </row>
    <row r="1434" spans="1:51">
      <c r="A1434" s="19">
        <v>43689</v>
      </c>
      <c r="B1434" t="s">
        <v>55</v>
      </c>
      <c r="C1434" s="19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59"/>
    </row>
    <row r="1435" spans="1:51">
      <c r="A1435" s="19">
        <v>43689</v>
      </c>
      <c r="B1435" t="s">
        <v>56</v>
      </c>
      <c r="C1435" s="19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59"/>
    </row>
    <row r="1436" spans="1:51">
      <c r="A1436" s="19">
        <v>43689</v>
      </c>
      <c r="B1436" t="s">
        <v>57</v>
      </c>
      <c r="C1436" s="19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59"/>
    </row>
    <row r="1437" spans="1:51">
      <c r="A1437" s="19">
        <v>43689</v>
      </c>
      <c r="B1437" t="s">
        <v>58</v>
      </c>
      <c r="C1437" s="19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59"/>
    </row>
    <row r="1438" spans="1:51">
      <c r="A1438" s="19">
        <v>43689</v>
      </c>
      <c r="B1438" t="s">
        <v>59</v>
      </c>
      <c r="C1438" s="19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59"/>
    </row>
    <row r="1439" spans="1:51">
      <c r="A1439" s="19">
        <v>43689</v>
      </c>
      <c r="B1439" t="s">
        <v>60</v>
      </c>
      <c r="C1439" s="19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59"/>
    </row>
    <row r="1440" spans="1:51">
      <c r="A1440" s="19">
        <v>43689</v>
      </c>
      <c r="B1440" t="s">
        <v>61</v>
      </c>
      <c r="C1440" s="19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59"/>
    </row>
    <row r="1441" spans="1:51">
      <c r="A1441" s="19">
        <v>43689</v>
      </c>
      <c r="B1441" t="s">
        <v>62</v>
      </c>
      <c r="C1441" s="19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59"/>
    </row>
    <row r="1442" spans="1:51">
      <c r="A1442" s="19">
        <v>43689</v>
      </c>
      <c r="B1442" t="s">
        <v>63</v>
      </c>
      <c r="C1442" s="19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59"/>
    </row>
    <row r="1443" spans="1:51">
      <c r="A1443" s="19">
        <v>43689</v>
      </c>
      <c r="B1443" t="s">
        <v>64</v>
      </c>
      <c r="C1443" s="19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59"/>
    </row>
    <row r="1444" spans="1:51">
      <c r="A1444" s="19">
        <v>43689</v>
      </c>
      <c r="B1444" t="s">
        <v>65</v>
      </c>
      <c r="C1444" s="19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59"/>
    </row>
    <row r="1445" spans="1:51">
      <c r="A1445" s="19">
        <v>43689</v>
      </c>
      <c r="B1445" t="s">
        <v>143</v>
      </c>
      <c r="C1445" s="19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59"/>
    </row>
    <row r="1446" spans="1:51">
      <c r="A1446" s="19">
        <v>43689</v>
      </c>
      <c r="B1446" t="s">
        <v>67</v>
      </c>
      <c r="C1446" s="19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59"/>
    </row>
    <row r="1447" spans="1:51">
      <c r="A1447" s="19">
        <v>43689</v>
      </c>
      <c r="B1447" t="s">
        <v>68</v>
      </c>
      <c r="C1447" s="19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59"/>
    </row>
    <row r="1448" spans="1:51">
      <c r="A1448" s="19">
        <v>43689</v>
      </c>
      <c r="B1448" t="s">
        <v>69</v>
      </c>
      <c r="C1448" s="19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59"/>
    </row>
    <row r="1449" spans="1:51">
      <c r="A1449" s="19">
        <v>43689</v>
      </c>
      <c r="B1449" t="s">
        <v>70</v>
      </c>
      <c r="C1449" s="19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59"/>
    </row>
    <row r="1450" spans="1:51">
      <c r="A1450" s="19">
        <v>43689</v>
      </c>
      <c r="B1450" t="s">
        <v>71</v>
      </c>
      <c r="C1450" s="19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59"/>
    </row>
    <row r="1451" spans="1:51">
      <c r="A1451" s="19">
        <v>43689</v>
      </c>
      <c r="B1451" t="s">
        <v>73</v>
      </c>
      <c r="C1451" s="19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59"/>
    </row>
    <row r="1452" spans="1:51">
      <c r="A1452" s="19">
        <v>43692</v>
      </c>
      <c r="B1452" t="s">
        <v>15</v>
      </c>
      <c r="C1452" s="19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59"/>
    </row>
    <row r="1453" spans="1:51">
      <c r="A1453" s="19">
        <v>43692</v>
      </c>
      <c r="B1453" t="s">
        <v>16</v>
      </c>
      <c r="C1453" s="19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59"/>
    </row>
    <row r="1454" spans="1:51">
      <c r="A1454" s="19">
        <v>43692</v>
      </c>
      <c r="B1454" t="s">
        <v>17</v>
      </c>
      <c r="C1454" s="19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59"/>
    </row>
    <row r="1455" spans="1:51">
      <c r="A1455" s="19">
        <v>43692</v>
      </c>
      <c r="B1455" t="s">
        <v>18</v>
      </c>
      <c r="C1455" s="19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59"/>
    </row>
    <row r="1456" spans="1:51">
      <c r="A1456" s="19">
        <v>43692</v>
      </c>
      <c r="B1456" t="s">
        <v>19</v>
      </c>
      <c r="C1456" s="19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59"/>
    </row>
    <row r="1457" spans="1:51">
      <c r="A1457" s="19">
        <v>43692</v>
      </c>
      <c r="B1457" t="s">
        <v>20</v>
      </c>
      <c r="C1457" s="19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59"/>
    </row>
    <row r="1458" spans="1:51">
      <c r="A1458" s="19">
        <v>43692</v>
      </c>
      <c r="B1458" t="s">
        <v>21</v>
      </c>
      <c r="C1458" s="19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59"/>
    </row>
    <row r="1459" spans="1:51">
      <c r="A1459" s="19">
        <v>43692</v>
      </c>
      <c r="B1459" t="s">
        <v>22</v>
      </c>
      <c r="C1459" s="19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59"/>
    </row>
    <row r="1460" spans="1:51">
      <c r="A1460" s="19">
        <v>43692</v>
      </c>
      <c r="B1460" t="s">
        <v>23</v>
      </c>
      <c r="C1460" s="19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59"/>
    </row>
    <row r="1461" spans="1:51">
      <c r="A1461" s="19">
        <v>43692</v>
      </c>
      <c r="B1461" t="s">
        <v>24</v>
      </c>
      <c r="C1461" s="19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59"/>
    </row>
    <row r="1462" spans="1:51">
      <c r="A1462" s="19">
        <v>43692</v>
      </c>
      <c r="B1462" t="s">
        <v>25</v>
      </c>
      <c r="C1462" s="19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59"/>
    </row>
    <row r="1463" spans="1:51">
      <c r="A1463" s="19">
        <v>43692</v>
      </c>
      <c r="B1463" t="s">
        <v>26</v>
      </c>
      <c r="C1463" s="19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59"/>
    </row>
    <row r="1464" spans="1:51">
      <c r="A1464" s="19">
        <v>43692</v>
      </c>
      <c r="B1464" t="s">
        <v>27</v>
      </c>
      <c r="C1464" s="19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59"/>
    </row>
    <row r="1465" spans="1:51">
      <c r="A1465" s="19">
        <v>43692</v>
      </c>
      <c r="B1465" t="s">
        <v>28</v>
      </c>
      <c r="C1465" s="19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59"/>
    </row>
    <row r="1466" spans="1:51">
      <c r="A1466" s="19">
        <v>43692</v>
      </c>
      <c r="B1466" t="s">
        <v>29</v>
      </c>
      <c r="C1466" s="19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59"/>
    </row>
    <row r="1467" spans="1:51">
      <c r="A1467" s="19">
        <v>43692</v>
      </c>
      <c r="B1467" t="s">
        <v>30</v>
      </c>
      <c r="C1467" s="19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59"/>
    </row>
    <row r="1468" spans="1:51">
      <c r="A1468" s="19">
        <v>43692</v>
      </c>
      <c r="B1468" t="s">
        <v>31</v>
      </c>
      <c r="C1468" s="19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59"/>
    </row>
    <row r="1469" spans="1:51">
      <c r="A1469" s="19">
        <v>43692</v>
      </c>
      <c r="B1469" t="s">
        <v>32</v>
      </c>
      <c r="C1469" s="19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59"/>
    </row>
    <row r="1470" spans="1:51">
      <c r="A1470" s="19">
        <v>43692</v>
      </c>
      <c r="B1470" t="s">
        <v>33</v>
      </c>
      <c r="C1470" s="19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59"/>
    </row>
    <row r="1471" spans="1:51">
      <c r="A1471" s="19">
        <v>43692</v>
      </c>
      <c r="B1471" t="s">
        <v>34</v>
      </c>
      <c r="C1471" s="19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59"/>
    </row>
    <row r="1472" spans="1:51">
      <c r="A1472" s="19">
        <v>43692</v>
      </c>
      <c r="B1472" t="s">
        <v>35</v>
      </c>
      <c r="C1472" s="19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59"/>
    </row>
    <row r="1473" spans="1:51">
      <c r="A1473" s="19">
        <v>43692</v>
      </c>
      <c r="B1473" t="s">
        <v>36</v>
      </c>
      <c r="C1473" s="19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59"/>
    </row>
    <row r="1474" spans="1:51">
      <c r="A1474" s="19">
        <v>43692</v>
      </c>
      <c r="B1474" t="s">
        <v>37</v>
      </c>
      <c r="C1474" s="19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59"/>
    </row>
    <row r="1475" spans="1:51">
      <c r="A1475" s="19">
        <v>43692</v>
      </c>
      <c r="B1475" t="s">
        <v>38</v>
      </c>
      <c r="C1475" s="19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59"/>
    </row>
    <row r="1476" spans="1:51">
      <c r="A1476" s="19">
        <v>43692</v>
      </c>
      <c r="B1476" t="s">
        <v>39</v>
      </c>
      <c r="C1476" s="19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59"/>
    </row>
    <row r="1477" spans="1:51">
      <c r="A1477" s="19">
        <v>43692</v>
      </c>
      <c r="B1477" t="s">
        <v>40</v>
      </c>
      <c r="C1477" s="19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59"/>
    </row>
    <row r="1478" spans="1:51">
      <c r="A1478" s="19">
        <v>43692</v>
      </c>
      <c r="B1478" t="s">
        <v>41</v>
      </c>
      <c r="C1478" s="19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59"/>
    </row>
    <row r="1479" spans="1:51">
      <c r="A1479" s="19">
        <v>43692</v>
      </c>
      <c r="B1479" t="s">
        <v>43</v>
      </c>
      <c r="C1479" s="19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59"/>
    </row>
    <row r="1480" spans="1:51">
      <c r="A1480" s="19">
        <v>43692</v>
      </c>
      <c r="B1480" t="s">
        <v>44</v>
      </c>
      <c r="C1480" s="19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59"/>
    </row>
    <row r="1481" spans="1:51">
      <c r="A1481" s="19">
        <v>43692</v>
      </c>
      <c r="B1481" t="s">
        <v>45</v>
      </c>
      <c r="C1481" s="19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59"/>
    </row>
    <row r="1482" spans="1:51">
      <c r="A1482" s="19">
        <v>43692</v>
      </c>
      <c r="B1482" t="s">
        <v>42</v>
      </c>
      <c r="C1482" s="19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59"/>
    </row>
    <row r="1483" spans="1:51">
      <c r="A1483" s="19">
        <v>43692</v>
      </c>
      <c r="B1483" t="s">
        <v>46</v>
      </c>
      <c r="C1483" s="19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59"/>
    </row>
    <row r="1484" spans="1:51">
      <c r="A1484" s="19">
        <v>43692</v>
      </c>
      <c r="B1484" t="s">
        <v>47</v>
      </c>
      <c r="C1484" s="19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59"/>
    </row>
    <row r="1485" spans="1:51">
      <c r="A1485" s="19">
        <v>43692</v>
      </c>
      <c r="B1485" t="s">
        <v>48</v>
      </c>
      <c r="C1485" s="19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59"/>
    </row>
    <row r="1486" spans="1:51">
      <c r="A1486" s="19">
        <v>43692</v>
      </c>
      <c r="B1486" t="s">
        <v>49</v>
      </c>
      <c r="C1486" s="19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59"/>
    </row>
    <row r="1487" spans="1:51">
      <c r="A1487" s="19">
        <v>43692</v>
      </c>
      <c r="B1487" t="s">
        <v>50</v>
      </c>
      <c r="C1487" s="19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59"/>
    </row>
    <row r="1488" spans="1:51">
      <c r="A1488" s="19">
        <v>43692</v>
      </c>
      <c r="B1488" t="s">
        <v>51</v>
      </c>
      <c r="C1488" s="19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59"/>
    </row>
    <row r="1489" spans="1:51">
      <c r="A1489" s="19">
        <v>43692</v>
      </c>
      <c r="B1489" t="s">
        <v>52</v>
      </c>
      <c r="C1489" s="19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59"/>
    </row>
    <row r="1490" spans="1:51">
      <c r="A1490" s="19">
        <v>43692</v>
      </c>
      <c r="B1490" t="s">
        <v>53</v>
      </c>
      <c r="C1490" s="19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59"/>
    </row>
    <row r="1491" spans="1:51">
      <c r="A1491" s="19">
        <v>43692</v>
      </c>
      <c r="B1491" t="s">
        <v>54</v>
      </c>
      <c r="C1491" s="19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59"/>
    </row>
    <row r="1492" spans="1:51">
      <c r="A1492" s="19">
        <v>43692</v>
      </c>
      <c r="B1492" t="s">
        <v>55</v>
      </c>
      <c r="C1492" s="19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59"/>
    </row>
    <row r="1493" spans="1:51">
      <c r="A1493" s="19">
        <v>43692</v>
      </c>
      <c r="B1493" t="s">
        <v>56</v>
      </c>
      <c r="C1493" s="19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59"/>
    </row>
    <row r="1494" spans="1:51">
      <c r="A1494" s="19">
        <v>43692</v>
      </c>
      <c r="B1494" t="s">
        <v>57</v>
      </c>
      <c r="C1494" s="19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59"/>
    </row>
    <row r="1495" spans="1:51">
      <c r="A1495" s="19">
        <v>43692</v>
      </c>
      <c r="B1495" t="s">
        <v>58</v>
      </c>
      <c r="C1495" s="19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59"/>
    </row>
    <row r="1496" spans="1:51">
      <c r="A1496" s="19">
        <v>43692</v>
      </c>
      <c r="B1496" t="s">
        <v>59</v>
      </c>
      <c r="C1496" s="19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59"/>
    </row>
    <row r="1497" spans="1:51">
      <c r="A1497" s="19">
        <v>43692</v>
      </c>
      <c r="B1497" t="s">
        <v>60</v>
      </c>
      <c r="C1497" s="19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59"/>
    </row>
    <row r="1498" spans="1:51">
      <c r="A1498" s="19">
        <v>43692</v>
      </c>
      <c r="B1498" t="s">
        <v>61</v>
      </c>
      <c r="C1498" s="19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59"/>
    </row>
    <row r="1499" spans="1:51">
      <c r="A1499" s="19">
        <v>43692</v>
      </c>
      <c r="B1499" t="s">
        <v>62</v>
      </c>
      <c r="C1499" s="19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59"/>
    </row>
    <row r="1500" spans="1:51">
      <c r="A1500" s="19">
        <v>43692</v>
      </c>
      <c r="B1500" t="s">
        <v>63</v>
      </c>
      <c r="C1500" s="19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59"/>
    </row>
    <row r="1501" spans="1:51">
      <c r="A1501" s="19">
        <v>43692</v>
      </c>
      <c r="B1501" t="s">
        <v>64</v>
      </c>
      <c r="C1501" s="19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59"/>
    </row>
    <row r="1502" spans="1:51">
      <c r="A1502" s="19">
        <v>43692</v>
      </c>
      <c r="B1502" t="s">
        <v>65</v>
      </c>
      <c r="C1502" s="19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59"/>
    </row>
    <row r="1503" spans="1:51">
      <c r="A1503" s="19">
        <v>43692</v>
      </c>
      <c r="B1503" t="s">
        <v>143</v>
      </c>
      <c r="C1503" s="19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59"/>
    </row>
    <row r="1504" spans="1:51">
      <c r="A1504" s="19">
        <v>43692</v>
      </c>
      <c r="B1504" t="s">
        <v>67</v>
      </c>
      <c r="C1504" s="19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59"/>
    </row>
    <row r="1505" spans="1:51">
      <c r="A1505" s="19">
        <v>43692</v>
      </c>
      <c r="B1505" t="s">
        <v>68</v>
      </c>
      <c r="C1505" s="19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59"/>
    </row>
    <row r="1506" spans="1:51">
      <c r="A1506" s="19">
        <v>43692</v>
      </c>
      <c r="B1506" t="s">
        <v>69</v>
      </c>
      <c r="C1506" s="19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59"/>
    </row>
    <row r="1507" spans="1:51">
      <c r="A1507" s="19">
        <v>43692</v>
      </c>
      <c r="B1507" t="s">
        <v>70</v>
      </c>
      <c r="C1507" s="19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59"/>
    </row>
    <row r="1508" spans="1:51">
      <c r="A1508" s="19">
        <v>43692</v>
      </c>
      <c r="B1508" t="s">
        <v>71</v>
      </c>
      <c r="C1508" s="19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59"/>
    </row>
    <row r="1509" spans="1:51">
      <c r="A1509" s="19">
        <v>43692</v>
      </c>
      <c r="B1509" t="s">
        <v>73</v>
      </c>
      <c r="C1509" s="19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59"/>
    </row>
    <row r="1510" spans="1:51">
      <c r="A1510" s="19">
        <v>43695</v>
      </c>
      <c r="B1510" t="s">
        <v>15</v>
      </c>
      <c r="C1510" s="19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59"/>
    </row>
    <row r="1511" spans="1:51">
      <c r="A1511" s="19">
        <v>43695</v>
      </c>
      <c r="B1511" t="s">
        <v>16</v>
      </c>
      <c r="C1511" s="19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59"/>
    </row>
    <row r="1512" spans="1:51">
      <c r="A1512" s="19">
        <v>43695</v>
      </c>
      <c r="B1512" t="s">
        <v>17</v>
      </c>
      <c r="C1512" s="19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59"/>
    </row>
    <row r="1513" spans="1:51">
      <c r="A1513" s="19">
        <v>43695</v>
      </c>
      <c r="B1513" t="s">
        <v>18</v>
      </c>
      <c r="C1513" s="19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59"/>
    </row>
    <row r="1514" spans="1:51">
      <c r="A1514" s="19">
        <v>43695</v>
      </c>
      <c r="B1514" t="s">
        <v>19</v>
      </c>
      <c r="C1514" s="19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59"/>
    </row>
    <row r="1515" spans="1:51">
      <c r="A1515" s="19">
        <v>43695</v>
      </c>
      <c r="B1515" t="s">
        <v>20</v>
      </c>
      <c r="C1515" s="19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59"/>
    </row>
    <row r="1516" spans="1:51">
      <c r="A1516" s="19">
        <v>43695</v>
      </c>
      <c r="B1516" t="s">
        <v>21</v>
      </c>
      <c r="C1516" s="19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59"/>
    </row>
    <row r="1517" spans="1:51">
      <c r="A1517" s="19">
        <v>43695</v>
      </c>
      <c r="B1517" t="s">
        <v>22</v>
      </c>
      <c r="C1517" s="19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59"/>
    </row>
    <row r="1518" spans="1:51">
      <c r="A1518" s="19">
        <v>43695</v>
      </c>
      <c r="B1518" t="s">
        <v>23</v>
      </c>
      <c r="C1518" s="19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59"/>
    </row>
    <row r="1519" spans="1:51">
      <c r="A1519" s="19">
        <v>43695</v>
      </c>
      <c r="B1519" t="s">
        <v>24</v>
      </c>
      <c r="C1519" s="19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59"/>
    </row>
    <row r="1520" spans="1:51">
      <c r="A1520" s="19">
        <v>43695</v>
      </c>
      <c r="B1520" t="s">
        <v>25</v>
      </c>
      <c r="C1520" s="19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59"/>
    </row>
    <row r="1521" spans="1:51">
      <c r="A1521" s="19">
        <v>43695</v>
      </c>
      <c r="B1521" t="s">
        <v>26</v>
      </c>
      <c r="C1521" s="19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59"/>
    </row>
    <row r="1522" spans="1:51">
      <c r="A1522" s="19">
        <v>43695</v>
      </c>
      <c r="B1522" t="s">
        <v>27</v>
      </c>
      <c r="C1522" s="19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59"/>
    </row>
    <row r="1523" spans="1:51">
      <c r="A1523" s="19">
        <v>43695</v>
      </c>
      <c r="B1523" t="s">
        <v>28</v>
      </c>
      <c r="C1523" s="19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59"/>
    </row>
    <row r="1524" spans="1:51">
      <c r="A1524" s="19">
        <v>43695</v>
      </c>
      <c r="B1524" t="s">
        <v>29</v>
      </c>
      <c r="C1524" s="19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59"/>
    </row>
    <row r="1525" spans="1:51">
      <c r="A1525" s="19">
        <v>43695</v>
      </c>
      <c r="B1525" t="s">
        <v>30</v>
      </c>
      <c r="C1525" s="19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59"/>
    </row>
    <row r="1526" spans="1:51">
      <c r="A1526" s="19">
        <v>43695</v>
      </c>
      <c r="B1526" t="s">
        <v>31</v>
      </c>
      <c r="C1526" s="19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59"/>
    </row>
    <row r="1527" spans="1:51">
      <c r="A1527" s="19">
        <v>43695</v>
      </c>
      <c r="B1527" t="s">
        <v>32</v>
      </c>
      <c r="C1527" s="19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59"/>
    </row>
    <row r="1528" spans="1:51">
      <c r="A1528" s="19">
        <v>43695</v>
      </c>
      <c r="B1528" t="s">
        <v>33</v>
      </c>
      <c r="C1528" s="19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59"/>
    </row>
    <row r="1529" spans="1:51">
      <c r="A1529" s="19">
        <v>43695</v>
      </c>
      <c r="B1529" t="s">
        <v>34</v>
      </c>
      <c r="C1529" s="19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59"/>
    </row>
    <row r="1530" spans="1:51">
      <c r="A1530" s="19">
        <v>43695</v>
      </c>
      <c r="B1530" t="s">
        <v>35</v>
      </c>
      <c r="C1530" s="19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59"/>
    </row>
    <row r="1531" spans="1:51">
      <c r="A1531" s="19">
        <v>43695</v>
      </c>
      <c r="B1531" t="s">
        <v>36</v>
      </c>
      <c r="C1531" s="19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59"/>
    </row>
    <row r="1532" spans="1:51">
      <c r="A1532" s="19">
        <v>43695</v>
      </c>
      <c r="B1532" t="s">
        <v>37</v>
      </c>
      <c r="C1532" s="19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59"/>
    </row>
    <row r="1533" spans="1:51">
      <c r="A1533" s="19">
        <v>43695</v>
      </c>
      <c r="B1533" t="s">
        <v>38</v>
      </c>
      <c r="C1533" s="19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59"/>
    </row>
    <row r="1534" spans="1:51">
      <c r="A1534" s="19">
        <v>43695</v>
      </c>
      <c r="B1534" t="s">
        <v>39</v>
      </c>
      <c r="C1534" s="19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59"/>
    </row>
    <row r="1535" spans="1:51">
      <c r="A1535" s="19">
        <v>43695</v>
      </c>
      <c r="B1535" t="s">
        <v>40</v>
      </c>
      <c r="C1535" s="19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59"/>
    </row>
    <row r="1536" spans="1:51">
      <c r="A1536" s="19">
        <v>43695</v>
      </c>
      <c r="B1536" t="s">
        <v>41</v>
      </c>
      <c r="C1536" s="19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59"/>
    </row>
    <row r="1537" spans="1:51">
      <c r="A1537" s="19">
        <v>43695</v>
      </c>
      <c r="B1537" t="s">
        <v>43</v>
      </c>
      <c r="C1537" s="19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59"/>
    </row>
    <row r="1538" spans="1:51">
      <c r="A1538" s="19">
        <v>43695</v>
      </c>
      <c r="B1538" t="s">
        <v>44</v>
      </c>
      <c r="C1538" s="19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59"/>
    </row>
    <row r="1539" spans="1:51">
      <c r="A1539" s="19">
        <v>43695</v>
      </c>
      <c r="B1539" t="s">
        <v>45</v>
      </c>
      <c r="C1539" s="19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59"/>
    </row>
    <row r="1540" spans="1:51">
      <c r="A1540" s="19">
        <v>43695</v>
      </c>
      <c r="B1540" t="s">
        <v>42</v>
      </c>
      <c r="C1540" s="19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59"/>
    </row>
    <row r="1541" spans="1:51">
      <c r="A1541" s="19">
        <v>43695</v>
      </c>
      <c r="B1541" t="s">
        <v>46</v>
      </c>
      <c r="C1541" s="19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59"/>
    </row>
    <row r="1542" spans="1:51">
      <c r="A1542" s="19">
        <v>43695</v>
      </c>
      <c r="B1542" t="s">
        <v>47</v>
      </c>
      <c r="C1542" s="19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59"/>
    </row>
    <row r="1543" spans="1:51">
      <c r="A1543" s="19">
        <v>43695</v>
      </c>
      <c r="B1543" t="s">
        <v>48</v>
      </c>
      <c r="C1543" s="19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59"/>
    </row>
    <row r="1544" spans="1:51">
      <c r="A1544" s="19">
        <v>43695</v>
      </c>
      <c r="B1544" t="s">
        <v>49</v>
      </c>
      <c r="C1544" s="19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59"/>
    </row>
    <row r="1545" spans="1:51">
      <c r="A1545" s="19">
        <v>43695</v>
      </c>
      <c r="B1545" t="s">
        <v>50</v>
      </c>
      <c r="C1545" s="19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59"/>
    </row>
    <row r="1546" spans="1:51">
      <c r="A1546" s="19">
        <v>43695</v>
      </c>
      <c r="B1546" t="s">
        <v>51</v>
      </c>
      <c r="C1546" s="19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59"/>
    </row>
    <row r="1547" spans="1:51">
      <c r="A1547" s="19">
        <v>43695</v>
      </c>
      <c r="B1547" t="s">
        <v>52</v>
      </c>
      <c r="C1547" s="19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59"/>
    </row>
    <row r="1548" spans="1:51">
      <c r="A1548" s="19">
        <v>43695</v>
      </c>
      <c r="B1548" t="s">
        <v>53</v>
      </c>
      <c r="C1548" s="19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59"/>
    </row>
    <row r="1549" spans="1:51">
      <c r="A1549" s="19">
        <v>43695</v>
      </c>
      <c r="B1549" t="s">
        <v>54</v>
      </c>
      <c r="C1549" s="19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59"/>
    </row>
    <row r="1550" spans="1:51">
      <c r="A1550" s="19">
        <v>43695</v>
      </c>
      <c r="B1550" t="s">
        <v>55</v>
      </c>
      <c r="C1550" s="19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59"/>
    </row>
    <row r="1551" spans="1:51">
      <c r="A1551" s="19">
        <v>43695</v>
      </c>
      <c r="B1551" t="s">
        <v>56</v>
      </c>
      <c r="C1551" s="19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59"/>
    </row>
    <row r="1552" spans="1:51">
      <c r="A1552" s="19">
        <v>43695</v>
      </c>
      <c r="B1552" t="s">
        <v>57</v>
      </c>
      <c r="C1552" s="19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59"/>
    </row>
    <row r="1553" spans="1:51">
      <c r="A1553" s="19">
        <v>43695</v>
      </c>
      <c r="B1553" t="s">
        <v>58</v>
      </c>
      <c r="C1553" s="19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59"/>
    </row>
    <row r="1554" spans="1:51">
      <c r="A1554" s="19">
        <v>43695</v>
      </c>
      <c r="B1554" t="s">
        <v>59</v>
      </c>
      <c r="C1554" s="19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59"/>
    </row>
    <row r="1555" spans="1:51">
      <c r="A1555" s="19">
        <v>43695</v>
      </c>
      <c r="B1555" t="s">
        <v>60</v>
      </c>
      <c r="C1555" s="19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59"/>
    </row>
    <row r="1556" spans="1:51">
      <c r="A1556" s="19">
        <v>43695</v>
      </c>
      <c r="B1556" t="s">
        <v>61</v>
      </c>
      <c r="C1556" s="19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59"/>
    </row>
    <row r="1557" spans="1:51">
      <c r="A1557" s="19">
        <v>43695</v>
      </c>
      <c r="B1557" t="s">
        <v>62</v>
      </c>
      <c r="C1557" s="19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59"/>
    </row>
    <row r="1558" spans="1:51">
      <c r="A1558" s="19">
        <v>43695</v>
      </c>
      <c r="B1558" t="s">
        <v>63</v>
      </c>
      <c r="C1558" s="19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59"/>
    </row>
    <row r="1559" spans="1:51">
      <c r="A1559" s="19">
        <v>43695</v>
      </c>
      <c r="B1559" t="s">
        <v>64</v>
      </c>
      <c r="C1559" s="19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59"/>
    </row>
    <row r="1560" spans="1:51">
      <c r="A1560" s="19">
        <v>43695</v>
      </c>
      <c r="B1560" t="s">
        <v>65</v>
      </c>
      <c r="C1560" s="19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59"/>
    </row>
    <row r="1561" spans="1:51">
      <c r="A1561" s="19">
        <v>43695</v>
      </c>
      <c r="B1561" t="s">
        <v>143</v>
      </c>
      <c r="C1561" s="19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59"/>
    </row>
    <row r="1562" spans="1:51">
      <c r="A1562" s="19">
        <v>43695</v>
      </c>
      <c r="B1562" t="s">
        <v>67</v>
      </c>
      <c r="C1562" s="19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59"/>
    </row>
    <row r="1563" spans="1:51">
      <c r="A1563" s="19">
        <v>43695</v>
      </c>
      <c r="B1563" t="s">
        <v>68</v>
      </c>
      <c r="C1563" s="19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59"/>
    </row>
    <row r="1564" spans="1:51">
      <c r="A1564" s="19">
        <v>43695</v>
      </c>
      <c r="B1564" t="s">
        <v>69</v>
      </c>
      <c r="C1564" s="19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59"/>
    </row>
    <row r="1565" spans="1:51">
      <c r="A1565" s="19">
        <v>43695</v>
      </c>
      <c r="B1565" t="s">
        <v>70</v>
      </c>
      <c r="C1565" s="19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59"/>
    </row>
    <row r="1566" spans="1:51">
      <c r="A1566" s="19">
        <v>43695</v>
      </c>
      <c r="B1566" t="s">
        <v>71</v>
      </c>
      <c r="C1566" s="19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59"/>
    </row>
    <row r="1567" spans="1:51">
      <c r="A1567" s="19">
        <v>43695</v>
      </c>
      <c r="B1567" t="s">
        <v>73</v>
      </c>
      <c r="C1567" s="19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59"/>
    </row>
    <row r="1568" spans="1:51">
      <c r="A1568" s="19">
        <v>43698</v>
      </c>
      <c r="B1568" t="s">
        <v>15</v>
      </c>
      <c r="C1568" s="19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59"/>
    </row>
    <row r="1569" spans="1:51">
      <c r="A1569" s="19">
        <v>43698</v>
      </c>
      <c r="B1569" t="s">
        <v>16</v>
      </c>
      <c r="C1569" s="19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59"/>
    </row>
    <row r="1570" spans="1:51">
      <c r="A1570" s="19">
        <v>43698</v>
      </c>
      <c r="B1570" t="s">
        <v>17</v>
      </c>
      <c r="C1570" s="19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59"/>
    </row>
    <row r="1571" spans="1:51">
      <c r="A1571" s="19">
        <v>43698</v>
      </c>
      <c r="B1571" t="s">
        <v>18</v>
      </c>
      <c r="C1571" s="19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59"/>
    </row>
    <row r="1572" spans="1:51">
      <c r="A1572" s="19">
        <v>43698</v>
      </c>
      <c r="B1572" t="s">
        <v>19</v>
      </c>
      <c r="C1572" s="19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59"/>
    </row>
    <row r="1573" spans="1:51">
      <c r="A1573" s="19">
        <v>43698</v>
      </c>
      <c r="B1573" t="s">
        <v>20</v>
      </c>
      <c r="C1573" s="19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59"/>
    </row>
    <row r="1574" spans="1:51">
      <c r="A1574" s="19">
        <v>43698</v>
      </c>
      <c r="B1574" t="s">
        <v>21</v>
      </c>
      <c r="C1574" s="19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59"/>
    </row>
    <row r="1575" spans="1:51">
      <c r="A1575" s="19">
        <v>43698</v>
      </c>
      <c r="B1575" t="s">
        <v>22</v>
      </c>
      <c r="C1575" s="19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59"/>
    </row>
    <row r="1576" spans="1:51">
      <c r="A1576" s="19">
        <v>43698</v>
      </c>
      <c r="B1576" t="s">
        <v>23</v>
      </c>
      <c r="C1576" s="19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59"/>
    </row>
    <row r="1577" spans="1:51">
      <c r="A1577" s="19">
        <v>43698</v>
      </c>
      <c r="B1577" t="s">
        <v>24</v>
      </c>
      <c r="C1577" s="19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59"/>
    </row>
    <row r="1578" spans="1:51">
      <c r="A1578" s="19">
        <v>43698</v>
      </c>
      <c r="B1578" t="s">
        <v>25</v>
      </c>
      <c r="C1578" s="19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59"/>
    </row>
    <row r="1579" spans="1:51">
      <c r="A1579" s="19">
        <v>43698</v>
      </c>
      <c r="B1579" t="s">
        <v>26</v>
      </c>
      <c r="C1579" s="19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59"/>
    </row>
    <row r="1580" spans="1:51">
      <c r="A1580" s="19">
        <v>43698</v>
      </c>
      <c r="B1580" t="s">
        <v>27</v>
      </c>
      <c r="C1580" s="19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59"/>
    </row>
    <row r="1581" spans="1:51">
      <c r="A1581" s="19">
        <v>43698</v>
      </c>
      <c r="B1581" t="s">
        <v>28</v>
      </c>
      <c r="C1581" s="19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59"/>
    </row>
    <row r="1582" spans="1:51">
      <c r="A1582" s="19">
        <v>43698</v>
      </c>
      <c r="B1582" t="s">
        <v>29</v>
      </c>
      <c r="C1582" s="19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59"/>
    </row>
    <row r="1583" spans="1:51">
      <c r="A1583" s="19">
        <v>43698</v>
      </c>
      <c r="B1583" t="s">
        <v>30</v>
      </c>
      <c r="C1583" s="19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59"/>
    </row>
    <row r="1584" spans="1:51">
      <c r="A1584" s="19">
        <v>43698</v>
      </c>
      <c r="B1584" t="s">
        <v>31</v>
      </c>
      <c r="C1584" s="19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59"/>
    </row>
    <row r="1585" spans="1:51">
      <c r="A1585" s="19">
        <v>43698</v>
      </c>
      <c r="B1585" t="s">
        <v>32</v>
      </c>
      <c r="C1585" s="19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59"/>
    </row>
    <row r="1586" spans="1:51">
      <c r="A1586" s="19">
        <v>43698</v>
      </c>
      <c r="B1586" t="s">
        <v>33</v>
      </c>
      <c r="C1586" s="19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59"/>
    </row>
    <row r="1587" spans="1:51">
      <c r="A1587" s="19">
        <v>43698</v>
      </c>
      <c r="B1587" t="s">
        <v>34</v>
      </c>
      <c r="C1587" s="19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59"/>
    </row>
    <row r="1588" spans="1:51">
      <c r="A1588" s="19">
        <v>43698</v>
      </c>
      <c r="B1588" t="s">
        <v>35</v>
      </c>
      <c r="C1588" s="19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59"/>
    </row>
    <row r="1589" spans="1:51">
      <c r="A1589" s="19">
        <v>43698</v>
      </c>
      <c r="B1589" t="s">
        <v>36</v>
      </c>
      <c r="C1589" s="19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59"/>
    </row>
    <row r="1590" spans="1:51">
      <c r="A1590" s="19">
        <v>43698</v>
      </c>
      <c r="B1590" t="s">
        <v>37</v>
      </c>
      <c r="C1590" s="19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59"/>
    </row>
    <row r="1591" spans="1:51">
      <c r="A1591" s="19">
        <v>43698</v>
      </c>
      <c r="B1591" t="s">
        <v>38</v>
      </c>
      <c r="C1591" s="19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59"/>
    </row>
    <row r="1592" spans="1:51">
      <c r="A1592" s="19">
        <v>43698</v>
      </c>
      <c r="B1592" t="s">
        <v>39</v>
      </c>
      <c r="C1592" s="19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59"/>
    </row>
    <row r="1593" spans="1:51">
      <c r="A1593" s="19">
        <v>43698</v>
      </c>
      <c r="B1593" t="s">
        <v>40</v>
      </c>
      <c r="C1593" s="19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59"/>
    </row>
    <row r="1594" spans="1:51">
      <c r="A1594" s="19">
        <v>43698</v>
      </c>
      <c r="B1594" t="s">
        <v>41</v>
      </c>
      <c r="C1594" s="19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59"/>
    </row>
    <row r="1595" spans="1:51">
      <c r="A1595" s="19">
        <v>43698</v>
      </c>
      <c r="B1595" t="s">
        <v>43</v>
      </c>
      <c r="C1595" s="19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59"/>
    </row>
    <row r="1596" spans="1:51">
      <c r="A1596" s="19">
        <v>43698</v>
      </c>
      <c r="B1596" t="s">
        <v>44</v>
      </c>
      <c r="C1596" s="19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59"/>
    </row>
    <row r="1597" spans="1:51">
      <c r="A1597" s="19">
        <v>43698</v>
      </c>
      <c r="B1597" t="s">
        <v>45</v>
      </c>
      <c r="C1597" s="19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59"/>
    </row>
    <row r="1598" spans="1:51">
      <c r="A1598" s="19">
        <v>43698</v>
      </c>
      <c r="B1598" t="s">
        <v>42</v>
      </c>
      <c r="C1598" s="19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59"/>
    </row>
    <row r="1599" spans="1:51">
      <c r="A1599" s="19">
        <v>43698</v>
      </c>
      <c r="B1599" t="s">
        <v>46</v>
      </c>
      <c r="C1599" s="19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59"/>
    </row>
    <row r="1600" spans="1:51">
      <c r="A1600" s="19">
        <v>43698</v>
      </c>
      <c r="B1600" t="s">
        <v>47</v>
      </c>
      <c r="C1600" s="19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59"/>
    </row>
    <row r="1601" spans="1:51">
      <c r="A1601" s="19">
        <v>43698</v>
      </c>
      <c r="B1601" t="s">
        <v>48</v>
      </c>
      <c r="C1601" s="19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59"/>
    </row>
    <row r="1602" spans="1:51">
      <c r="A1602" s="19">
        <v>43698</v>
      </c>
      <c r="B1602" t="s">
        <v>49</v>
      </c>
      <c r="C1602" s="19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59"/>
    </row>
    <row r="1603" spans="1:51">
      <c r="A1603" s="19">
        <v>43698</v>
      </c>
      <c r="B1603" t="s">
        <v>50</v>
      </c>
      <c r="C1603" s="19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59"/>
    </row>
    <row r="1604" spans="1:51">
      <c r="A1604" s="19">
        <v>43698</v>
      </c>
      <c r="B1604" t="s">
        <v>51</v>
      </c>
      <c r="C1604" s="19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59"/>
    </row>
    <row r="1605" spans="1:51">
      <c r="A1605" s="19">
        <v>43698</v>
      </c>
      <c r="B1605" t="s">
        <v>52</v>
      </c>
      <c r="C1605" s="19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59"/>
    </row>
    <row r="1606" spans="1:51">
      <c r="A1606" s="19">
        <v>43698</v>
      </c>
      <c r="B1606" t="s">
        <v>53</v>
      </c>
      <c r="C1606" s="19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59"/>
    </row>
    <row r="1607" spans="1:51">
      <c r="A1607" s="19">
        <v>43698</v>
      </c>
      <c r="B1607" t="s">
        <v>54</v>
      </c>
      <c r="C1607" s="19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59"/>
    </row>
    <row r="1608" spans="1:51">
      <c r="A1608" s="19">
        <v>43698</v>
      </c>
      <c r="B1608" t="s">
        <v>55</v>
      </c>
      <c r="C1608" s="19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59"/>
    </row>
    <row r="1609" spans="1:51">
      <c r="A1609" s="19">
        <v>43698</v>
      </c>
      <c r="B1609" t="s">
        <v>56</v>
      </c>
      <c r="C1609" s="19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59"/>
    </row>
    <row r="1610" spans="1:51">
      <c r="A1610" s="19">
        <v>43698</v>
      </c>
      <c r="B1610" t="s">
        <v>57</v>
      </c>
      <c r="C1610" s="19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59"/>
    </row>
    <row r="1611" spans="1:51">
      <c r="A1611" s="19">
        <v>43698</v>
      </c>
      <c r="B1611" t="s">
        <v>58</v>
      </c>
      <c r="C1611" s="19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59"/>
    </row>
    <row r="1612" spans="1:51">
      <c r="A1612" s="19">
        <v>43698</v>
      </c>
      <c r="B1612" t="s">
        <v>59</v>
      </c>
      <c r="C1612" s="19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59"/>
    </row>
    <row r="1613" spans="1:51">
      <c r="A1613" s="19">
        <v>43698</v>
      </c>
      <c r="B1613" t="s">
        <v>60</v>
      </c>
      <c r="C1613" s="19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59"/>
    </row>
    <row r="1614" spans="1:51">
      <c r="A1614" s="19">
        <v>43698</v>
      </c>
      <c r="B1614" t="s">
        <v>61</v>
      </c>
      <c r="C1614" s="19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59"/>
    </row>
    <row r="1615" spans="1:51">
      <c r="A1615" s="19">
        <v>43698</v>
      </c>
      <c r="B1615" t="s">
        <v>62</v>
      </c>
      <c r="C1615" s="19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59"/>
    </row>
    <row r="1616" spans="1:51">
      <c r="A1616" s="19">
        <v>43698</v>
      </c>
      <c r="B1616" t="s">
        <v>63</v>
      </c>
      <c r="C1616" s="19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59"/>
    </row>
    <row r="1617" spans="1:51">
      <c r="A1617" s="19">
        <v>43698</v>
      </c>
      <c r="B1617" t="s">
        <v>64</v>
      </c>
      <c r="C1617" s="19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59"/>
    </row>
    <row r="1618" spans="1:51">
      <c r="A1618" s="19">
        <v>43698</v>
      </c>
      <c r="B1618" t="s">
        <v>65</v>
      </c>
      <c r="C1618" s="19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59"/>
    </row>
    <row r="1619" spans="1:51">
      <c r="A1619" s="19">
        <v>43698</v>
      </c>
      <c r="B1619" t="s">
        <v>143</v>
      </c>
      <c r="C1619" s="19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59"/>
    </row>
    <row r="1620" spans="1:51">
      <c r="A1620" s="19">
        <v>43698</v>
      </c>
      <c r="B1620" t="s">
        <v>67</v>
      </c>
      <c r="C1620" s="19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59"/>
    </row>
    <row r="1621" spans="1:51">
      <c r="A1621" s="19">
        <v>43698</v>
      </c>
      <c r="B1621" t="s">
        <v>68</v>
      </c>
      <c r="C1621" s="19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59"/>
    </row>
    <row r="1622" spans="1:51">
      <c r="A1622" s="19">
        <v>43698</v>
      </c>
      <c r="B1622" t="s">
        <v>69</v>
      </c>
      <c r="C1622" s="19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59"/>
    </row>
    <row r="1623" spans="1:51">
      <c r="A1623" s="19">
        <v>43698</v>
      </c>
      <c r="B1623" t="s">
        <v>70</v>
      </c>
      <c r="C1623" s="19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59"/>
    </row>
    <row r="1624" spans="1:51">
      <c r="A1624" s="19">
        <v>43698</v>
      </c>
      <c r="B1624" t="s">
        <v>71</v>
      </c>
      <c r="C1624" s="19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59"/>
    </row>
    <row r="1625" spans="1:51">
      <c r="A1625" s="19">
        <v>43698</v>
      </c>
      <c r="B1625" t="s">
        <v>73</v>
      </c>
      <c r="C1625" s="19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59"/>
    </row>
    <row r="1626" spans="1:51">
      <c r="A1626" s="19">
        <v>43701</v>
      </c>
      <c r="B1626" t="s">
        <v>15</v>
      </c>
      <c r="C1626" s="19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59"/>
    </row>
    <row r="1627" spans="1:51">
      <c r="A1627" s="19">
        <v>43701</v>
      </c>
      <c r="B1627" t="s">
        <v>16</v>
      </c>
      <c r="C1627" s="19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59"/>
    </row>
    <row r="1628" spans="1:51">
      <c r="A1628" s="19">
        <v>43701</v>
      </c>
      <c r="B1628" t="s">
        <v>17</v>
      </c>
      <c r="C1628" s="19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59"/>
    </row>
    <row r="1629" spans="1:51">
      <c r="A1629" s="19">
        <v>43701</v>
      </c>
      <c r="B1629" t="s">
        <v>18</v>
      </c>
      <c r="C1629" s="19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59"/>
    </row>
    <row r="1630" spans="1:51">
      <c r="A1630" s="19">
        <v>43701</v>
      </c>
      <c r="B1630" t="s">
        <v>19</v>
      </c>
      <c r="C1630" s="19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59"/>
    </row>
    <row r="1631" spans="1:51">
      <c r="A1631" s="19">
        <v>43701</v>
      </c>
      <c r="B1631" t="s">
        <v>20</v>
      </c>
      <c r="C1631" s="19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59"/>
    </row>
    <row r="1632" spans="1:51">
      <c r="A1632" s="19">
        <v>43701</v>
      </c>
      <c r="B1632" t="s">
        <v>21</v>
      </c>
      <c r="C1632" s="19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59"/>
    </row>
    <row r="1633" spans="1:51">
      <c r="A1633" s="19">
        <v>43701</v>
      </c>
      <c r="B1633" t="s">
        <v>22</v>
      </c>
      <c r="C1633" s="19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59"/>
    </row>
    <row r="1634" spans="1:51">
      <c r="A1634" s="19">
        <v>43701</v>
      </c>
      <c r="B1634" t="s">
        <v>23</v>
      </c>
      <c r="C1634" s="19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59"/>
    </row>
    <row r="1635" spans="1:51">
      <c r="A1635" s="19">
        <v>43701</v>
      </c>
      <c r="B1635" t="s">
        <v>24</v>
      </c>
      <c r="C1635" s="19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59"/>
    </row>
    <row r="1636" spans="1:51">
      <c r="A1636" s="19">
        <v>43701</v>
      </c>
      <c r="B1636" t="s">
        <v>25</v>
      </c>
      <c r="C1636" s="19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59"/>
    </row>
    <row r="1637" spans="1:51">
      <c r="A1637" s="19">
        <v>43701</v>
      </c>
      <c r="B1637" t="s">
        <v>26</v>
      </c>
      <c r="C1637" s="19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59"/>
    </row>
    <row r="1638" spans="1:51">
      <c r="A1638" s="19">
        <v>43701</v>
      </c>
      <c r="B1638" t="s">
        <v>27</v>
      </c>
      <c r="C1638" s="19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59"/>
    </row>
    <row r="1639" spans="1:51">
      <c r="A1639" s="19">
        <v>43701</v>
      </c>
      <c r="B1639" t="s">
        <v>28</v>
      </c>
      <c r="C1639" s="19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59"/>
    </row>
    <row r="1640" spans="1:51">
      <c r="A1640" s="19">
        <v>43701</v>
      </c>
      <c r="B1640" t="s">
        <v>29</v>
      </c>
      <c r="C1640" s="19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59"/>
    </row>
    <row r="1641" spans="1:51">
      <c r="A1641" s="19">
        <v>43701</v>
      </c>
      <c r="B1641" t="s">
        <v>30</v>
      </c>
      <c r="C1641" s="19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59"/>
    </row>
    <row r="1642" spans="1:51">
      <c r="A1642" s="19">
        <v>43701</v>
      </c>
      <c r="B1642" t="s">
        <v>31</v>
      </c>
      <c r="C1642" s="19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59"/>
    </row>
    <row r="1643" spans="1:51">
      <c r="A1643" s="19">
        <v>43701</v>
      </c>
      <c r="B1643" t="s">
        <v>32</v>
      </c>
      <c r="C1643" s="19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59"/>
    </row>
    <row r="1644" spans="1:51">
      <c r="A1644" s="19">
        <v>43701</v>
      </c>
      <c r="B1644" t="s">
        <v>33</v>
      </c>
      <c r="C1644" s="19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59"/>
    </row>
    <row r="1645" spans="1:51">
      <c r="A1645" s="19">
        <v>43701</v>
      </c>
      <c r="B1645" t="s">
        <v>34</v>
      </c>
      <c r="C1645" s="19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59"/>
    </row>
    <row r="1646" spans="1:51">
      <c r="A1646" s="19">
        <v>43701</v>
      </c>
      <c r="B1646" t="s">
        <v>35</v>
      </c>
      <c r="C1646" s="19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59"/>
    </row>
    <row r="1647" spans="1:51">
      <c r="A1647" s="19">
        <v>43701</v>
      </c>
      <c r="B1647" t="s">
        <v>36</v>
      </c>
      <c r="C1647" s="19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59"/>
    </row>
    <row r="1648" spans="1:51">
      <c r="A1648" s="19">
        <v>43701</v>
      </c>
      <c r="B1648" t="s">
        <v>37</v>
      </c>
      <c r="C1648" s="19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59"/>
    </row>
    <row r="1649" spans="1:51">
      <c r="A1649" s="19">
        <v>43701</v>
      </c>
      <c r="B1649" t="s">
        <v>38</v>
      </c>
      <c r="C1649" s="19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59"/>
    </row>
    <row r="1650" spans="1:51">
      <c r="A1650" s="19">
        <v>43701</v>
      </c>
      <c r="B1650" t="s">
        <v>39</v>
      </c>
      <c r="C1650" s="19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59"/>
    </row>
    <row r="1651" spans="1:51">
      <c r="A1651" s="19">
        <v>43701</v>
      </c>
      <c r="B1651" t="s">
        <v>40</v>
      </c>
      <c r="C1651" s="19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59"/>
    </row>
    <row r="1652" spans="1:51">
      <c r="A1652" s="19">
        <v>43701</v>
      </c>
      <c r="B1652" t="s">
        <v>41</v>
      </c>
      <c r="C1652" s="19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59"/>
    </row>
    <row r="1653" spans="1:51">
      <c r="A1653" s="19">
        <v>43701</v>
      </c>
      <c r="B1653" t="s">
        <v>43</v>
      </c>
      <c r="C1653" s="19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59"/>
    </row>
    <row r="1654" spans="1:51">
      <c r="A1654" s="19">
        <v>43701</v>
      </c>
      <c r="B1654" t="s">
        <v>44</v>
      </c>
      <c r="C1654" s="19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59"/>
    </row>
    <row r="1655" spans="1:51">
      <c r="A1655" s="19">
        <v>43701</v>
      </c>
      <c r="B1655" t="s">
        <v>45</v>
      </c>
      <c r="C1655" s="19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59"/>
    </row>
    <row r="1656" spans="1:51">
      <c r="A1656" s="19">
        <v>43701</v>
      </c>
      <c r="B1656" t="s">
        <v>42</v>
      </c>
      <c r="C1656" s="19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59"/>
    </row>
    <row r="1657" spans="1:51">
      <c r="A1657" s="19">
        <v>43701</v>
      </c>
      <c r="B1657" t="s">
        <v>46</v>
      </c>
      <c r="C1657" s="19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59"/>
    </row>
    <row r="1658" spans="1:51">
      <c r="A1658" s="19">
        <v>43701</v>
      </c>
      <c r="B1658" t="s">
        <v>47</v>
      </c>
      <c r="C1658" s="19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59"/>
    </row>
    <row r="1659" spans="1:51">
      <c r="A1659" s="19">
        <v>43701</v>
      </c>
      <c r="B1659" t="s">
        <v>48</v>
      </c>
      <c r="C1659" s="19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59"/>
    </row>
    <row r="1660" spans="1:51">
      <c r="A1660" s="19">
        <v>43701</v>
      </c>
      <c r="B1660" t="s">
        <v>49</v>
      </c>
      <c r="C1660" s="19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59"/>
    </row>
    <row r="1661" spans="1:51">
      <c r="A1661" s="19">
        <v>43701</v>
      </c>
      <c r="B1661" t="s">
        <v>50</v>
      </c>
      <c r="C1661" s="19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59"/>
    </row>
    <row r="1662" spans="1:51">
      <c r="A1662" s="19">
        <v>43701</v>
      </c>
      <c r="B1662" t="s">
        <v>51</v>
      </c>
      <c r="C1662" s="19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59"/>
    </row>
    <row r="1663" spans="1:51">
      <c r="A1663" s="19">
        <v>43701</v>
      </c>
      <c r="B1663" t="s">
        <v>52</v>
      </c>
      <c r="C1663" s="19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59"/>
    </row>
    <row r="1664" spans="1:51">
      <c r="A1664" s="19">
        <v>43701</v>
      </c>
      <c r="B1664" t="s">
        <v>53</v>
      </c>
      <c r="C1664" s="19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59"/>
    </row>
    <row r="1665" spans="1:51">
      <c r="A1665" s="19">
        <v>43701</v>
      </c>
      <c r="B1665" t="s">
        <v>54</v>
      </c>
      <c r="C1665" s="19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59"/>
    </row>
    <row r="1666" spans="1:51">
      <c r="A1666" s="19">
        <v>43701</v>
      </c>
      <c r="B1666" t="s">
        <v>55</v>
      </c>
      <c r="C1666" s="19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59"/>
    </row>
    <row r="1667" spans="1:51">
      <c r="A1667" s="19">
        <v>43701</v>
      </c>
      <c r="B1667" t="s">
        <v>56</v>
      </c>
      <c r="C1667" s="19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59"/>
    </row>
    <row r="1668" spans="1:51">
      <c r="A1668" s="19">
        <v>43701</v>
      </c>
      <c r="B1668" t="s">
        <v>57</v>
      </c>
      <c r="C1668" s="19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59"/>
    </row>
    <row r="1669" spans="1:51">
      <c r="A1669" s="19">
        <v>43701</v>
      </c>
      <c r="B1669" t="s">
        <v>58</v>
      </c>
      <c r="C1669" s="19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59"/>
    </row>
    <row r="1670" spans="1:51">
      <c r="A1670" s="19">
        <v>43701</v>
      </c>
      <c r="B1670" t="s">
        <v>59</v>
      </c>
      <c r="C1670" s="19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59"/>
    </row>
    <row r="1671" spans="1:51">
      <c r="A1671" s="19">
        <v>43701</v>
      </c>
      <c r="B1671" t="s">
        <v>60</v>
      </c>
      <c r="C1671" s="19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59"/>
    </row>
    <row r="1672" spans="1:51">
      <c r="A1672" s="19">
        <v>43701</v>
      </c>
      <c r="B1672" t="s">
        <v>61</v>
      </c>
      <c r="C1672" s="19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59"/>
    </row>
    <row r="1673" spans="1:51">
      <c r="A1673" s="19">
        <v>43701</v>
      </c>
      <c r="B1673" t="s">
        <v>62</v>
      </c>
      <c r="C1673" s="19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59"/>
    </row>
    <row r="1674" spans="1:51">
      <c r="A1674" s="19">
        <v>43701</v>
      </c>
      <c r="B1674" t="s">
        <v>63</v>
      </c>
      <c r="C1674" s="19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59"/>
    </row>
    <row r="1675" spans="1:51">
      <c r="A1675" s="19">
        <v>43701</v>
      </c>
      <c r="B1675" t="s">
        <v>64</v>
      </c>
      <c r="C1675" s="19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59"/>
    </row>
    <row r="1676" spans="1:51">
      <c r="A1676" s="19">
        <v>43701</v>
      </c>
      <c r="B1676" t="s">
        <v>65</v>
      </c>
      <c r="C1676" s="19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59"/>
    </row>
    <row r="1677" spans="1:51">
      <c r="A1677" s="19">
        <v>43701</v>
      </c>
      <c r="B1677" t="s">
        <v>143</v>
      </c>
      <c r="C1677" s="19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59"/>
    </row>
    <row r="1678" spans="1:51">
      <c r="A1678" s="19">
        <v>43701</v>
      </c>
      <c r="B1678" t="s">
        <v>67</v>
      </c>
      <c r="C1678" s="19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59"/>
    </row>
    <row r="1679" spans="1:51">
      <c r="A1679" s="19">
        <v>43701</v>
      </c>
      <c r="B1679" t="s">
        <v>68</v>
      </c>
      <c r="C1679" s="19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59"/>
    </row>
    <row r="1680" spans="1:51">
      <c r="A1680" s="19">
        <v>43701</v>
      </c>
      <c r="B1680" t="s">
        <v>69</v>
      </c>
      <c r="C1680" s="19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59"/>
    </row>
    <row r="1681" spans="1:51">
      <c r="A1681" s="19">
        <v>43701</v>
      </c>
      <c r="B1681" t="s">
        <v>70</v>
      </c>
      <c r="C1681" s="19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59"/>
    </row>
    <row r="1682" spans="1:51">
      <c r="A1682" s="19">
        <v>43701</v>
      </c>
      <c r="B1682" t="s">
        <v>71</v>
      </c>
      <c r="C1682" s="19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59"/>
    </row>
    <row r="1683" spans="1:51">
      <c r="A1683" s="19">
        <v>43701</v>
      </c>
      <c r="B1683" t="s">
        <v>73</v>
      </c>
      <c r="C1683" s="19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59"/>
    </row>
    <row r="1684" spans="1:51">
      <c r="A1684" s="19">
        <v>43704</v>
      </c>
      <c r="B1684" t="s">
        <v>15</v>
      </c>
      <c r="C1684" s="19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59"/>
    </row>
    <row r="1685" spans="1:51">
      <c r="A1685" s="19">
        <v>43704</v>
      </c>
      <c r="B1685" t="s">
        <v>16</v>
      </c>
      <c r="C1685" s="19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59"/>
    </row>
    <row r="1686" spans="1:51">
      <c r="A1686" s="19">
        <v>43704</v>
      </c>
      <c r="B1686" t="s">
        <v>17</v>
      </c>
      <c r="C1686" s="19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59"/>
    </row>
    <row r="1687" spans="1:51">
      <c r="A1687" s="19">
        <v>43704</v>
      </c>
      <c r="B1687" t="s">
        <v>18</v>
      </c>
      <c r="C1687" s="19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59"/>
    </row>
    <row r="1688" spans="1:51">
      <c r="A1688" s="19">
        <v>43704</v>
      </c>
      <c r="B1688" t="s">
        <v>19</v>
      </c>
      <c r="C1688" s="19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59"/>
    </row>
    <row r="1689" spans="1:51">
      <c r="A1689" s="19">
        <v>43704</v>
      </c>
      <c r="B1689" t="s">
        <v>20</v>
      </c>
      <c r="C1689" s="19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59"/>
    </row>
    <row r="1690" spans="1:51">
      <c r="A1690" s="19">
        <v>43704</v>
      </c>
      <c r="B1690" t="s">
        <v>21</v>
      </c>
      <c r="C1690" s="19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59"/>
    </row>
    <row r="1691" spans="1:51">
      <c r="A1691" s="19">
        <v>43704</v>
      </c>
      <c r="B1691" t="s">
        <v>22</v>
      </c>
      <c r="C1691" s="19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59"/>
    </row>
    <row r="1692" spans="1:51">
      <c r="A1692" s="19">
        <v>43704</v>
      </c>
      <c r="B1692" t="s">
        <v>23</v>
      </c>
      <c r="C1692" s="19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59"/>
    </row>
    <row r="1693" spans="1:51">
      <c r="A1693" s="19">
        <v>43704</v>
      </c>
      <c r="B1693" t="s">
        <v>24</v>
      </c>
      <c r="C1693" s="19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59"/>
    </row>
    <row r="1694" spans="1:51">
      <c r="A1694" s="19">
        <v>43704</v>
      </c>
      <c r="B1694" t="s">
        <v>25</v>
      </c>
      <c r="C1694" s="19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59"/>
    </row>
    <row r="1695" spans="1:51">
      <c r="A1695" s="19">
        <v>43704</v>
      </c>
      <c r="B1695" t="s">
        <v>26</v>
      </c>
      <c r="C1695" s="19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59"/>
    </row>
    <row r="1696" spans="1:51">
      <c r="A1696" s="19">
        <v>43704</v>
      </c>
      <c r="B1696" t="s">
        <v>27</v>
      </c>
      <c r="C1696" s="19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59"/>
    </row>
    <row r="1697" spans="1:51">
      <c r="A1697" s="19">
        <v>43704</v>
      </c>
      <c r="B1697" t="s">
        <v>28</v>
      </c>
      <c r="C1697" s="19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59"/>
    </row>
    <row r="1698" spans="1:51">
      <c r="A1698" s="19">
        <v>43704</v>
      </c>
      <c r="B1698" t="s">
        <v>29</v>
      </c>
      <c r="C1698" s="19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59"/>
    </row>
    <row r="1699" spans="1:51">
      <c r="A1699" s="19">
        <v>43704</v>
      </c>
      <c r="B1699" t="s">
        <v>30</v>
      </c>
      <c r="C1699" s="19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59"/>
    </row>
    <row r="1700" spans="1:51">
      <c r="A1700" s="19">
        <v>43704</v>
      </c>
      <c r="B1700" t="s">
        <v>31</v>
      </c>
      <c r="C1700" s="19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59"/>
    </row>
    <row r="1701" spans="1:51">
      <c r="A1701" s="19">
        <v>43704</v>
      </c>
      <c r="B1701" t="s">
        <v>32</v>
      </c>
      <c r="C1701" s="19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59"/>
    </row>
    <row r="1702" spans="1:51">
      <c r="A1702" s="19">
        <v>43704</v>
      </c>
      <c r="B1702" t="s">
        <v>33</v>
      </c>
      <c r="C1702" s="19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59"/>
    </row>
    <row r="1703" spans="1:51">
      <c r="A1703" s="19">
        <v>43704</v>
      </c>
      <c r="B1703" t="s">
        <v>34</v>
      </c>
      <c r="C1703" s="19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59"/>
    </row>
    <row r="1704" spans="1:51">
      <c r="A1704" s="19">
        <v>43704</v>
      </c>
      <c r="B1704" t="s">
        <v>35</v>
      </c>
      <c r="C1704" s="19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59"/>
    </row>
    <row r="1705" spans="1:51">
      <c r="A1705" s="19">
        <v>43704</v>
      </c>
      <c r="B1705" t="s">
        <v>36</v>
      </c>
      <c r="C1705" s="19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59"/>
    </row>
    <row r="1706" spans="1:51">
      <c r="A1706" s="19">
        <v>43704</v>
      </c>
      <c r="B1706" t="s">
        <v>37</v>
      </c>
      <c r="C1706" s="19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59"/>
    </row>
    <row r="1707" spans="1:51">
      <c r="A1707" s="19">
        <v>43704</v>
      </c>
      <c r="B1707" t="s">
        <v>38</v>
      </c>
      <c r="C1707" s="19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59"/>
    </row>
    <row r="1708" spans="1:51">
      <c r="A1708" s="19">
        <v>43704</v>
      </c>
      <c r="B1708" t="s">
        <v>39</v>
      </c>
      <c r="C1708" s="19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59"/>
    </row>
    <row r="1709" spans="1:51">
      <c r="A1709" s="19">
        <v>43704</v>
      </c>
      <c r="B1709" t="s">
        <v>40</v>
      </c>
      <c r="C1709" s="19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59"/>
    </row>
    <row r="1710" spans="1:51">
      <c r="A1710" s="19">
        <v>43704</v>
      </c>
      <c r="B1710" t="s">
        <v>41</v>
      </c>
      <c r="C1710" s="19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59"/>
    </row>
    <row r="1711" spans="1:51">
      <c r="A1711" s="19">
        <v>43704</v>
      </c>
      <c r="B1711" t="s">
        <v>43</v>
      </c>
      <c r="C1711" s="19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59"/>
    </row>
    <row r="1712" spans="1:51">
      <c r="A1712" s="19">
        <v>43704</v>
      </c>
      <c r="B1712" t="s">
        <v>44</v>
      </c>
      <c r="C1712" s="19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59"/>
    </row>
    <row r="1713" spans="1:51">
      <c r="A1713" s="19">
        <v>43704</v>
      </c>
      <c r="B1713" t="s">
        <v>45</v>
      </c>
      <c r="C1713" s="19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59"/>
    </row>
    <row r="1714" spans="1:51">
      <c r="A1714" s="19">
        <v>43704</v>
      </c>
      <c r="B1714" t="s">
        <v>42</v>
      </c>
      <c r="C1714" s="19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59"/>
    </row>
    <row r="1715" spans="1:51">
      <c r="A1715" s="19">
        <v>43704</v>
      </c>
      <c r="B1715" t="s">
        <v>46</v>
      </c>
      <c r="C1715" s="19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59"/>
    </row>
    <row r="1716" spans="1:51">
      <c r="A1716" s="19">
        <v>43704</v>
      </c>
      <c r="B1716" t="s">
        <v>47</v>
      </c>
      <c r="C1716" s="19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59"/>
    </row>
    <row r="1717" spans="1:51">
      <c r="A1717" s="19">
        <v>43704</v>
      </c>
      <c r="B1717" t="s">
        <v>48</v>
      </c>
      <c r="C1717" s="19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59"/>
    </row>
    <row r="1718" spans="1:51">
      <c r="A1718" s="19">
        <v>43704</v>
      </c>
      <c r="B1718" t="s">
        <v>49</v>
      </c>
      <c r="C1718" s="19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59"/>
    </row>
    <row r="1719" spans="1:51">
      <c r="A1719" s="19">
        <v>43704</v>
      </c>
      <c r="B1719" t="s">
        <v>50</v>
      </c>
      <c r="C1719" s="19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59"/>
    </row>
    <row r="1720" spans="1:51">
      <c r="A1720" s="19">
        <v>43704</v>
      </c>
      <c r="B1720" t="s">
        <v>51</v>
      </c>
      <c r="C1720" s="19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59"/>
    </row>
    <row r="1721" spans="1:51">
      <c r="A1721" s="19">
        <v>43704</v>
      </c>
      <c r="B1721" t="s">
        <v>52</v>
      </c>
      <c r="C1721" s="19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59"/>
    </row>
    <row r="1722" spans="1:51">
      <c r="A1722" s="19">
        <v>43704</v>
      </c>
      <c r="B1722" t="s">
        <v>53</v>
      </c>
      <c r="C1722" s="19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59"/>
    </row>
    <row r="1723" spans="1:51">
      <c r="A1723" s="19">
        <v>43704</v>
      </c>
      <c r="B1723" t="s">
        <v>54</v>
      </c>
      <c r="C1723" s="19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59"/>
    </row>
    <row r="1724" spans="1:51">
      <c r="A1724" s="19">
        <v>43704</v>
      </c>
      <c r="B1724" t="s">
        <v>55</v>
      </c>
      <c r="C1724" s="19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59"/>
    </row>
    <row r="1725" spans="1:51">
      <c r="A1725" s="19">
        <v>43704</v>
      </c>
      <c r="B1725" t="s">
        <v>56</v>
      </c>
      <c r="C1725" s="19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59"/>
    </row>
    <row r="1726" spans="1:51">
      <c r="A1726" s="19">
        <v>43704</v>
      </c>
      <c r="B1726" t="s">
        <v>57</v>
      </c>
      <c r="C1726" s="19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59"/>
    </row>
    <row r="1727" spans="1:51">
      <c r="A1727" s="19">
        <v>43704</v>
      </c>
      <c r="B1727" t="s">
        <v>58</v>
      </c>
      <c r="C1727" s="19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59"/>
    </row>
    <row r="1728" spans="1:51">
      <c r="A1728" s="19">
        <v>43704</v>
      </c>
      <c r="B1728" t="s">
        <v>59</v>
      </c>
      <c r="C1728" s="19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59"/>
    </row>
    <row r="1729" spans="1:51">
      <c r="A1729" s="19">
        <v>43704</v>
      </c>
      <c r="B1729" t="s">
        <v>60</v>
      </c>
      <c r="C1729" s="19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59"/>
    </row>
    <row r="1730" spans="1:51">
      <c r="A1730" s="19">
        <v>43704</v>
      </c>
      <c r="B1730" t="s">
        <v>61</v>
      </c>
      <c r="C1730" s="19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59"/>
    </row>
    <row r="1731" spans="1:51">
      <c r="A1731" s="19">
        <v>43704</v>
      </c>
      <c r="B1731" t="s">
        <v>62</v>
      </c>
      <c r="C1731" s="19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59"/>
    </row>
    <row r="1732" spans="1:51">
      <c r="A1732" s="19">
        <v>43704</v>
      </c>
      <c r="B1732" t="s">
        <v>63</v>
      </c>
      <c r="C1732" s="19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59"/>
    </row>
    <row r="1733" spans="1:51">
      <c r="A1733" s="19">
        <v>43704</v>
      </c>
      <c r="B1733" t="s">
        <v>64</v>
      </c>
      <c r="C1733" s="19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59"/>
    </row>
    <row r="1734" spans="1:51">
      <c r="A1734" s="19">
        <v>43704</v>
      </c>
      <c r="B1734" t="s">
        <v>65</v>
      </c>
      <c r="C1734" s="19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59"/>
    </row>
    <row r="1735" spans="1:51">
      <c r="A1735" s="19">
        <v>43704</v>
      </c>
      <c r="B1735" t="s">
        <v>143</v>
      </c>
      <c r="C1735" s="19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59"/>
    </row>
    <row r="1736" spans="1:51">
      <c r="A1736" s="19">
        <v>43704</v>
      </c>
      <c r="B1736" t="s">
        <v>67</v>
      </c>
      <c r="C1736" s="19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59"/>
    </row>
    <row r="1737" spans="1:51">
      <c r="A1737" s="19">
        <v>43704</v>
      </c>
      <c r="B1737" t="s">
        <v>68</v>
      </c>
      <c r="C1737" s="19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59"/>
    </row>
    <row r="1738" spans="1:51">
      <c r="A1738" s="19">
        <v>43704</v>
      </c>
      <c r="B1738" t="s">
        <v>69</v>
      </c>
      <c r="C1738" s="19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59"/>
    </row>
    <row r="1739" spans="1:51">
      <c r="A1739" s="19">
        <v>43704</v>
      </c>
      <c r="B1739" t="s">
        <v>70</v>
      </c>
      <c r="C1739" s="19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59"/>
    </row>
    <row r="1740" spans="1:51">
      <c r="A1740" s="19">
        <v>43704</v>
      </c>
      <c r="B1740" t="s">
        <v>71</v>
      </c>
      <c r="C1740" s="19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59"/>
    </row>
    <row r="1741" spans="1:51">
      <c r="A1741" s="19">
        <v>43704</v>
      </c>
      <c r="B1741" t="s">
        <v>73</v>
      </c>
      <c r="C1741" s="19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59"/>
    </row>
    <row r="1742" spans="1:51">
      <c r="A1742" s="19">
        <v>43707</v>
      </c>
      <c r="B1742" t="s">
        <v>15</v>
      </c>
      <c r="C1742" s="19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59"/>
    </row>
    <row r="1743" spans="1:51">
      <c r="A1743" s="19">
        <v>43707</v>
      </c>
      <c r="B1743" t="s">
        <v>16</v>
      </c>
      <c r="C1743" s="19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59"/>
    </row>
    <row r="1744" spans="1:51">
      <c r="A1744" s="19">
        <v>43707</v>
      </c>
      <c r="B1744" t="s">
        <v>17</v>
      </c>
      <c r="C1744" s="19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59"/>
    </row>
    <row r="1745" spans="1:51">
      <c r="A1745" s="19">
        <v>43707</v>
      </c>
      <c r="B1745" t="s">
        <v>18</v>
      </c>
      <c r="C1745" s="19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59"/>
    </row>
    <row r="1746" spans="1:51">
      <c r="A1746" s="19">
        <v>43707</v>
      </c>
      <c r="B1746" t="s">
        <v>19</v>
      </c>
      <c r="C1746" s="19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59"/>
    </row>
    <row r="1747" spans="1:51">
      <c r="A1747" s="19">
        <v>43707</v>
      </c>
      <c r="B1747" t="s">
        <v>20</v>
      </c>
      <c r="C1747" s="19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59"/>
    </row>
    <row r="1748" spans="1:51">
      <c r="A1748" s="19">
        <v>43707</v>
      </c>
      <c r="B1748" t="s">
        <v>21</v>
      </c>
      <c r="C1748" s="19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59"/>
    </row>
    <row r="1749" spans="1:51">
      <c r="A1749" s="19">
        <v>43707</v>
      </c>
      <c r="B1749" t="s">
        <v>22</v>
      </c>
      <c r="C1749" s="19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59"/>
    </row>
    <row r="1750" spans="1:51">
      <c r="A1750" s="19">
        <v>43707</v>
      </c>
      <c r="B1750" t="s">
        <v>23</v>
      </c>
      <c r="C1750" s="19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59"/>
    </row>
    <row r="1751" spans="1:51">
      <c r="A1751" s="19">
        <v>43707</v>
      </c>
      <c r="B1751" t="s">
        <v>24</v>
      </c>
      <c r="C1751" s="19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59"/>
    </row>
    <row r="1752" spans="1:51">
      <c r="A1752" s="19">
        <v>43707</v>
      </c>
      <c r="B1752" t="s">
        <v>25</v>
      </c>
      <c r="C1752" s="19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59"/>
    </row>
    <row r="1753" spans="1:51">
      <c r="A1753" s="19">
        <v>43707</v>
      </c>
      <c r="B1753" t="s">
        <v>26</v>
      </c>
      <c r="C1753" s="19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59"/>
    </row>
    <row r="1754" spans="1:51">
      <c r="A1754" s="19">
        <v>43707</v>
      </c>
      <c r="B1754" t="s">
        <v>27</v>
      </c>
      <c r="C1754" s="19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59"/>
    </row>
    <row r="1755" spans="1:51">
      <c r="A1755" s="19">
        <v>43707</v>
      </c>
      <c r="B1755" t="s">
        <v>28</v>
      </c>
      <c r="C1755" s="19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59"/>
    </row>
    <row r="1756" spans="1:51">
      <c r="A1756" s="19">
        <v>43707</v>
      </c>
      <c r="B1756" t="s">
        <v>29</v>
      </c>
      <c r="C1756" s="19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59"/>
    </row>
    <row r="1757" spans="1:51">
      <c r="A1757" s="19">
        <v>43707</v>
      </c>
      <c r="B1757" t="s">
        <v>30</v>
      </c>
      <c r="C1757" s="19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59"/>
    </row>
    <row r="1758" spans="1:51">
      <c r="A1758" s="19">
        <v>43707</v>
      </c>
      <c r="B1758" t="s">
        <v>31</v>
      </c>
      <c r="C1758" s="19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59"/>
    </row>
    <row r="1759" spans="1:51">
      <c r="A1759" s="19">
        <v>43707</v>
      </c>
      <c r="B1759" t="s">
        <v>32</v>
      </c>
      <c r="C1759" s="19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59"/>
    </row>
    <row r="1760" spans="1:51">
      <c r="A1760" s="19">
        <v>43707</v>
      </c>
      <c r="B1760" t="s">
        <v>33</v>
      </c>
      <c r="C1760" s="19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59"/>
    </row>
    <row r="1761" spans="1:51">
      <c r="A1761" s="19">
        <v>43707</v>
      </c>
      <c r="B1761" t="s">
        <v>34</v>
      </c>
      <c r="C1761" s="19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59"/>
    </row>
    <row r="1762" spans="1:51">
      <c r="A1762" s="19">
        <v>43707</v>
      </c>
      <c r="B1762" t="s">
        <v>35</v>
      </c>
      <c r="C1762" s="19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59"/>
    </row>
    <row r="1763" spans="1:51">
      <c r="A1763" s="19">
        <v>43707</v>
      </c>
      <c r="B1763" t="s">
        <v>36</v>
      </c>
      <c r="C1763" s="19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59"/>
    </row>
    <row r="1764" spans="1:51">
      <c r="A1764" s="19">
        <v>43707</v>
      </c>
      <c r="B1764" t="s">
        <v>37</v>
      </c>
      <c r="C1764" s="19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59"/>
    </row>
    <row r="1765" spans="1:51">
      <c r="A1765" s="19">
        <v>43707</v>
      </c>
      <c r="B1765" t="s">
        <v>38</v>
      </c>
      <c r="C1765" s="19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59"/>
    </row>
    <row r="1766" spans="1:51">
      <c r="A1766" s="19">
        <v>43707</v>
      </c>
      <c r="B1766" t="s">
        <v>39</v>
      </c>
      <c r="C1766" s="19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59"/>
    </row>
    <row r="1767" spans="1:51">
      <c r="A1767" s="19">
        <v>43707</v>
      </c>
      <c r="B1767" t="s">
        <v>40</v>
      </c>
      <c r="C1767" s="19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59"/>
    </row>
    <row r="1768" spans="1:51">
      <c r="A1768" s="19">
        <v>43707</v>
      </c>
      <c r="B1768" t="s">
        <v>41</v>
      </c>
      <c r="C1768" s="19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59"/>
    </row>
    <row r="1769" spans="1:51">
      <c r="A1769" s="19">
        <v>43707</v>
      </c>
      <c r="B1769" t="s">
        <v>43</v>
      </c>
      <c r="C1769" s="19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59"/>
    </row>
    <row r="1770" spans="1:51">
      <c r="A1770" s="19">
        <v>43707</v>
      </c>
      <c r="B1770" t="s">
        <v>44</v>
      </c>
      <c r="C1770" s="19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59"/>
    </row>
    <row r="1771" spans="1:51">
      <c r="A1771" s="19">
        <v>43707</v>
      </c>
      <c r="B1771" t="s">
        <v>45</v>
      </c>
      <c r="C1771" s="19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59"/>
    </row>
    <row r="1772" spans="1:51">
      <c r="A1772" s="19">
        <v>43707</v>
      </c>
      <c r="B1772" t="s">
        <v>42</v>
      </c>
      <c r="C1772" s="19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59"/>
    </row>
    <row r="1773" spans="1:51">
      <c r="A1773" s="19">
        <v>43707</v>
      </c>
      <c r="B1773" t="s">
        <v>46</v>
      </c>
      <c r="C1773" s="19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59"/>
    </row>
    <row r="1774" spans="1:51">
      <c r="A1774" s="19">
        <v>43707</v>
      </c>
      <c r="B1774" t="s">
        <v>47</v>
      </c>
      <c r="C1774" s="19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59"/>
    </row>
    <row r="1775" spans="1:51">
      <c r="A1775" s="19">
        <v>43707</v>
      </c>
      <c r="B1775" t="s">
        <v>48</v>
      </c>
      <c r="C1775" s="19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59"/>
    </row>
    <row r="1776" spans="1:51">
      <c r="A1776" s="19">
        <v>43707</v>
      </c>
      <c r="B1776" t="s">
        <v>49</v>
      </c>
      <c r="C1776" s="19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59"/>
    </row>
    <row r="1777" spans="1:51">
      <c r="A1777" s="19">
        <v>43707</v>
      </c>
      <c r="B1777" t="s">
        <v>50</v>
      </c>
      <c r="C1777" s="19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59"/>
    </row>
    <row r="1778" spans="1:51">
      <c r="A1778" s="19">
        <v>43707</v>
      </c>
      <c r="B1778" t="s">
        <v>51</v>
      </c>
      <c r="C1778" s="19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59"/>
    </row>
    <row r="1779" spans="1:51">
      <c r="A1779" s="19">
        <v>43707</v>
      </c>
      <c r="B1779" t="s">
        <v>52</v>
      </c>
      <c r="C1779" s="19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59"/>
    </row>
    <row r="1780" spans="1:51">
      <c r="A1780" s="19">
        <v>43707</v>
      </c>
      <c r="B1780" t="s">
        <v>53</v>
      </c>
      <c r="C1780" s="19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59"/>
    </row>
    <row r="1781" spans="1:51">
      <c r="A1781" s="19">
        <v>43707</v>
      </c>
      <c r="B1781" t="s">
        <v>54</v>
      </c>
      <c r="C1781" s="19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59"/>
    </row>
    <row r="1782" spans="1:51">
      <c r="A1782" s="19">
        <v>43707</v>
      </c>
      <c r="B1782" t="s">
        <v>55</v>
      </c>
      <c r="C1782" s="19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59"/>
    </row>
    <row r="1783" spans="1:51">
      <c r="A1783" s="19">
        <v>43707</v>
      </c>
      <c r="B1783" t="s">
        <v>56</v>
      </c>
      <c r="C1783" s="19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59"/>
    </row>
    <row r="1784" spans="1:51">
      <c r="A1784" s="19">
        <v>43707</v>
      </c>
      <c r="B1784" t="s">
        <v>57</v>
      </c>
      <c r="C1784" s="19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59"/>
    </row>
    <row r="1785" spans="1:51">
      <c r="A1785" s="19">
        <v>43707</v>
      </c>
      <c r="B1785" t="s">
        <v>58</v>
      </c>
      <c r="C1785" s="19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59"/>
    </row>
    <row r="1786" spans="1:51">
      <c r="A1786" s="19">
        <v>43707</v>
      </c>
      <c r="B1786" t="s">
        <v>59</v>
      </c>
      <c r="C1786" s="19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59"/>
    </row>
    <row r="1787" spans="1:51">
      <c r="A1787" s="19">
        <v>43707</v>
      </c>
      <c r="B1787" t="s">
        <v>60</v>
      </c>
      <c r="C1787" s="19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59"/>
    </row>
    <row r="1788" spans="1:51">
      <c r="A1788" s="19">
        <v>43707</v>
      </c>
      <c r="B1788" t="s">
        <v>61</v>
      </c>
      <c r="C1788" s="19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59"/>
    </row>
    <row r="1789" spans="1:51">
      <c r="A1789" s="19">
        <v>43707</v>
      </c>
      <c r="B1789" t="s">
        <v>62</v>
      </c>
      <c r="C1789" s="19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59"/>
    </row>
    <row r="1790" spans="1:51">
      <c r="A1790" s="19">
        <v>43707</v>
      </c>
      <c r="B1790" t="s">
        <v>63</v>
      </c>
      <c r="C1790" s="19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59"/>
    </row>
    <row r="1791" spans="1:51">
      <c r="A1791" s="19">
        <v>43707</v>
      </c>
      <c r="B1791" t="s">
        <v>64</v>
      </c>
      <c r="C1791" s="19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59"/>
    </row>
    <row r="1792" spans="1:51">
      <c r="A1792" s="19">
        <v>43707</v>
      </c>
      <c r="B1792" t="s">
        <v>65</v>
      </c>
      <c r="C1792" s="19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59"/>
    </row>
    <row r="1793" spans="1:51">
      <c r="A1793" s="19">
        <v>43707</v>
      </c>
      <c r="B1793" t="s">
        <v>143</v>
      </c>
      <c r="C1793" s="19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59"/>
    </row>
    <row r="1794" spans="1:51">
      <c r="A1794" s="19">
        <v>43707</v>
      </c>
      <c r="B1794" t="s">
        <v>67</v>
      </c>
      <c r="C1794" s="19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59"/>
    </row>
    <row r="1795" spans="1:51">
      <c r="A1795" s="19">
        <v>43707</v>
      </c>
      <c r="B1795" t="s">
        <v>68</v>
      </c>
      <c r="C1795" s="19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59"/>
    </row>
    <row r="1796" spans="1:51">
      <c r="A1796" s="19">
        <v>43707</v>
      </c>
      <c r="B1796" t="s">
        <v>69</v>
      </c>
      <c r="C1796" s="19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59"/>
    </row>
    <row r="1797" spans="1:51">
      <c r="A1797" s="19">
        <v>43707</v>
      </c>
      <c r="B1797" t="s">
        <v>70</v>
      </c>
      <c r="C1797" s="19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59"/>
    </row>
    <row r="1798" spans="1:51">
      <c r="A1798" s="19">
        <v>43707</v>
      </c>
      <c r="B1798" t="s">
        <v>71</v>
      </c>
      <c r="C1798" s="19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59"/>
    </row>
    <row r="1799" spans="1:51">
      <c r="A1799" s="19">
        <v>43707</v>
      </c>
      <c r="B1799" t="s">
        <v>73</v>
      </c>
      <c r="C1799" s="19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59"/>
    </row>
    <row r="1800" spans="1:51">
      <c r="A1800" s="19">
        <v>43710</v>
      </c>
      <c r="B1800" t="s">
        <v>15</v>
      </c>
      <c r="C1800" s="19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59"/>
    </row>
    <row r="1801" spans="1:51">
      <c r="A1801" s="19">
        <v>43710</v>
      </c>
      <c r="B1801" t="s">
        <v>16</v>
      </c>
      <c r="C1801" s="19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59"/>
    </row>
    <row r="1802" spans="1:51">
      <c r="A1802" s="19">
        <v>43710</v>
      </c>
      <c r="B1802" t="s">
        <v>17</v>
      </c>
      <c r="C1802" s="19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59"/>
    </row>
    <row r="1803" spans="1:51">
      <c r="A1803" s="19">
        <v>43710</v>
      </c>
      <c r="B1803" t="s">
        <v>18</v>
      </c>
      <c r="C1803" s="19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59"/>
    </row>
    <row r="1804" spans="1:51">
      <c r="A1804" s="19">
        <v>43710</v>
      </c>
      <c r="B1804" t="s">
        <v>19</v>
      </c>
      <c r="C1804" s="19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59"/>
    </row>
    <row r="1805" spans="1:51">
      <c r="A1805" s="19">
        <v>43710</v>
      </c>
      <c r="B1805" t="s">
        <v>20</v>
      </c>
      <c r="C1805" s="19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59"/>
    </row>
    <row r="1806" spans="1:51">
      <c r="A1806" s="19">
        <v>43710</v>
      </c>
      <c r="B1806" t="s">
        <v>21</v>
      </c>
      <c r="C1806" s="19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59"/>
    </row>
    <row r="1807" spans="1:51">
      <c r="A1807" s="19">
        <v>43710</v>
      </c>
      <c r="B1807" t="s">
        <v>22</v>
      </c>
      <c r="C1807" s="19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59"/>
    </row>
    <row r="1808" spans="1:51">
      <c r="A1808" s="19">
        <v>43710</v>
      </c>
      <c r="B1808" t="s">
        <v>23</v>
      </c>
      <c r="C1808" s="19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59"/>
    </row>
    <row r="1809" spans="1:51">
      <c r="A1809" s="19">
        <v>43710</v>
      </c>
      <c r="B1809" t="s">
        <v>24</v>
      </c>
      <c r="C1809" s="19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59"/>
    </row>
    <row r="1810" spans="1:51">
      <c r="A1810" s="19">
        <v>43710</v>
      </c>
      <c r="B1810" t="s">
        <v>25</v>
      </c>
      <c r="C1810" s="19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59"/>
    </row>
    <row r="1811" spans="1:51">
      <c r="A1811" s="19">
        <v>43710</v>
      </c>
      <c r="B1811" t="s">
        <v>26</v>
      </c>
      <c r="C1811" s="19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59"/>
    </row>
    <row r="1812" spans="1:51">
      <c r="A1812" s="19">
        <v>43710</v>
      </c>
      <c r="B1812" t="s">
        <v>27</v>
      </c>
      <c r="C1812" s="19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59"/>
    </row>
    <row r="1813" spans="1:51">
      <c r="A1813" s="19">
        <v>43710</v>
      </c>
      <c r="B1813" t="s">
        <v>28</v>
      </c>
      <c r="C1813" s="19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59"/>
    </row>
    <row r="1814" spans="1:51">
      <c r="A1814" s="19">
        <v>43710</v>
      </c>
      <c r="B1814" t="s">
        <v>29</v>
      </c>
      <c r="C1814" s="19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59"/>
    </row>
    <row r="1815" spans="1:51">
      <c r="A1815" s="19">
        <v>43710</v>
      </c>
      <c r="B1815" t="s">
        <v>30</v>
      </c>
      <c r="C1815" s="19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59"/>
    </row>
    <row r="1816" spans="1:51">
      <c r="A1816" s="19">
        <v>43710</v>
      </c>
      <c r="B1816" t="s">
        <v>31</v>
      </c>
      <c r="C1816" s="19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59"/>
    </row>
    <row r="1817" spans="1:51">
      <c r="A1817" s="19">
        <v>43710</v>
      </c>
      <c r="B1817" t="s">
        <v>32</v>
      </c>
      <c r="C1817" s="19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59"/>
    </row>
    <row r="1818" spans="1:51">
      <c r="A1818" s="19">
        <v>43710</v>
      </c>
      <c r="B1818" t="s">
        <v>33</v>
      </c>
      <c r="C1818" s="19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59"/>
    </row>
    <row r="1819" spans="1:51">
      <c r="A1819" s="19">
        <v>43710</v>
      </c>
      <c r="B1819" t="s">
        <v>34</v>
      </c>
      <c r="C1819" s="19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59"/>
    </row>
    <row r="1820" spans="1:51">
      <c r="A1820" s="19">
        <v>43710</v>
      </c>
      <c r="B1820" t="s">
        <v>35</v>
      </c>
      <c r="C1820" s="19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59"/>
    </row>
    <row r="1821" spans="1:51">
      <c r="A1821" s="19">
        <v>43710</v>
      </c>
      <c r="B1821" t="s">
        <v>36</v>
      </c>
      <c r="C1821" s="19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59"/>
    </row>
    <row r="1822" spans="1:51">
      <c r="A1822" s="19">
        <v>43710</v>
      </c>
      <c r="B1822" t="s">
        <v>37</v>
      </c>
      <c r="C1822" s="19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59"/>
    </row>
    <row r="1823" spans="1:51">
      <c r="A1823" s="19">
        <v>43710</v>
      </c>
      <c r="B1823" t="s">
        <v>38</v>
      </c>
      <c r="C1823" s="19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59"/>
    </row>
    <row r="1824" spans="1:51">
      <c r="A1824" s="19">
        <v>43710</v>
      </c>
      <c r="B1824" t="s">
        <v>39</v>
      </c>
      <c r="C1824" s="19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59"/>
    </row>
    <row r="1825" spans="1:51">
      <c r="A1825" s="19">
        <v>43710</v>
      </c>
      <c r="B1825" t="s">
        <v>40</v>
      </c>
      <c r="C1825" s="19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59"/>
    </row>
    <row r="1826" spans="1:51">
      <c r="A1826" s="19">
        <v>43710</v>
      </c>
      <c r="B1826" t="s">
        <v>41</v>
      </c>
      <c r="C1826" s="19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59"/>
    </row>
    <row r="1827" spans="1:51">
      <c r="A1827" s="19">
        <v>43710</v>
      </c>
      <c r="B1827" t="s">
        <v>43</v>
      </c>
      <c r="C1827" s="19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59"/>
    </row>
    <row r="1828" spans="1:51">
      <c r="A1828" s="19">
        <v>43710</v>
      </c>
      <c r="B1828" t="s">
        <v>44</v>
      </c>
      <c r="C1828" s="19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59"/>
    </row>
    <row r="1829" spans="1:51">
      <c r="A1829" s="19">
        <v>43710</v>
      </c>
      <c r="B1829" t="s">
        <v>45</v>
      </c>
      <c r="C1829" s="19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59"/>
    </row>
    <row r="1830" spans="1:51">
      <c r="A1830" s="19">
        <v>43710</v>
      </c>
      <c r="B1830" t="s">
        <v>42</v>
      </c>
      <c r="C1830" s="19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59"/>
    </row>
    <row r="1831" spans="1:51">
      <c r="A1831" s="19">
        <v>43710</v>
      </c>
      <c r="B1831" t="s">
        <v>46</v>
      </c>
      <c r="C1831" s="19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59"/>
    </row>
    <row r="1832" spans="1:51">
      <c r="A1832" s="19">
        <v>43710</v>
      </c>
      <c r="B1832" t="s">
        <v>47</v>
      </c>
      <c r="C1832" s="19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59"/>
    </row>
    <row r="1833" spans="1:51">
      <c r="A1833" s="19">
        <v>43710</v>
      </c>
      <c r="B1833" t="s">
        <v>48</v>
      </c>
      <c r="C1833" s="19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59"/>
    </row>
    <row r="1834" spans="1:51">
      <c r="A1834" s="19">
        <v>43710</v>
      </c>
      <c r="B1834" t="s">
        <v>49</v>
      </c>
      <c r="C1834" s="19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59"/>
    </row>
    <row r="1835" spans="1:51">
      <c r="A1835" s="19">
        <v>43710</v>
      </c>
      <c r="B1835" t="s">
        <v>50</v>
      </c>
      <c r="C1835" s="19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59"/>
    </row>
    <row r="1836" spans="1:51">
      <c r="A1836" s="19">
        <v>43710</v>
      </c>
      <c r="B1836" t="s">
        <v>51</v>
      </c>
      <c r="C1836" s="19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59"/>
    </row>
    <row r="1837" spans="1:51">
      <c r="A1837" s="19">
        <v>43710</v>
      </c>
      <c r="B1837" t="s">
        <v>52</v>
      </c>
      <c r="C1837" s="19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59"/>
    </row>
    <row r="1838" spans="1:51">
      <c r="A1838" s="19">
        <v>43710</v>
      </c>
      <c r="B1838" t="s">
        <v>53</v>
      </c>
      <c r="C1838" s="19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59"/>
    </row>
    <row r="1839" spans="1:51">
      <c r="A1839" s="19">
        <v>43710</v>
      </c>
      <c r="B1839" t="s">
        <v>54</v>
      </c>
      <c r="C1839" s="19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59"/>
    </row>
    <row r="1840" spans="1:51">
      <c r="A1840" s="19">
        <v>43710</v>
      </c>
      <c r="B1840" t="s">
        <v>55</v>
      </c>
      <c r="C1840" s="19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59"/>
    </row>
    <row r="1841" spans="1:51">
      <c r="A1841" s="19">
        <v>43710</v>
      </c>
      <c r="B1841" t="s">
        <v>56</v>
      </c>
      <c r="C1841" s="19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59"/>
    </row>
    <row r="1842" spans="1:51">
      <c r="A1842" s="19">
        <v>43710</v>
      </c>
      <c r="B1842" t="s">
        <v>57</v>
      </c>
      <c r="C1842" s="19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59"/>
    </row>
    <row r="1843" spans="1:51">
      <c r="A1843" s="19">
        <v>43710</v>
      </c>
      <c r="B1843" t="s">
        <v>58</v>
      </c>
      <c r="C1843" s="19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59"/>
    </row>
    <row r="1844" spans="1:51">
      <c r="A1844" s="19">
        <v>43710</v>
      </c>
      <c r="B1844" t="s">
        <v>59</v>
      </c>
      <c r="C1844" s="19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59"/>
    </row>
    <row r="1845" spans="1:51">
      <c r="A1845" s="19">
        <v>43710</v>
      </c>
      <c r="B1845" t="s">
        <v>60</v>
      </c>
      <c r="C1845" s="19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59"/>
    </row>
    <row r="1846" spans="1:51">
      <c r="A1846" s="19">
        <v>43710</v>
      </c>
      <c r="B1846" t="s">
        <v>61</v>
      </c>
      <c r="C1846" s="19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59"/>
    </row>
    <row r="1847" spans="1:51">
      <c r="A1847" s="19">
        <v>43710</v>
      </c>
      <c r="B1847" t="s">
        <v>62</v>
      </c>
      <c r="C1847" s="19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59"/>
    </row>
    <row r="1848" spans="1:51">
      <c r="A1848" s="19">
        <v>43710</v>
      </c>
      <c r="B1848" t="s">
        <v>63</v>
      </c>
      <c r="C1848" s="19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59"/>
    </row>
    <row r="1849" spans="1:51">
      <c r="A1849" s="19">
        <v>43710</v>
      </c>
      <c r="B1849" t="s">
        <v>64</v>
      </c>
      <c r="C1849" s="19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59"/>
    </row>
    <row r="1850" spans="1:51">
      <c r="A1850" s="19">
        <v>43710</v>
      </c>
      <c r="B1850" t="s">
        <v>65</v>
      </c>
      <c r="C1850" s="19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59"/>
    </row>
    <row r="1851" spans="1:51">
      <c r="A1851" s="19">
        <v>43710</v>
      </c>
      <c r="B1851" t="s">
        <v>143</v>
      </c>
      <c r="C1851" s="19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59"/>
    </row>
    <row r="1852" spans="1:51">
      <c r="A1852" s="19">
        <v>43710</v>
      </c>
      <c r="B1852" t="s">
        <v>67</v>
      </c>
      <c r="C1852" s="19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59"/>
    </row>
    <row r="1853" spans="1:51">
      <c r="A1853" s="19">
        <v>43710</v>
      </c>
      <c r="B1853" t="s">
        <v>68</v>
      </c>
      <c r="C1853" s="19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59"/>
    </row>
    <row r="1854" spans="1:51">
      <c r="A1854" s="19">
        <v>43710</v>
      </c>
      <c r="B1854" t="s">
        <v>69</v>
      </c>
      <c r="C1854" s="19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59"/>
    </row>
    <row r="1855" spans="1:51">
      <c r="A1855" s="19">
        <v>43710</v>
      </c>
      <c r="B1855" t="s">
        <v>70</v>
      </c>
      <c r="C1855" s="19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59"/>
    </row>
    <row r="1856" spans="1:51">
      <c r="A1856" s="19">
        <v>43710</v>
      </c>
      <c r="B1856" t="s">
        <v>71</v>
      </c>
      <c r="C1856" s="19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59"/>
    </row>
    <row r="1857" spans="1:51">
      <c r="A1857" s="19">
        <v>43710</v>
      </c>
      <c r="B1857" t="s">
        <v>73</v>
      </c>
      <c r="C1857" s="19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59"/>
    </row>
    <row r="1858" spans="1:51">
      <c r="A1858" s="19">
        <v>43713</v>
      </c>
      <c r="B1858" t="s">
        <v>15</v>
      </c>
      <c r="C1858" s="19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59"/>
    </row>
    <row r="1859" spans="1:51">
      <c r="A1859" s="19">
        <v>43713</v>
      </c>
      <c r="B1859" t="s">
        <v>16</v>
      </c>
      <c r="C1859" s="19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59"/>
    </row>
    <row r="1860" spans="1:51">
      <c r="A1860" s="19">
        <v>43713</v>
      </c>
      <c r="B1860" t="s">
        <v>17</v>
      </c>
      <c r="C1860" s="19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59"/>
    </row>
    <row r="1861" spans="1:51">
      <c r="A1861" s="19">
        <v>43713</v>
      </c>
      <c r="B1861" t="s">
        <v>18</v>
      </c>
      <c r="C1861" s="19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59"/>
    </row>
    <row r="1862" spans="1:51">
      <c r="A1862" s="19">
        <v>43713</v>
      </c>
      <c r="B1862" t="s">
        <v>19</v>
      </c>
      <c r="C1862" s="19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59"/>
    </row>
    <row r="1863" spans="1:51">
      <c r="A1863" s="19">
        <v>43713</v>
      </c>
      <c r="B1863" t="s">
        <v>20</v>
      </c>
      <c r="C1863" s="19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59"/>
    </row>
    <row r="1864" spans="1:51">
      <c r="A1864" s="19">
        <v>43713</v>
      </c>
      <c r="B1864" t="s">
        <v>21</v>
      </c>
      <c r="C1864" s="19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59"/>
    </row>
    <row r="1865" spans="1:51">
      <c r="A1865" s="19">
        <v>43713</v>
      </c>
      <c r="B1865" t="s">
        <v>22</v>
      </c>
      <c r="C1865" s="19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59"/>
    </row>
    <row r="1866" spans="1:51">
      <c r="A1866" s="19">
        <v>43713</v>
      </c>
      <c r="B1866" t="s">
        <v>23</v>
      </c>
      <c r="C1866" s="19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59"/>
    </row>
    <row r="1867" spans="1:51">
      <c r="A1867" s="19">
        <v>43713</v>
      </c>
      <c r="B1867" t="s">
        <v>24</v>
      </c>
      <c r="C1867" s="19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59"/>
    </row>
    <row r="1868" spans="1:51">
      <c r="A1868" s="19">
        <v>43713</v>
      </c>
      <c r="B1868" t="s">
        <v>25</v>
      </c>
      <c r="C1868" s="19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59"/>
    </row>
    <row r="1869" spans="1:51">
      <c r="A1869" s="19">
        <v>43713</v>
      </c>
      <c r="B1869" t="s">
        <v>26</v>
      </c>
      <c r="C1869" s="19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59"/>
    </row>
    <row r="1870" spans="1:51">
      <c r="A1870" s="19">
        <v>43713</v>
      </c>
      <c r="B1870" t="s">
        <v>27</v>
      </c>
      <c r="C1870" s="19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59"/>
    </row>
    <row r="1871" spans="1:51">
      <c r="A1871" s="19">
        <v>43713</v>
      </c>
      <c r="B1871" t="s">
        <v>28</v>
      </c>
      <c r="C1871" s="19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59"/>
    </row>
    <row r="1872" spans="1:51">
      <c r="A1872" s="19">
        <v>43713</v>
      </c>
      <c r="B1872" t="s">
        <v>29</v>
      </c>
      <c r="C1872" s="19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59"/>
    </row>
    <row r="1873" spans="1:51">
      <c r="A1873" s="19">
        <v>43713</v>
      </c>
      <c r="B1873" t="s">
        <v>30</v>
      </c>
      <c r="C1873" s="19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59"/>
    </row>
    <row r="1874" spans="1:51">
      <c r="A1874" s="19">
        <v>43713</v>
      </c>
      <c r="B1874" t="s">
        <v>31</v>
      </c>
      <c r="C1874" s="19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59"/>
    </row>
    <row r="1875" spans="1:51">
      <c r="A1875" s="19">
        <v>43713</v>
      </c>
      <c r="B1875" t="s">
        <v>32</v>
      </c>
      <c r="C1875" s="19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59"/>
    </row>
    <row r="1876" spans="1:51">
      <c r="A1876" s="19">
        <v>43713</v>
      </c>
      <c r="B1876" t="s">
        <v>33</v>
      </c>
      <c r="C1876" s="19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59"/>
    </row>
    <row r="1877" spans="1:51">
      <c r="A1877" s="19">
        <v>43713</v>
      </c>
      <c r="B1877" t="s">
        <v>34</v>
      </c>
      <c r="C1877" s="19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59"/>
    </row>
    <row r="1878" spans="1:51">
      <c r="A1878" s="19">
        <v>43713</v>
      </c>
      <c r="B1878" t="s">
        <v>35</v>
      </c>
      <c r="C1878" s="19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59"/>
    </row>
    <row r="1879" spans="1:51">
      <c r="A1879" s="19">
        <v>43713</v>
      </c>
      <c r="B1879" t="s">
        <v>36</v>
      </c>
      <c r="C1879" s="19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59"/>
    </row>
    <row r="1880" spans="1:51">
      <c r="A1880" s="19">
        <v>43713</v>
      </c>
      <c r="B1880" t="s">
        <v>37</v>
      </c>
      <c r="C1880" s="19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59"/>
    </row>
    <row r="1881" spans="1:51">
      <c r="A1881" s="19">
        <v>43713</v>
      </c>
      <c r="B1881" t="s">
        <v>38</v>
      </c>
      <c r="C1881" s="19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59"/>
    </row>
    <row r="1882" spans="1:51">
      <c r="A1882" s="19">
        <v>43713</v>
      </c>
      <c r="B1882" t="s">
        <v>39</v>
      </c>
      <c r="C1882" s="19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59"/>
    </row>
    <row r="1883" spans="1:51">
      <c r="A1883" s="19">
        <v>43713</v>
      </c>
      <c r="B1883" t="s">
        <v>40</v>
      </c>
      <c r="C1883" s="19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59"/>
    </row>
    <row r="1884" spans="1:51">
      <c r="A1884" s="19">
        <v>43713</v>
      </c>
      <c r="B1884" t="s">
        <v>41</v>
      </c>
      <c r="C1884" s="19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59"/>
    </row>
    <row r="1885" spans="1:51">
      <c r="A1885" s="19">
        <v>43713</v>
      </c>
      <c r="B1885" t="s">
        <v>43</v>
      </c>
      <c r="C1885" s="19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59"/>
    </row>
    <row r="1886" spans="1:51">
      <c r="A1886" s="19">
        <v>43713</v>
      </c>
      <c r="B1886" t="s">
        <v>44</v>
      </c>
      <c r="C1886" s="19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59"/>
    </row>
    <row r="1887" spans="1:51">
      <c r="A1887" s="19">
        <v>43713</v>
      </c>
      <c r="B1887" t="s">
        <v>45</v>
      </c>
      <c r="C1887" s="19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59"/>
    </row>
    <row r="1888" spans="1:51">
      <c r="A1888" s="19">
        <v>43713</v>
      </c>
      <c r="B1888" t="s">
        <v>42</v>
      </c>
      <c r="C1888" s="19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59"/>
    </row>
    <row r="1889" spans="1:51">
      <c r="A1889" s="19">
        <v>43713</v>
      </c>
      <c r="B1889" t="s">
        <v>46</v>
      </c>
      <c r="C1889" s="19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59"/>
    </row>
    <row r="1890" spans="1:51">
      <c r="A1890" s="19">
        <v>43713</v>
      </c>
      <c r="B1890" t="s">
        <v>47</v>
      </c>
      <c r="C1890" s="19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59"/>
    </row>
    <row r="1891" spans="1:51">
      <c r="A1891" s="19">
        <v>43713</v>
      </c>
      <c r="B1891" t="s">
        <v>48</v>
      </c>
      <c r="C1891" s="19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59"/>
    </row>
    <row r="1892" spans="1:51">
      <c r="A1892" s="19">
        <v>43713</v>
      </c>
      <c r="B1892" t="s">
        <v>49</v>
      </c>
      <c r="C1892" s="19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59"/>
    </row>
    <row r="1893" spans="1:51">
      <c r="A1893" s="19">
        <v>43713</v>
      </c>
      <c r="B1893" t="s">
        <v>50</v>
      </c>
      <c r="C1893" s="19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59"/>
    </row>
    <row r="1894" spans="1:51">
      <c r="A1894" s="19">
        <v>43713</v>
      </c>
      <c r="B1894" t="s">
        <v>51</v>
      </c>
      <c r="C1894" s="19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59"/>
    </row>
    <row r="1895" spans="1:51">
      <c r="A1895" s="19">
        <v>43713</v>
      </c>
      <c r="B1895" t="s">
        <v>52</v>
      </c>
      <c r="C1895" s="19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59"/>
    </row>
    <row r="1896" spans="1:51">
      <c r="A1896" s="19">
        <v>43713</v>
      </c>
      <c r="B1896" t="s">
        <v>53</v>
      </c>
      <c r="C1896" s="19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59"/>
    </row>
    <row r="1897" spans="1:51">
      <c r="A1897" s="19">
        <v>43713</v>
      </c>
      <c r="B1897" t="s">
        <v>54</v>
      </c>
      <c r="C1897" s="19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59"/>
    </row>
    <row r="1898" spans="1:51">
      <c r="A1898" s="19">
        <v>43713</v>
      </c>
      <c r="B1898" t="s">
        <v>55</v>
      </c>
      <c r="C1898" s="19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59"/>
    </row>
    <row r="1899" spans="1:51">
      <c r="A1899" s="19">
        <v>43713</v>
      </c>
      <c r="B1899" t="s">
        <v>56</v>
      </c>
      <c r="C1899" s="19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59"/>
    </row>
    <row r="1900" spans="1:51">
      <c r="A1900" s="19">
        <v>43713</v>
      </c>
      <c r="B1900" t="s">
        <v>57</v>
      </c>
      <c r="C1900" s="19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59"/>
    </row>
    <row r="1901" spans="1:51">
      <c r="A1901" s="19">
        <v>43713</v>
      </c>
      <c r="B1901" t="s">
        <v>58</v>
      </c>
      <c r="C1901" s="19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59"/>
    </row>
    <row r="1902" spans="1:51">
      <c r="A1902" s="19">
        <v>43713</v>
      </c>
      <c r="B1902" t="s">
        <v>59</v>
      </c>
      <c r="C1902" s="19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59"/>
    </row>
    <row r="1903" spans="1:51">
      <c r="A1903" s="19">
        <v>43713</v>
      </c>
      <c r="B1903" t="s">
        <v>60</v>
      </c>
      <c r="C1903" s="19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59"/>
    </row>
    <row r="1904" spans="1:51">
      <c r="A1904" s="19">
        <v>43713</v>
      </c>
      <c r="B1904" t="s">
        <v>61</v>
      </c>
      <c r="C1904" s="19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59"/>
    </row>
    <row r="1905" spans="1:51">
      <c r="A1905" s="19">
        <v>43713</v>
      </c>
      <c r="B1905" t="s">
        <v>62</v>
      </c>
      <c r="C1905" s="19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59"/>
    </row>
    <row r="1906" spans="1:51">
      <c r="A1906" s="19">
        <v>43713</v>
      </c>
      <c r="B1906" t="s">
        <v>63</v>
      </c>
      <c r="C1906" s="19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59"/>
    </row>
    <row r="1907" spans="1:51">
      <c r="A1907" s="19">
        <v>43713</v>
      </c>
      <c r="B1907" t="s">
        <v>64</v>
      </c>
      <c r="C1907" s="19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59"/>
    </row>
    <row r="1908" spans="1:51">
      <c r="A1908" s="19">
        <v>43713</v>
      </c>
      <c r="B1908" t="s">
        <v>65</v>
      </c>
      <c r="C1908" s="19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59"/>
    </row>
    <row r="1909" spans="1:51">
      <c r="A1909" s="19">
        <v>43713</v>
      </c>
      <c r="B1909" t="s">
        <v>143</v>
      </c>
      <c r="C1909" s="19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59"/>
    </row>
    <row r="1910" spans="1:51">
      <c r="A1910" s="19">
        <v>43713</v>
      </c>
      <c r="B1910" t="s">
        <v>67</v>
      </c>
      <c r="C1910" s="19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59"/>
    </row>
    <row r="1911" spans="1:51">
      <c r="A1911" s="19">
        <v>43713</v>
      </c>
      <c r="B1911" t="s">
        <v>68</v>
      </c>
      <c r="C1911" s="19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59"/>
    </row>
    <row r="1912" spans="1:51">
      <c r="A1912" s="19">
        <v>43713</v>
      </c>
      <c r="B1912" t="s">
        <v>69</v>
      </c>
      <c r="C1912" s="19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59"/>
    </row>
    <row r="1913" spans="1:51">
      <c r="A1913" s="19">
        <v>43713</v>
      </c>
      <c r="B1913" t="s">
        <v>70</v>
      </c>
      <c r="C1913" s="19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59"/>
    </row>
    <row r="1914" spans="1:51">
      <c r="A1914" s="19">
        <v>43713</v>
      </c>
      <c r="B1914" t="s">
        <v>71</v>
      </c>
      <c r="C1914" s="19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59"/>
    </row>
    <row r="1915" spans="1:51">
      <c r="A1915" s="19">
        <v>43713</v>
      </c>
      <c r="B1915" t="s">
        <v>73</v>
      </c>
      <c r="C1915" s="19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59"/>
    </row>
    <row r="1916" spans="1:51">
      <c r="A1916" s="19">
        <v>43716</v>
      </c>
      <c r="B1916" t="s">
        <v>15</v>
      </c>
      <c r="C1916" s="19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59"/>
    </row>
    <row r="1917" spans="1:51">
      <c r="A1917" s="19">
        <v>43716</v>
      </c>
      <c r="B1917" t="s">
        <v>16</v>
      </c>
      <c r="C1917" s="19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59"/>
    </row>
    <row r="1918" spans="1:51">
      <c r="A1918" s="19">
        <v>43716</v>
      </c>
      <c r="B1918" t="s">
        <v>17</v>
      </c>
      <c r="C1918" s="19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59"/>
    </row>
    <row r="1919" spans="1:51">
      <c r="A1919" s="19">
        <v>43716</v>
      </c>
      <c r="B1919" t="s">
        <v>18</v>
      </c>
      <c r="C1919" s="19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59"/>
    </row>
    <row r="1920" spans="1:51">
      <c r="A1920" s="19">
        <v>43716</v>
      </c>
      <c r="B1920" t="s">
        <v>19</v>
      </c>
      <c r="C1920" s="19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59"/>
    </row>
    <row r="1921" spans="1:51">
      <c r="A1921" s="19">
        <v>43716</v>
      </c>
      <c r="B1921" t="s">
        <v>20</v>
      </c>
      <c r="C1921" s="19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59"/>
    </row>
    <row r="1922" spans="1:51">
      <c r="A1922" s="19">
        <v>43716</v>
      </c>
      <c r="B1922" t="s">
        <v>21</v>
      </c>
      <c r="C1922" s="19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59"/>
    </row>
    <row r="1923" spans="1:51">
      <c r="A1923" s="19">
        <v>43716</v>
      </c>
      <c r="B1923" t="s">
        <v>22</v>
      </c>
      <c r="C1923" s="19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59"/>
    </row>
    <row r="1924" spans="1:51">
      <c r="A1924" s="19">
        <v>43716</v>
      </c>
      <c r="B1924" t="s">
        <v>23</v>
      </c>
      <c r="C1924" s="19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59"/>
    </row>
    <row r="1925" spans="1:51">
      <c r="A1925" s="19">
        <v>43716</v>
      </c>
      <c r="B1925" t="s">
        <v>24</v>
      </c>
      <c r="C1925" s="19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59"/>
    </row>
    <row r="1926" spans="1:51">
      <c r="A1926" s="19">
        <v>43716</v>
      </c>
      <c r="B1926" t="s">
        <v>25</v>
      </c>
      <c r="C1926" s="19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59"/>
    </row>
    <row r="1927" spans="1:51">
      <c r="A1927" s="19">
        <v>43716</v>
      </c>
      <c r="B1927" t="s">
        <v>26</v>
      </c>
      <c r="C1927" s="19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59"/>
    </row>
    <row r="1928" spans="1:51">
      <c r="A1928" s="19">
        <v>43716</v>
      </c>
      <c r="B1928" t="s">
        <v>27</v>
      </c>
      <c r="C1928" s="19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59"/>
    </row>
    <row r="1929" spans="1:51">
      <c r="A1929" s="19">
        <v>43716</v>
      </c>
      <c r="B1929" t="s">
        <v>28</v>
      </c>
      <c r="C1929" s="19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59"/>
    </row>
    <row r="1930" spans="1:51">
      <c r="A1930" s="19">
        <v>43716</v>
      </c>
      <c r="B1930" t="s">
        <v>29</v>
      </c>
      <c r="C1930" s="19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59"/>
    </row>
    <row r="1931" spans="1:51">
      <c r="A1931" s="19">
        <v>43716</v>
      </c>
      <c r="B1931" t="s">
        <v>30</v>
      </c>
      <c r="C1931" s="19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59"/>
    </row>
    <row r="1932" spans="1:51">
      <c r="A1932" s="19">
        <v>43716</v>
      </c>
      <c r="B1932" t="s">
        <v>31</v>
      </c>
      <c r="C1932" s="19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59"/>
    </row>
    <row r="1933" spans="1:51">
      <c r="A1933" s="19">
        <v>43716</v>
      </c>
      <c r="B1933" t="s">
        <v>32</v>
      </c>
      <c r="C1933" s="19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59"/>
    </row>
    <row r="1934" spans="1:51">
      <c r="A1934" s="19">
        <v>43716</v>
      </c>
      <c r="B1934" t="s">
        <v>33</v>
      </c>
      <c r="C1934" s="19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59"/>
    </row>
    <row r="1935" spans="1:51">
      <c r="A1935" s="19">
        <v>43716</v>
      </c>
      <c r="B1935" t="s">
        <v>34</v>
      </c>
      <c r="C1935" s="19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59"/>
    </row>
    <row r="1936" spans="1:51">
      <c r="A1936" s="19">
        <v>43716</v>
      </c>
      <c r="B1936" t="s">
        <v>35</v>
      </c>
      <c r="C1936" s="19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59"/>
    </row>
    <row r="1937" spans="1:51">
      <c r="A1937" s="19">
        <v>43716</v>
      </c>
      <c r="B1937" t="s">
        <v>36</v>
      </c>
      <c r="C1937" s="19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59"/>
    </row>
    <row r="1938" spans="1:51">
      <c r="A1938" s="19">
        <v>43716</v>
      </c>
      <c r="B1938" t="s">
        <v>37</v>
      </c>
      <c r="C1938" s="19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59"/>
    </row>
    <row r="1939" spans="1:51">
      <c r="A1939" s="19">
        <v>43716</v>
      </c>
      <c r="B1939" t="s">
        <v>38</v>
      </c>
      <c r="C1939" s="19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59"/>
    </row>
    <row r="1940" spans="1:51">
      <c r="A1940" s="19">
        <v>43716</v>
      </c>
      <c r="B1940" t="s">
        <v>39</v>
      </c>
      <c r="C1940" s="19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59"/>
    </row>
    <row r="1941" spans="1:51">
      <c r="A1941" s="19">
        <v>43716</v>
      </c>
      <c r="B1941" t="s">
        <v>40</v>
      </c>
      <c r="C1941" s="19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59"/>
    </row>
    <row r="1942" spans="1:51">
      <c r="A1942" s="19">
        <v>43716</v>
      </c>
      <c r="B1942" t="s">
        <v>41</v>
      </c>
      <c r="C1942" s="19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59"/>
    </row>
    <row r="1943" spans="1:51">
      <c r="A1943" s="19">
        <v>43716</v>
      </c>
      <c r="B1943" t="s">
        <v>43</v>
      </c>
      <c r="C1943" s="19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59"/>
    </row>
    <row r="1944" spans="1:51">
      <c r="A1944" s="19">
        <v>43716</v>
      </c>
      <c r="B1944" t="s">
        <v>44</v>
      </c>
      <c r="C1944" s="19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59"/>
    </row>
    <row r="1945" spans="1:51">
      <c r="A1945" s="19">
        <v>43716</v>
      </c>
      <c r="B1945" t="s">
        <v>45</v>
      </c>
      <c r="C1945" s="19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59"/>
    </row>
    <row r="1946" spans="1:51">
      <c r="A1946" s="19">
        <v>43716</v>
      </c>
      <c r="B1946" t="s">
        <v>42</v>
      </c>
      <c r="C1946" s="19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59"/>
    </row>
    <row r="1947" spans="1:51">
      <c r="A1947" s="19">
        <v>43716</v>
      </c>
      <c r="B1947" t="s">
        <v>46</v>
      </c>
      <c r="C1947" s="19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59"/>
    </row>
    <row r="1948" spans="1:51">
      <c r="A1948" s="19">
        <v>43716</v>
      </c>
      <c r="B1948" t="s">
        <v>47</v>
      </c>
      <c r="C1948" s="19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59"/>
    </row>
    <row r="1949" spans="1:51">
      <c r="A1949" s="19">
        <v>43716</v>
      </c>
      <c r="B1949" t="s">
        <v>48</v>
      </c>
      <c r="C1949" s="19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59"/>
    </row>
    <row r="1950" spans="1:51">
      <c r="A1950" s="19">
        <v>43716</v>
      </c>
      <c r="B1950" t="s">
        <v>49</v>
      </c>
      <c r="C1950" s="19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59"/>
    </row>
    <row r="1951" spans="1:51">
      <c r="A1951" s="19">
        <v>43716</v>
      </c>
      <c r="B1951" t="s">
        <v>50</v>
      </c>
      <c r="C1951" s="19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59"/>
    </row>
    <row r="1952" spans="1:51">
      <c r="A1952" s="19">
        <v>43716</v>
      </c>
      <c r="B1952" t="s">
        <v>51</v>
      </c>
      <c r="C1952" s="19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59"/>
    </row>
    <row r="1953" spans="1:51">
      <c r="A1953" s="19">
        <v>43716</v>
      </c>
      <c r="B1953" t="s">
        <v>52</v>
      </c>
      <c r="C1953" s="19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59"/>
    </row>
    <row r="1954" spans="1:51">
      <c r="A1954" s="19">
        <v>43716</v>
      </c>
      <c r="B1954" t="s">
        <v>53</v>
      </c>
      <c r="C1954" s="19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59"/>
    </row>
    <row r="1955" spans="1:51">
      <c r="A1955" s="19">
        <v>43716</v>
      </c>
      <c r="B1955" t="s">
        <v>54</v>
      </c>
      <c r="C1955" s="19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59"/>
    </row>
    <row r="1956" spans="1:51">
      <c r="A1956" s="19">
        <v>43716</v>
      </c>
      <c r="B1956" t="s">
        <v>55</v>
      </c>
      <c r="C1956" s="19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59"/>
    </row>
    <row r="1957" spans="1:51">
      <c r="A1957" s="19">
        <v>43716</v>
      </c>
      <c r="B1957" t="s">
        <v>56</v>
      </c>
      <c r="C1957" s="19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59"/>
    </row>
    <row r="1958" spans="1:51">
      <c r="A1958" s="19">
        <v>43716</v>
      </c>
      <c r="B1958" t="s">
        <v>57</v>
      </c>
      <c r="C1958" s="19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59"/>
    </row>
    <row r="1959" spans="1:51">
      <c r="A1959" s="19">
        <v>43716</v>
      </c>
      <c r="B1959" t="s">
        <v>58</v>
      </c>
      <c r="C1959" s="19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59"/>
    </row>
    <row r="1960" spans="1:51">
      <c r="A1960" s="19">
        <v>43716</v>
      </c>
      <c r="B1960" t="s">
        <v>59</v>
      </c>
      <c r="C1960" s="19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59"/>
    </row>
    <row r="1961" spans="1:51">
      <c r="A1961" s="19">
        <v>43716</v>
      </c>
      <c r="B1961" t="s">
        <v>60</v>
      </c>
      <c r="C1961" s="19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59"/>
    </row>
    <row r="1962" spans="1:51">
      <c r="A1962" s="19">
        <v>43716</v>
      </c>
      <c r="B1962" t="s">
        <v>61</v>
      </c>
      <c r="C1962" s="19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59"/>
    </row>
    <row r="1963" spans="1:51">
      <c r="A1963" s="19">
        <v>43716</v>
      </c>
      <c r="B1963" t="s">
        <v>62</v>
      </c>
      <c r="C1963" s="19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59"/>
    </row>
    <row r="1964" spans="1:51">
      <c r="A1964" s="19">
        <v>43716</v>
      </c>
      <c r="B1964" t="s">
        <v>63</v>
      </c>
      <c r="C1964" s="19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59"/>
    </row>
    <row r="1965" spans="1:51">
      <c r="A1965" s="19">
        <v>43716</v>
      </c>
      <c r="B1965" t="s">
        <v>64</v>
      </c>
      <c r="C1965" s="19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59"/>
    </row>
    <row r="1966" spans="1:51">
      <c r="A1966" s="19">
        <v>43716</v>
      </c>
      <c r="B1966" t="s">
        <v>65</v>
      </c>
      <c r="C1966" s="19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59"/>
    </row>
    <row r="1967" spans="1:51">
      <c r="A1967" s="19">
        <v>43716</v>
      </c>
      <c r="B1967" t="s">
        <v>143</v>
      </c>
      <c r="C1967" s="19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59"/>
    </row>
    <row r="1968" spans="1:51">
      <c r="A1968" s="19">
        <v>43716</v>
      </c>
      <c r="B1968" t="s">
        <v>67</v>
      </c>
      <c r="C1968" s="19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59"/>
    </row>
    <row r="1969" spans="1:51">
      <c r="A1969" s="19">
        <v>43716</v>
      </c>
      <c r="B1969" t="s">
        <v>68</v>
      </c>
      <c r="C1969" s="19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59"/>
    </row>
    <row r="1970" spans="1:51">
      <c r="A1970" s="19">
        <v>43716</v>
      </c>
      <c r="B1970" t="s">
        <v>69</v>
      </c>
      <c r="C1970" s="19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59"/>
    </row>
    <row r="1971" spans="1:51">
      <c r="A1971" s="19">
        <v>43716</v>
      </c>
      <c r="B1971" t="s">
        <v>70</v>
      </c>
      <c r="C1971" s="19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59"/>
    </row>
    <row r="1972" spans="1:51">
      <c r="A1972" s="19">
        <v>43716</v>
      </c>
      <c r="B1972" t="s">
        <v>71</v>
      </c>
      <c r="C1972" s="19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59"/>
    </row>
    <row r="1973" spans="1:51">
      <c r="A1973" s="19">
        <v>43716</v>
      </c>
      <c r="B1973" t="s">
        <v>73</v>
      </c>
      <c r="C1973" s="19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59"/>
    </row>
    <row r="1974" spans="1:51">
      <c r="A1974" s="19">
        <v>43719</v>
      </c>
      <c r="B1974" t="s">
        <v>15</v>
      </c>
      <c r="C1974" s="19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59"/>
    </row>
    <row r="1975" spans="1:51">
      <c r="A1975" s="19">
        <v>43719</v>
      </c>
      <c r="B1975" t="s">
        <v>16</v>
      </c>
      <c r="C1975" s="19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59"/>
    </row>
    <row r="1976" spans="1:51">
      <c r="A1976" s="19">
        <v>43719</v>
      </c>
      <c r="B1976" t="s">
        <v>17</v>
      </c>
      <c r="C1976" s="19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59"/>
    </row>
    <row r="1977" spans="1:51">
      <c r="A1977" s="19">
        <v>43719</v>
      </c>
      <c r="B1977" t="s">
        <v>18</v>
      </c>
      <c r="C1977" s="19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59"/>
    </row>
    <row r="1978" spans="1:51">
      <c r="A1978" s="19">
        <v>43719</v>
      </c>
      <c r="B1978" t="s">
        <v>19</v>
      </c>
      <c r="C1978" s="19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59"/>
    </row>
    <row r="1979" spans="1:51">
      <c r="A1979" s="19">
        <v>43719</v>
      </c>
      <c r="B1979" t="s">
        <v>20</v>
      </c>
      <c r="C1979" s="19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59"/>
    </row>
    <row r="1980" spans="1:51">
      <c r="A1980" s="19">
        <v>43719</v>
      </c>
      <c r="B1980" t="s">
        <v>21</v>
      </c>
      <c r="C1980" s="19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59"/>
    </row>
    <row r="1981" spans="1:51">
      <c r="A1981" s="19">
        <v>43719</v>
      </c>
      <c r="B1981" t="s">
        <v>22</v>
      </c>
      <c r="C1981" s="19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59"/>
    </row>
    <row r="1982" spans="1:51">
      <c r="A1982" s="19">
        <v>43719</v>
      </c>
      <c r="B1982" t="s">
        <v>23</v>
      </c>
      <c r="C1982" s="19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59"/>
    </row>
    <row r="1983" spans="1:51">
      <c r="A1983" s="19">
        <v>43719</v>
      </c>
      <c r="B1983" t="s">
        <v>24</v>
      </c>
      <c r="C1983" s="19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59"/>
    </row>
    <row r="1984" spans="1:51">
      <c r="A1984" s="19">
        <v>43719</v>
      </c>
      <c r="B1984" t="s">
        <v>25</v>
      </c>
      <c r="C1984" s="19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59"/>
    </row>
    <row r="1985" spans="1:51">
      <c r="A1985" s="19">
        <v>43719</v>
      </c>
      <c r="B1985" t="s">
        <v>26</v>
      </c>
      <c r="C1985" s="19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59"/>
    </row>
    <row r="1986" spans="1:51">
      <c r="A1986" s="19">
        <v>43719</v>
      </c>
      <c r="B1986" t="s">
        <v>27</v>
      </c>
      <c r="C1986" s="19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59"/>
    </row>
    <row r="1987" spans="1:51">
      <c r="A1987" s="19">
        <v>43719</v>
      </c>
      <c r="B1987" t="s">
        <v>28</v>
      </c>
      <c r="C1987" s="19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59"/>
    </row>
    <row r="1988" spans="1:51">
      <c r="A1988" s="19">
        <v>43719</v>
      </c>
      <c r="B1988" t="s">
        <v>29</v>
      </c>
      <c r="C1988" s="19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59"/>
    </row>
    <row r="1989" spans="1:51">
      <c r="A1989" s="19">
        <v>43719</v>
      </c>
      <c r="B1989" t="s">
        <v>30</v>
      </c>
      <c r="C1989" s="19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59"/>
    </row>
    <row r="1990" spans="1:51">
      <c r="A1990" s="19">
        <v>43719</v>
      </c>
      <c r="B1990" t="s">
        <v>31</v>
      </c>
      <c r="C1990" s="19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59"/>
    </row>
    <row r="1991" spans="1:51">
      <c r="A1991" s="19">
        <v>43719</v>
      </c>
      <c r="B1991" t="s">
        <v>32</v>
      </c>
      <c r="C1991" s="19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59"/>
    </row>
    <row r="1992" spans="1:51">
      <c r="A1992" s="19">
        <v>43719</v>
      </c>
      <c r="B1992" t="s">
        <v>33</v>
      </c>
      <c r="C1992" s="19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59"/>
    </row>
    <row r="1993" spans="1:51">
      <c r="A1993" s="19">
        <v>43719</v>
      </c>
      <c r="B1993" t="s">
        <v>34</v>
      </c>
      <c r="C1993" s="19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59"/>
    </row>
    <row r="1994" spans="1:51">
      <c r="A1994" s="19">
        <v>43719</v>
      </c>
      <c r="B1994" t="s">
        <v>35</v>
      </c>
      <c r="C1994" s="19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59"/>
    </row>
    <row r="1995" spans="1:51">
      <c r="A1995" s="19">
        <v>43719</v>
      </c>
      <c r="B1995" t="s">
        <v>36</v>
      </c>
      <c r="C1995" s="19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59"/>
    </row>
    <row r="1996" spans="1:51">
      <c r="A1996" s="19">
        <v>43719</v>
      </c>
      <c r="B1996" t="s">
        <v>37</v>
      </c>
      <c r="C1996" s="19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59"/>
    </row>
    <row r="1997" spans="1:51">
      <c r="A1997" s="19">
        <v>43719</v>
      </c>
      <c r="B1997" t="s">
        <v>38</v>
      </c>
      <c r="C1997" s="19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59"/>
    </row>
    <row r="1998" spans="1:51">
      <c r="A1998" s="19">
        <v>43719</v>
      </c>
      <c r="B1998" t="s">
        <v>39</v>
      </c>
      <c r="C1998" s="19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59"/>
    </row>
    <row r="1999" spans="1:51">
      <c r="A1999" s="19">
        <v>43719</v>
      </c>
      <c r="B1999" t="s">
        <v>40</v>
      </c>
      <c r="C1999" s="19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59"/>
    </row>
    <row r="2000" spans="1:51">
      <c r="A2000" s="19">
        <v>43719</v>
      </c>
      <c r="B2000" t="s">
        <v>41</v>
      </c>
      <c r="C2000" s="19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59"/>
    </row>
    <row r="2001" spans="1:51">
      <c r="A2001" s="19">
        <v>43719</v>
      </c>
      <c r="B2001" t="s">
        <v>43</v>
      </c>
      <c r="C2001" s="19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59"/>
    </row>
    <row r="2002" spans="1:51">
      <c r="A2002" s="19">
        <v>43719</v>
      </c>
      <c r="B2002" t="s">
        <v>44</v>
      </c>
      <c r="C2002" s="19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59"/>
    </row>
    <row r="2003" spans="1:51">
      <c r="A2003" s="19">
        <v>43719</v>
      </c>
      <c r="B2003" t="s">
        <v>45</v>
      </c>
      <c r="C2003" s="19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59"/>
    </row>
    <row r="2004" spans="1:51">
      <c r="A2004" s="19">
        <v>43719</v>
      </c>
      <c r="B2004" t="s">
        <v>42</v>
      </c>
      <c r="C2004" s="19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59"/>
    </row>
    <row r="2005" spans="1:51">
      <c r="A2005" s="19">
        <v>43719</v>
      </c>
      <c r="B2005" t="s">
        <v>46</v>
      </c>
      <c r="C2005" s="19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59"/>
    </row>
    <row r="2006" spans="1:51">
      <c r="A2006" s="19">
        <v>43719</v>
      </c>
      <c r="B2006" t="s">
        <v>47</v>
      </c>
      <c r="C2006" s="19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59"/>
    </row>
    <row r="2007" spans="1:51">
      <c r="A2007" s="19">
        <v>43719</v>
      </c>
      <c r="B2007" t="s">
        <v>48</v>
      </c>
      <c r="C2007" s="19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59"/>
    </row>
    <row r="2008" spans="1:51">
      <c r="A2008" s="19">
        <v>43719</v>
      </c>
      <c r="B2008" t="s">
        <v>49</v>
      </c>
      <c r="C2008" s="19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59"/>
    </row>
    <row r="2009" spans="1:51">
      <c r="A2009" s="19">
        <v>43719</v>
      </c>
      <c r="B2009" t="s">
        <v>50</v>
      </c>
      <c r="C2009" s="19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59"/>
    </row>
    <row r="2010" spans="1:51">
      <c r="A2010" s="19">
        <v>43719</v>
      </c>
      <c r="B2010" t="s">
        <v>51</v>
      </c>
      <c r="C2010" s="19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59"/>
    </row>
    <row r="2011" spans="1:51">
      <c r="A2011" s="19">
        <v>43719</v>
      </c>
      <c r="B2011" t="s">
        <v>52</v>
      </c>
      <c r="C2011" s="19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59"/>
    </row>
    <row r="2012" spans="1:51">
      <c r="A2012" s="19">
        <v>43719</v>
      </c>
      <c r="B2012" t="s">
        <v>53</v>
      </c>
      <c r="C2012" s="19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59"/>
    </row>
    <row r="2013" spans="1:51">
      <c r="A2013" s="19">
        <v>43719</v>
      </c>
      <c r="B2013" t="s">
        <v>54</v>
      </c>
      <c r="C2013" s="19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59"/>
    </row>
    <row r="2014" spans="1:51">
      <c r="A2014" s="19">
        <v>43719</v>
      </c>
      <c r="B2014" t="s">
        <v>55</v>
      </c>
      <c r="C2014" s="19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59"/>
    </row>
    <row r="2015" spans="1:51">
      <c r="A2015" s="19">
        <v>43719</v>
      </c>
      <c r="B2015" t="s">
        <v>56</v>
      </c>
      <c r="C2015" s="19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59"/>
    </row>
    <row r="2016" spans="1:51">
      <c r="A2016" s="19">
        <v>43719</v>
      </c>
      <c r="B2016" t="s">
        <v>57</v>
      </c>
      <c r="C2016" s="19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59"/>
    </row>
    <row r="2017" spans="1:51">
      <c r="A2017" s="19">
        <v>43719</v>
      </c>
      <c r="B2017" t="s">
        <v>58</v>
      </c>
      <c r="C2017" s="19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59"/>
    </row>
    <row r="2018" spans="1:51">
      <c r="A2018" s="19">
        <v>43719</v>
      </c>
      <c r="B2018" t="s">
        <v>59</v>
      </c>
      <c r="C2018" s="19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59"/>
    </row>
    <row r="2019" spans="1:51">
      <c r="A2019" s="19">
        <v>43719</v>
      </c>
      <c r="B2019" t="s">
        <v>60</v>
      </c>
      <c r="C2019" s="19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59"/>
    </row>
    <row r="2020" spans="1:51">
      <c r="A2020" s="19">
        <v>43719</v>
      </c>
      <c r="B2020" t="s">
        <v>61</v>
      </c>
      <c r="C2020" s="19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59"/>
    </row>
    <row r="2021" spans="1:51">
      <c r="A2021" s="19">
        <v>43719</v>
      </c>
      <c r="B2021" t="s">
        <v>62</v>
      </c>
      <c r="C2021" s="19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59"/>
    </row>
    <row r="2022" spans="1:51">
      <c r="A2022" s="19">
        <v>43719</v>
      </c>
      <c r="B2022" t="s">
        <v>63</v>
      </c>
      <c r="C2022" s="19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59"/>
    </row>
    <row r="2023" spans="1:51">
      <c r="A2023" s="19">
        <v>43719</v>
      </c>
      <c r="B2023" t="s">
        <v>64</v>
      </c>
      <c r="C2023" s="19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59"/>
    </row>
    <row r="2024" spans="1:51">
      <c r="A2024" s="19">
        <v>43719</v>
      </c>
      <c r="B2024" t="s">
        <v>65</v>
      </c>
      <c r="C2024" s="19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59"/>
    </row>
    <row r="2025" spans="1:51">
      <c r="A2025" s="19">
        <v>43719</v>
      </c>
      <c r="B2025" t="s">
        <v>143</v>
      </c>
      <c r="C2025" s="19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59"/>
    </row>
    <row r="2026" spans="1:51">
      <c r="A2026" s="19">
        <v>43719</v>
      </c>
      <c r="B2026" t="s">
        <v>67</v>
      </c>
      <c r="C2026" s="19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59"/>
    </row>
    <row r="2027" spans="1:51">
      <c r="A2027" s="19">
        <v>43719</v>
      </c>
      <c r="B2027" t="s">
        <v>68</v>
      </c>
      <c r="C2027" s="19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59"/>
    </row>
    <row r="2028" spans="1:51">
      <c r="A2028" s="19">
        <v>43719</v>
      </c>
      <c r="B2028" t="s">
        <v>69</v>
      </c>
      <c r="C2028" s="19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59"/>
    </row>
    <row r="2029" spans="1:51">
      <c r="A2029" s="19">
        <v>43719</v>
      </c>
      <c r="B2029" t="s">
        <v>70</v>
      </c>
      <c r="C2029" s="19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59"/>
    </row>
    <row r="2030" spans="1:51">
      <c r="A2030" s="19">
        <v>43719</v>
      </c>
      <c r="B2030" t="s">
        <v>71</v>
      </c>
      <c r="C2030" s="19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59"/>
    </row>
    <row r="2031" spans="1:51">
      <c r="A2031" s="19">
        <v>43719</v>
      </c>
      <c r="B2031" t="s">
        <v>73</v>
      </c>
      <c r="C2031" s="19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59"/>
    </row>
    <row r="2032" spans="1:51">
      <c r="A2032" s="19">
        <v>43722</v>
      </c>
      <c r="B2032" t="s">
        <v>15</v>
      </c>
      <c r="C2032" s="19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59"/>
    </row>
    <row r="2033" spans="1:51">
      <c r="A2033" s="19">
        <v>43722</v>
      </c>
      <c r="B2033" t="s">
        <v>16</v>
      </c>
      <c r="C2033" s="19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59"/>
    </row>
    <row r="2034" spans="1:51">
      <c r="A2034" s="19">
        <v>43722</v>
      </c>
      <c r="B2034" t="s">
        <v>17</v>
      </c>
      <c r="C2034" s="19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59"/>
    </row>
    <row r="2035" spans="1:51">
      <c r="A2035" s="19">
        <v>43722</v>
      </c>
      <c r="B2035" t="s">
        <v>18</v>
      </c>
      <c r="C2035" s="19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59"/>
    </row>
    <row r="2036" spans="1:51">
      <c r="A2036" s="19">
        <v>43722</v>
      </c>
      <c r="B2036" t="s">
        <v>19</v>
      </c>
      <c r="C2036" s="19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59"/>
    </row>
    <row r="2037" spans="1:51">
      <c r="A2037" s="19">
        <v>43722</v>
      </c>
      <c r="B2037" t="s">
        <v>20</v>
      </c>
      <c r="C2037" s="19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59"/>
    </row>
    <row r="2038" spans="1:51">
      <c r="A2038" s="19">
        <v>43722</v>
      </c>
      <c r="B2038" t="s">
        <v>21</v>
      </c>
      <c r="C2038" s="19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59"/>
    </row>
    <row r="2039" spans="1:51">
      <c r="A2039" s="19">
        <v>43722</v>
      </c>
      <c r="B2039" t="s">
        <v>22</v>
      </c>
      <c r="C2039" s="19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59"/>
    </row>
    <row r="2040" spans="1:51">
      <c r="A2040" s="19">
        <v>43722</v>
      </c>
      <c r="B2040" t="s">
        <v>23</v>
      </c>
      <c r="C2040" s="19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59"/>
    </row>
    <row r="2041" spans="1:51">
      <c r="A2041" s="19">
        <v>43722</v>
      </c>
      <c r="B2041" t="s">
        <v>24</v>
      </c>
      <c r="C2041" s="19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59"/>
    </row>
    <row r="2042" spans="1:51">
      <c r="A2042" s="19">
        <v>43722</v>
      </c>
      <c r="B2042" t="s">
        <v>25</v>
      </c>
      <c r="C2042" s="19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59"/>
    </row>
    <row r="2043" spans="1:51">
      <c r="A2043" s="19">
        <v>43722</v>
      </c>
      <c r="B2043" t="s">
        <v>26</v>
      </c>
      <c r="C2043" s="19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59"/>
    </row>
    <row r="2044" spans="1:51">
      <c r="A2044" s="19">
        <v>43722</v>
      </c>
      <c r="B2044" t="s">
        <v>27</v>
      </c>
      <c r="C2044" s="19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59"/>
    </row>
    <row r="2045" spans="1:51">
      <c r="A2045" s="19">
        <v>43722</v>
      </c>
      <c r="B2045" t="s">
        <v>28</v>
      </c>
      <c r="C2045" s="19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59"/>
    </row>
    <row r="2046" spans="1:51">
      <c r="A2046" s="19">
        <v>43722</v>
      </c>
      <c r="B2046" t="s">
        <v>29</v>
      </c>
      <c r="C2046" s="19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59"/>
    </row>
    <row r="2047" spans="1:51">
      <c r="A2047" s="19">
        <v>43722</v>
      </c>
      <c r="B2047" t="s">
        <v>30</v>
      </c>
      <c r="C2047" s="19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59"/>
    </row>
    <row r="2048" spans="1:51">
      <c r="A2048" s="19">
        <v>43722</v>
      </c>
      <c r="B2048" t="s">
        <v>31</v>
      </c>
      <c r="C2048" s="19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59"/>
    </row>
    <row r="2049" spans="1:51">
      <c r="A2049" s="19">
        <v>43722</v>
      </c>
      <c r="B2049" t="s">
        <v>32</v>
      </c>
      <c r="C2049" s="19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59"/>
    </row>
    <row r="2050" spans="1:51">
      <c r="A2050" s="19">
        <v>43722</v>
      </c>
      <c r="B2050" t="s">
        <v>33</v>
      </c>
      <c r="C2050" s="19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59"/>
    </row>
    <row r="2051" spans="1:51">
      <c r="A2051" s="19">
        <v>43722</v>
      </c>
      <c r="B2051" t="s">
        <v>34</v>
      </c>
      <c r="C2051" s="19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59"/>
    </row>
    <row r="2052" spans="1:51">
      <c r="A2052" s="19">
        <v>43722</v>
      </c>
      <c r="B2052" t="s">
        <v>35</v>
      </c>
      <c r="C2052" s="19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59"/>
    </row>
    <row r="2053" spans="1:51">
      <c r="A2053" s="19">
        <v>43722</v>
      </c>
      <c r="B2053" t="s">
        <v>36</v>
      </c>
      <c r="C2053" s="19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59"/>
    </row>
    <row r="2054" spans="1:51">
      <c r="A2054" s="19">
        <v>43722</v>
      </c>
      <c r="B2054" t="s">
        <v>37</v>
      </c>
      <c r="C2054" s="19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59"/>
    </row>
    <row r="2055" spans="1:51">
      <c r="A2055" s="19">
        <v>43722</v>
      </c>
      <c r="B2055" t="s">
        <v>38</v>
      </c>
      <c r="C2055" s="19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59"/>
    </row>
    <row r="2056" spans="1:51">
      <c r="A2056" s="19">
        <v>43722</v>
      </c>
      <c r="B2056" t="s">
        <v>39</v>
      </c>
      <c r="C2056" s="19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59"/>
    </row>
    <row r="2057" spans="1:51">
      <c r="A2057" s="19">
        <v>43722</v>
      </c>
      <c r="B2057" t="s">
        <v>40</v>
      </c>
      <c r="C2057" s="19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59"/>
    </row>
    <row r="2058" spans="1:51">
      <c r="A2058" s="19">
        <v>43722</v>
      </c>
      <c r="B2058" t="s">
        <v>41</v>
      </c>
      <c r="C2058" s="19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59"/>
    </row>
    <row r="2059" spans="1:51">
      <c r="A2059" s="19">
        <v>43722</v>
      </c>
      <c r="B2059" t="s">
        <v>43</v>
      </c>
      <c r="C2059" s="19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59"/>
    </row>
    <row r="2060" spans="1:51">
      <c r="A2060" s="19">
        <v>43722</v>
      </c>
      <c r="B2060" t="s">
        <v>44</v>
      </c>
      <c r="C2060" s="19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59"/>
    </row>
    <row r="2061" spans="1:51">
      <c r="A2061" s="19">
        <v>43722</v>
      </c>
      <c r="B2061" t="s">
        <v>45</v>
      </c>
      <c r="C2061" s="19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59"/>
    </row>
    <row r="2062" spans="1:51">
      <c r="A2062" s="19">
        <v>43722</v>
      </c>
      <c r="B2062" t="s">
        <v>42</v>
      </c>
      <c r="C2062" s="19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59"/>
    </row>
    <row r="2063" spans="1:51">
      <c r="A2063" s="19">
        <v>43722</v>
      </c>
      <c r="B2063" t="s">
        <v>46</v>
      </c>
      <c r="C2063" s="19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59"/>
    </row>
    <row r="2064" spans="1:51">
      <c r="A2064" s="19">
        <v>43722</v>
      </c>
      <c r="B2064" t="s">
        <v>47</v>
      </c>
      <c r="C2064" s="19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59"/>
    </row>
    <row r="2065" spans="1:51">
      <c r="A2065" s="19">
        <v>43722</v>
      </c>
      <c r="B2065" t="s">
        <v>48</v>
      </c>
      <c r="C2065" s="19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59"/>
    </row>
    <row r="2066" spans="1:51">
      <c r="A2066" s="19">
        <v>43722</v>
      </c>
      <c r="B2066" t="s">
        <v>49</v>
      </c>
      <c r="C2066" s="19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59"/>
    </row>
    <row r="2067" spans="1:51">
      <c r="A2067" s="19">
        <v>43722</v>
      </c>
      <c r="B2067" t="s">
        <v>50</v>
      </c>
      <c r="C2067" s="19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59"/>
    </row>
    <row r="2068" spans="1:51">
      <c r="A2068" s="19">
        <v>43722</v>
      </c>
      <c r="B2068" t="s">
        <v>51</v>
      </c>
      <c r="C2068" s="19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59"/>
    </row>
    <row r="2069" spans="1:51">
      <c r="A2069" s="19">
        <v>43722</v>
      </c>
      <c r="B2069" t="s">
        <v>52</v>
      </c>
      <c r="C2069" s="19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59"/>
    </row>
    <row r="2070" spans="1:51">
      <c r="A2070" s="19">
        <v>43722</v>
      </c>
      <c r="B2070" t="s">
        <v>53</v>
      </c>
      <c r="C2070" s="19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59"/>
    </row>
    <row r="2071" spans="1:51">
      <c r="A2071" s="19">
        <v>43722</v>
      </c>
      <c r="B2071" t="s">
        <v>54</v>
      </c>
      <c r="C2071" s="19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59"/>
    </row>
    <row r="2072" spans="1:51">
      <c r="A2072" s="19">
        <v>43722</v>
      </c>
      <c r="B2072" t="s">
        <v>55</v>
      </c>
      <c r="C2072" s="19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59"/>
    </row>
    <row r="2073" spans="1:51">
      <c r="A2073" s="19">
        <v>43722</v>
      </c>
      <c r="B2073" t="s">
        <v>56</v>
      </c>
      <c r="C2073" s="19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59"/>
    </row>
    <row r="2074" spans="1:51">
      <c r="A2074" s="19">
        <v>43722</v>
      </c>
      <c r="B2074" t="s">
        <v>57</v>
      </c>
      <c r="C2074" s="19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59"/>
    </row>
    <row r="2075" spans="1:51">
      <c r="A2075" s="19">
        <v>43722</v>
      </c>
      <c r="B2075" t="s">
        <v>58</v>
      </c>
      <c r="C2075" s="19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59"/>
    </row>
    <row r="2076" spans="1:51">
      <c r="A2076" s="19">
        <v>43722</v>
      </c>
      <c r="B2076" t="s">
        <v>59</v>
      </c>
      <c r="C2076" s="19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59"/>
    </row>
    <row r="2077" spans="1:51">
      <c r="A2077" s="19">
        <v>43722</v>
      </c>
      <c r="B2077" t="s">
        <v>60</v>
      </c>
      <c r="C2077" s="19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59"/>
    </row>
    <row r="2078" spans="1:51">
      <c r="A2078" s="19">
        <v>43722</v>
      </c>
      <c r="B2078" t="s">
        <v>61</v>
      </c>
      <c r="C2078" s="19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59"/>
    </row>
    <row r="2079" spans="1:51">
      <c r="A2079" s="19">
        <v>43722</v>
      </c>
      <c r="B2079" t="s">
        <v>62</v>
      </c>
      <c r="C2079" s="19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59"/>
    </row>
    <row r="2080" spans="1:51">
      <c r="A2080" s="19">
        <v>43722</v>
      </c>
      <c r="B2080" t="s">
        <v>63</v>
      </c>
      <c r="C2080" s="19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59"/>
    </row>
    <row r="2081" spans="1:51">
      <c r="A2081" s="19">
        <v>43722</v>
      </c>
      <c r="B2081" t="s">
        <v>64</v>
      </c>
      <c r="C2081" s="19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59"/>
    </row>
    <row r="2082" spans="1:51">
      <c r="A2082" s="19">
        <v>43722</v>
      </c>
      <c r="B2082" t="s">
        <v>65</v>
      </c>
      <c r="C2082" s="19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59"/>
    </row>
    <row r="2083" spans="1:51">
      <c r="A2083" s="19">
        <v>43722</v>
      </c>
      <c r="B2083" t="s">
        <v>143</v>
      </c>
      <c r="C2083" s="19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59"/>
    </row>
    <row r="2084" spans="1:51">
      <c r="A2084" s="19">
        <v>43722</v>
      </c>
      <c r="B2084" t="s">
        <v>67</v>
      </c>
      <c r="C2084" s="19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59"/>
    </row>
    <row r="2085" spans="1:51">
      <c r="A2085" s="19">
        <v>43722</v>
      </c>
      <c r="B2085" t="s">
        <v>68</v>
      </c>
      <c r="C2085" s="19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59"/>
    </row>
    <row r="2086" spans="1:51">
      <c r="A2086" s="19">
        <v>43722</v>
      </c>
      <c r="B2086" t="s">
        <v>69</v>
      </c>
      <c r="C2086" s="19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59"/>
    </row>
    <row r="2087" spans="1:51">
      <c r="A2087" s="19">
        <v>43722</v>
      </c>
      <c r="B2087" t="s">
        <v>70</v>
      </c>
      <c r="C2087" s="19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59"/>
    </row>
    <row r="2088" spans="1:51">
      <c r="A2088" s="19">
        <v>43722</v>
      </c>
      <c r="B2088" t="s">
        <v>71</v>
      </c>
      <c r="C2088" s="19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59"/>
    </row>
    <row r="2089" spans="1:51">
      <c r="A2089" s="19">
        <v>43722</v>
      </c>
      <c r="B2089" t="s">
        <v>73</v>
      </c>
      <c r="C2089" s="19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59"/>
    </row>
    <row r="2090" spans="1:51">
      <c r="A2090" s="19">
        <v>43725</v>
      </c>
      <c r="B2090" t="s">
        <v>15</v>
      </c>
      <c r="C2090" s="19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59"/>
    </row>
    <row r="2091" spans="1:51">
      <c r="A2091" s="19">
        <v>43725</v>
      </c>
      <c r="B2091" t="s">
        <v>16</v>
      </c>
      <c r="C2091" s="19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59"/>
    </row>
    <row r="2092" spans="1:51">
      <c r="A2092" s="19">
        <v>43725</v>
      </c>
      <c r="B2092" t="s">
        <v>17</v>
      </c>
      <c r="C2092" s="19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59"/>
    </row>
    <row r="2093" spans="1:51">
      <c r="A2093" s="19">
        <v>43725</v>
      </c>
      <c r="B2093" t="s">
        <v>18</v>
      </c>
      <c r="C2093" s="19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59"/>
    </row>
    <row r="2094" spans="1:51">
      <c r="A2094" s="19">
        <v>43725</v>
      </c>
      <c r="B2094" t="s">
        <v>19</v>
      </c>
      <c r="C2094" s="19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59"/>
    </row>
    <row r="2095" spans="1:51">
      <c r="A2095" s="19">
        <v>43725</v>
      </c>
      <c r="B2095" t="s">
        <v>20</v>
      </c>
      <c r="C2095" s="19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59"/>
    </row>
    <row r="2096" spans="1:51">
      <c r="A2096" s="19">
        <v>43725</v>
      </c>
      <c r="B2096" t="s">
        <v>21</v>
      </c>
      <c r="C2096" s="19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59"/>
    </row>
    <row r="2097" spans="1:51">
      <c r="A2097" s="19">
        <v>43725</v>
      </c>
      <c r="B2097" t="s">
        <v>22</v>
      </c>
      <c r="C2097" s="19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59"/>
    </row>
    <row r="2098" spans="1:51">
      <c r="A2098" s="19">
        <v>43725</v>
      </c>
      <c r="B2098" t="s">
        <v>23</v>
      </c>
      <c r="C2098" s="19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59"/>
    </row>
    <row r="2099" spans="1:51">
      <c r="A2099" s="19">
        <v>43725</v>
      </c>
      <c r="B2099" t="s">
        <v>24</v>
      </c>
      <c r="C2099" s="19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59"/>
    </row>
    <row r="2100" spans="1:51">
      <c r="A2100" s="19">
        <v>43725</v>
      </c>
      <c r="B2100" t="s">
        <v>25</v>
      </c>
      <c r="C2100" s="19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59"/>
    </row>
    <row r="2101" spans="1:51">
      <c r="A2101" s="19">
        <v>43725</v>
      </c>
      <c r="B2101" t="s">
        <v>26</v>
      </c>
      <c r="C2101" s="19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59"/>
    </row>
    <row r="2102" spans="1:51">
      <c r="A2102" s="19">
        <v>43725</v>
      </c>
      <c r="B2102" t="s">
        <v>27</v>
      </c>
      <c r="C2102" s="19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59"/>
    </row>
    <row r="2103" spans="1:51">
      <c r="A2103" s="19">
        <v>43725</v>
      </c>
      <c r="B2103" t="s">
        <v>28</v>
      </c>
      <c r="C2103" s="19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59"/>
    </row>
    <row r="2104" spans="1:51">
      <c r="A2104" s="19">
        <v>43725</v>
      </c>
      <c r="B2104" t="s">
        <v>29</v>
      </c>
      <c r="C2104" s="19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59"/>
    </row>
    <row r="2105" spans="1:51">
      <c r="A2105" s="19">
        <v>43725</v>
      </c>
      <c r="B2105" t="s">
        <v>30</v>
      </c>
      <c r="C2105" s="19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59"/>
    </row>
    <row r="2106" spans="1:51">
      <c r="A2106" s="19">
        <v>43725</v>
      </c>
      <c r="B2106" t="s">
        <v>31</v>
      </c>
      <c r="C2106" s="19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59"/>
    </row>
    <row r="2107" spans="1:51">
      <c r="A2107" s="19">
        <v>43725</v>
      </c>
      <c r="B2107" t="s">
        <v>32</v>
      </c>
      <c r="C2107" s="19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59"/>
    </row>
    <row r="2108" spans="1:51">
      <c r="A2108" s="19">
        <v>43725</v>
      </c>
      <c r="B2108" t="s">
        <v>33</v>
      </c>
      <c r="C2108" s="19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59"/>
    </row>
    <row r="2109" spans="1:51">
      <c r="A2109" s="19">
        <v>43725</v>
      </c>
      <c r="B2109" t="s">
        <v>34</v>
      </c>
      <c r="C2109" s="19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59"/>
    </row>
    <row r="2110" spans="1:51">
      <c r="A2110" s="19">
        <v>43725</v>
      </c>
      <c r="B2110" t="s">
        <v>35</v>
      </c>
      <c r="C2110" s="19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59"/>
    </row>
    <row r="2111" spans="1:51">
      <c r="A2111" s="19">
        <v>43725</v>
      </c>
      <c r="B2111" t="s">
        <v>36</v>
      </c>
      <c r="C2111" s="19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59"/>
    </row>
    <row r="2112" spans="1:51">
      <c r="A2112" s="19">
        <v>43725</v>
      </c>
      <c r="B2112" t="s">
        <v>37</v>
      </c>
      <c r="C2112" s="19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59"/>
    </row>
    <row r="2113" spans="1:51">
      <c r="A2113" s="19">
        <v>43725</v>
      </c>
      <c r="B2113" t="s">
        <v>38</v>
      </c>
      <c r="C2113" s="19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59"/>
    </row>
    <row r="2114" spans="1:51">
      <c r="A2114" s="19">
        <v>43725</v>
      </c>
      <c r="B2114" t="s">
        <v>39</v>
      </c>
      <c r="C2114" s="19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59"/>
    </row>
    <row r="2115" spans="1:51">
      <c r="A2115" s="19">
        <v>43725</v>
      </c>
      <c r="B2115" t="s">
        <v>40</v>
      </c>
      <c r="C2115" s="19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59"/>
    </row>
    <row r="2116" spans="1:51">
      <c r="A2116" s="19">
        <v>43725</v>
      </c>
      <c r="B2116" t="s">
        <v>41</v>
      </c>
      <c r="C2116" s="19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59"/>
    </row>
    <row r="2117" spans="1:51">
      <c r="A2117" s="19">
        <v>43725</v>
      </c>
      <c r="B2117" t="s">
        <v>43</v>
      </c>
      <c r="C2117" s="19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59"/>
    </row>
    <row r="2118" spans="1:51">
      <c r="A2118" s="19">
        <v>43725</v>
      </c>
      <c r="B2118" t="s">
        <v>44</v>
      </c>
      <c r="C2118" s="19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59"/>
    </row>
    <row r="2119" spans="1:51">
      <c r="A2119" s="19">
        <v>43725</v>
      </c>
      <c r="B2119" t="s">
        <v>45</v>
      </c>
      <c r="C2119" s="19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59"/>
    </row>
    <row r="2120" spans="1:51">
      <c r="A2120" s="19">
        <v>43725</v>
      </c>
      <c r="B2120" t="s">
        <v>42</v>
      </c>
      <c r="C2120" s="19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59"/>
    </row>
    <row r="2121" spans="1:51">
      <c r="A2121" s="19">
        <v>43725</v>
      </c>
      <c r="B2121" t="s">
        <v>46</v>
      </c>
      <c r="C2121" s="19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59"/>
    </row>
    <row r="2122" spans="1:51">
      <c r="A2122" s="19">
        <v>43725</v>
      </c>
      <c r="B2122" t="s">
        <v>47</v>
      </c>
      <c r="C2122" s="19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59"/>
    </row>
    <row r="2123" spans="1:51">
      <c r="A2123" s="19">
        <v>43725</v>
      </c>
      <c r="B2123" t="s">
        <v>48</v>
      </c>
      <c r="C2123" s="19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59"/>
    </row>
    <row r="2124" spans="1:51">
      <c r="A2124" s="19">
        <v>43725</v>
      </c>
      <c r="B2124" t="s">
        <v>49</v>
      </c>
      <c r="C2124" s="19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59"/>
    </row>
    <row r="2125" spans="1:51">
      <c r="A2125" s="19">
        <v>43725</v>
      </c>
      <c r="B2125" t="s">
        <v>50</v>
      </c>
      <c r="C2125" s="19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59"/>
    </row>
    <row r="2126" spans="1:51">
      <c r="A2126" s="19">
        <v>43725</v>
      </c>
      <c r="B2126" t="s">
        <v>51</v>
      </c>
      <c r="C2126" s="19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59"/>
    </row>
    <row r="2127" spans="1:51">
      <c r="A2127" s="19">
        <v>43725</v>
      </c>
      <c r="B2127" t="s">
        <v>52</v>
      </c>
      <c r="C2127" s="19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59"/>
    </row>
    <row r="2128" spans="1:51">
      <c r="A2128" s="19">
        <v>43725</v>
      </c>
      <c r="B2128" t="s">
        <v>53</v>
      </c>
      <c r="C2128" s="19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59"/>
    </row>
    <row r="2129" spans="1:51">
      <c r="A2129" s="19">
        <v>43725</v>
      </c>
      <c r="B2129" t="s">
        <v>54</v>
      </c>
      <c r="C2129" s="19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59"/>
    </row>
    <row r="2130" spans="1:51">
      <c r="A2130" s="19">
        <v>43725</v>
      </c>
      <c r="B2130" t="s">
        <v>55</v>
      </c>
      <c r="C2130" s="19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59"/>
    </row>
    <row r="2131" spans="1:51">
      <c r="A2131" s="19">
        <v>43725</v>
      </c>
      <c r="B2131" t="s">
        <v>56</v>
      </c>
      <c r="C2131" s="19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59"/>
    </row>
    <row r="2132" spans="1:51">
      <c r="A2132" s="19">
        <v>43725</v>
      </c>
      <c r="B2132" t="s">
        <v>57</v>
      </c>
      <c r="C2132" s="19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59"/>
    </row>
    <row r="2133" spans="1:51">
      <c r="A2133" s="19">
        <v>43725</v>
      </c>
      <c r="B2133" t="s">
        <v>58</v>
      </c>
      <c r="C2133" s="19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59"/>
    </row>
    <row r="2134" spans="1:51">
      <c r="A2134" s="19">
        <v>43725</v>
      </c>
      <c r="B2134" t="s">
        <v>59</v>
      </c>
      <c r="C2134" s="19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59"/>
    </row>
    <row r="2135" spans="1:51">
      <c r="A2135" s="19">
        <v>43725</v>
      </c>
      <c r="B2135" t="s">
        <v>60</v>
      </c>
      <c r="C2135" s="19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59"/>
    </row>
    <row r="2136" spans="1:51">
      <c r="A2136" s="19">
        <v>43725</v>
      </c>
      <c r="B2136" t="s">
        <v>61</v>
      </c>
      <c r="C2136" s="19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59"/>
    </row>
    <row r="2137" spans="1:51">
      <c r="A2137" s="19">
        <v>43725</v>
      </c>
      <c r="B2137" t="s">
        <v>62</v>
      </c>
      <c r="C2137" s="19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59"/>
    </row>
    <row r="2138" spans="1:51">
      <c r="A2138" s="19">
        <v>43725</v>
      </c>
      <c r="B2138" t="s">
        <v>63</v>
      </c>
      <c r="C2138" s="19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59"/>
    </row>
    <row r="2139" spans="1:51">
      <c r="A2139" s="19">
        <v>43725</v>
      </c>
      <c r="B2139" t="s">
        <v>64</v>
      </c>
      <c r="C2139" s="19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59"/>
    </row>
    <row r="2140" spans="1:51">
      <c r="A2140" s="19">
        <v>43725</v>
      </c>
      <c r="B2140" t="s">
        <v>65</v>
      </c>
      <c r="C2140" s="19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59"/>
    </row>
    <row r="2141" spans="1:51">
      <c r="A2141" s="19">
        <v>43725</v>
      </c>
      <c r="B2141" t="s">
        <v>143</v>
      </c>
      <c r="C2141" s="19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59"/>
    </row>
    <row r="2142" spans="1:51">
      <c r="A2142" s="19">
        <v>43725</v>
      </c>
      <c r="B2142" t="s">
        <v>67</v>
      </c>
      <c r="C2142" s="19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59"/>
    </row>
    <row r="2143" spans="1:51">
      <c r="A2143" s="19">
        <v>43725</v>
      </c>
      <c r="B2143" t="s">
        <v>68</v>
      </c>
      <c r="C2143" s="19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59"/>
    </row>
    <row r="2144" spans="1:51">
      <c r="A2144" s="19">
        <v>43725</v>
      </c>
      <c r="B2144" t="s">
        <v>69</v>
      </c>
      <c r="C2144" s="19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59"/>
    </row>
    <row r="2145" spans="1:51">
      <c r="A2145" s="19">
        <v>43725</v>
      </c>
      <c r="B2145" t="s">
        <v>70</v>
      </c>
      <c r="C2145" s="19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59"/>
    </row>
    <row r="2146" spans="1:51">
      <c r="A2146" s="19">
        <v>43725</v>
      </c>
      <c r="B2146" t="s">
        <v>71</v>
      </c>
      <c r="C2146" s="19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59"/>
    </row>
    <row r="2147" spans="1:51">
      <c r="A2147" s="19">
        <v>43725</v>
      </c>
      <c r="B2147" t="s">
        <v>73</v>
      </c>
      <c r="C2147" s="19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59"/>
    </row>
    <row r="2148" spans="1:51">
      <c r="A2148" s="19">
        <v>43728</v>
      </c>
      <c r="B2148" t="s">
        <v>15</v>
      </c>
      <c r="C2148" s="19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59"/>
    </row>
    <row r="2149" spans="1:51">
      <c r="A2149" s="19">
        <v>43728</v>
      </c>
      <c r="B2149" t="s">
        <v>16</v>
      </c>
      <c r="C2149" s="19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59"/>
    </row>
    <row r="2150" spans="1:51">
      <c r="A2150" s="19">
        <v>43728</v>
      </c>
      <c r="B2150" t="s">
        <v>17</v>
      </c>
      <c r="C2150" s="19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59"/>
    </row>
    <row r="2151" spans="1:51">
      <c r="A2151" s="19">
        <v>43728</v>
      </c>
      <c r="B2151" t="s">
        <v>18</v>
      </c>
      <c r="C2151" s="19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59"/>
    </row>
    <row r="2152" spans="1:51">
      <c r="A2152" s="19">
        <v>43728</v>
      </c>
      <c r="B2152" t="s">
        <v>19</v>
      </c>
      <c r="C2152" s="19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59"/>
    </row>
    <row r="2153" spans="1:51">
      <c r="A2153" s="19">
        <v>43728</v>
      </c>
      <c r="B2153" t="s">
        <v>20</v>
      </c>
      <c r="C2153" s="19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59"/>
    </row>
    <row r="2154" spans="1:51">
      <c r="A2154" s="19">
        <v>43728</v>
      </c>
      <c r="B2154" t="s">
        <v>21</v>
      </c>
      <c r="C2154" s="19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59"/>
    </row>
    <row r="2155" spans="1:51">
      <c r="A2155" s="19">
        <v>43728</v>
      </c>
      <c r="B2155" t="s">
        <v>22</v>
      </c>
      <c r="C2155" s="19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59"/>
    </row>
    <row r="2156" spans="1:51">
      <c r="A2156" s="19">
        <v>43728</v>
      </c>
      <c r="B2156" t="s">
        <v>23</v>
      </c>
      <c r="C2156" s="19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59"/>
    </row>
    <row r="2157" spans="1:51">
      <c r="A2157" s="19">
        <v>43728</v>
      </c>
      <c r="B2157" t="s">
        <v>24</v>
      </c>
      <c r="C2157" s="19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59"/>
    </row>
    <row r="2158" spans="1:51">
      <c r="A2158" s="19">
        <v>43728</v>
      </c>
      <c r="B2158" t="s">
        <v>25</v>
      </c>
      <c r="C2158" s="19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59"/>
    </row>
    <row r="2159" spans="1:51">
      <c r="A2159" s="19">
        <v>43728</v>
      </c>
      <c r="B2159" t="s">
        <v>26</v>
      </c>
      <c r="C2159" s="19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59"/>
    </row>
    <row r="2160" spans="1:51">
      <c r="A2160" s="19">
        <v>43728</v>
      </c>
      <c r="B2160" t="s">
        <v>27</v>
      </c>
      <c r="C2160" s="19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59"/>
    </row>
    <row r="2161" spans="1:51">
      <c r="A2161" s="19">
        <v>43728</v>
      </c>
      <c r="B2161" t="s">
        <v>28</v>
      </c>
      <c r="C2161" s="19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59"/>
    </row>
    <row r="2162" spans="1:51">
      <c r="A2162" s="19">
        <v>43728</v>
      </c>
      <c r="B2162" t="s">
        <v>29</v>
      </c>
      <c r="C2162" s="19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59"/>
    </row>
    <row r="2163" spans="1:51">
      <c r="A2163" s="19">
        <v>43728</v>
      </c>
      <c r="B2163" t="s">
        <v>30</v>
      </c>
      <c r="C2163" s="19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59"/>
    </row>
    <row r="2164" spans="1:51">
      <c r="A2164" s="19">
        <v>43728</v>
      </c>
      <c r="B2164" t="s">
        <v>31</v>
      </c>
      <c r="C2164" s="19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59"/>
    </row>
    <row r="2165" spans="1:51">
      <c r="A2165" s="19">
        <v>43728</v>
      </c>
      <c r="B2165" t="s">
        <v>32</v>
      </c>
      <c r="C2165" s="19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59"/>
    </row>
    <row r="2166" spans="1:51">
      <c r="A2166" s="19">
        <v>43728</v>
      </c>
      <c r="B2166" t="s">
        <v>33</v>
      </c>
      <c r="C2166" s="19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59"/>
    </row>
    <row r="2167" spans="1:51">
      <c r="A2167" s="19">
        <v>43728</v>
      </c>
      <c r="B2167" t="s">
        <v>34</v>
      </c>
      <c r="C2167" s="19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59"/>
    </row>
    <row r="2168" spans="1:51">
      <c r="A2168" s="19">
        <v>43728</v>
      </c>
      <c r="B2168" t="s">
        <v>35</v>
      </c>
      <c r="C2168" s="19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59"/>
    </row>
    <row r="2169" spans="1:51">
      <c r="A2169" s="19">
        <v>43728</v>
      </c>
      <c r="B2169" t="s">
        <v>36</v>
      </c>
      <c r="C2169" s="19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59"/>
    </row>
    <row r="2170" spans="1:51">
      <c r="A2170" s="19">
        <v>43728</v>
      </c>
      <c r="B2170" t="s">
        <v>37</v>
      </c>
      <c r="C2170" s="19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59"/>
    </row>
    <row r="2171" spans="1:51">
      <c r="A2171" s="19">
        <v>43728</v>
      </c>
      <c r="B2171" t="s">
        <v>38</v>
      </c>
      <c r="C2171" s="19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59"/>
    </row>
    <row r="2172" spans="1:51">
      <c r="A2172" s="19">
        <v>43728</v>
      </c>
      <c r="B2172" t="s">
        <v>39</v>
      </c>
      <c r="C2172" s="19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59"/>
    </row>
    <row r="2173" spans="1:51">
      <c r="A2173" s="19">
        <v>43728</v>
      </c>
      <c r="B2173" t="s">
        <v>40</v>
      </c>
      <c r="C2173" s="19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59"/>
    </row>
    <row r="2174" spans="1:51">
      <c r="A2174" s="19">
        <v>43728</v>
      </c>
      <c r="B2174" t="s">
        <v>41</v>
      </c>
      <c r="C2174" s="19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59"/>
    </row>
    <row r="2175" spans="1:51">
      <c r="A2175" s="19">
        <v>43728</v>
      </c>
      <c r="B2175" t="s">
        <v>43</v>
      </c>
      <c r="C2175" s="19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59"/>
    </row>
    <row r="2176" spans="1:51">
      <c r="A2176" s="19">
        <v>43728</v>
      </c>
      <c r="B2176" t="s">
        <v>44</v>
      </c>
      <c r="C2176" s="19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59"/>
    </row>
    <row r="2177" spans="1:51">
      <c r="A2177" s="19">
        <v>43728</v>
      </c>
      <c r="B2177" t="s">
        <v>45</v>
      </c>
      <c r="C2177" s="19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59"/>
    </row>
    <row r="2178" spans="1:51">
      <c r="A2178" s="19">
        <v>43728</v>
      </c>
      <c r="B2178" t="s">
        <v>42</v>
      </c>
      <c r="C2178" s="19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59"/>
    </row>
    <row r="2179" spans="1:51">
      <c r="A2179" s="19">
        <v>43728</v>
      </c>
      <c r="B2179" t="s">
        <v>46</v>
      </c>
      <c r="C2179" s="19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59"/>
    </row>
    <row r="2180" spans="1:51">
      <c r="A2180" s="19">
        <v>43728</v>
      </c>
      <c r="B2180" t="s">
        <v>47</v>
      </c>
      <c r="C2180" s="19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59"/>
    </row>
    <row r="2181" spans="1:51">
      <c r="A2181" s="19">
        <v>43728</v>
      </c>
      <c r="B2181" t="s">
        <v>48</v>
      </c>
      <c r="C2181" s="19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59"/>
    </row>
    <row r="2182" spans="1:51">
      <c r="A2182" s="19">
        <v>43728</v>
      </c>
      <c r="B2182" t="s">
        <v>49</v>
      </c>
      <c r="C2182" s="19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59"/>
    </row>
    <row r="2183" spans="1:51">
      <c r="A2183" s="19">
        <v>43728</v>
      </c>
      <c r="B2183" t="s">
        <v>50</v>
      </c>
      <c r="C2183" s="19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59"/>
    </row>
    <row r="2184" spans="1:51">
      <c r="A2184" s="19">
        <v>43728</v>
      </c>
      <c r="B2184" t="s">
        <v>51</v>
      </c>
      <c r="C2184" s="19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59"/>
    </row>
    <row r="2185" spans="1:51">
      <c r="A2185" s="19">
        <v>43728</v>
      </c>
      <c r="B2185" t="s">
        <v>52</v>
      </c>
      <c r="C2185" s="19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59"/>
    </row>
    <row r="2186" spans="1:51">
      <c r="A2186" s="19">
        <v>43728</v>
      </c>
      <c r="B2186" t="s">
        <v>53</v>
      </c>
      <c r="C2186" s="19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59"/>
    </row>
    <row r="2187" spans="1:51">
      <c r="A2187" s="19">
        <v>43728</v>
      </c>
      <c r="B2187" t="s">
        <v>54</v>
      </c>
      <c r="C2187" s="19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59"/>
    </row>
    <row r="2188" spans="1:51">
      <c r="A2188" s="19">
        <v>43728</v>
      </c>
      <c r="B2188" t="s">
        <v>55</v>
      </c>
      <c r="C2188" s="19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59"/>
    </row>
    <row r="2189" spans="1:51">
      <c r="A2189" s="19">
        <v>43728</v>
      </c>
      <c r="B2189" t="s">
        <v>56</v>
      </c>
      <c r="C2189" s="19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59"/>
    </row>
    <row r="2190" spans="1:51">
      <c r="A2190" s="19">
        <v>43728</v>
      </c>
      <c r="B2190" t="s">
        <v>57</v>
      </c>
      <c r="C2190" s="19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59"/>
    </row>
    <row r="2191" spans="1:51">
      <c r="A2191" s="19">
        <v>43728</v>
      </c>
      <c r="B2191" t="s">
        <v>58</v>
      </c>
      <c r="C2191" s="19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59"/>
    </row>
    <row r="2192" spans="1:51">
      <c r="A2192" s="19">
        <v>43728</v>
      </c>
      <c r="B2192" t="s">
        <v>59</v>
      </c>
      <c r="C2192" s="19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59"/>
    </row>
    <row r="2193" spans="1:51">
      <c r="A2193" s="19">
        <v>43728</v>
      </c>
      <c r="B2193" t="s">
        <v>60</v>
      </c>
      <c r="C2193" s="19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59"/>
    </row>
    <row r="2194" spans="1:51">
      <c r="A2194" s="19">
        <v>43728</v>
      </c>
      <c r="B2194" t="s">
        <v>61</v>
      </c>
      <c r="C2194" s="19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59"/>
    </row>
    <row r="2195" spans="1:51">
      <c r="A2195" s="19">
        <v>43728</v>
      </c>
      <c r="B2195" t="s">
        <v>62</v>
      </c>
      <c r="C2195" s="19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59"/>
    </row>
    <row r="2196" spans="1:51">
      <c r="A2196" s="19">
        <v>43728</v>
      </c>
      <c r="B2196" t="s">
        <v>63</v>
      </c>
      <c r="C2196" s="19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59"/>
    </row>
    <row r="2197" spans="1:51">
      <c r="A2197" s="19">
        <v>43728</v>
      </c>
      <c r="B2197" t="s">
        <v>64</v>
      </c>
      <c r="C2197" s="19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59"/>
    </row>
    <row r="2198" spans="1:51">
      <c r="A2198" s="19">
        <v>43728</v>
      </c>
      <c r="B2198" t="s">
        <v>65</v>
      </c>
      <c r="C2198" s="19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59"/>
    </row>
    <row r="2199" spans="1:51">
      <c r="A2199" s="19">
        <v>43728</v>
      </c>
      <c r="B2199" t="s">
        <v>143</v>
      </c>
      <c r="C2199" s="19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59"/>
    </row>
    <row r="2200" spans="1:51">
      <c r="A2200" s="19">
        <v>43728</v>
      </c>
      <c r="B2200" t="s">
        <v>67</v>
      </c>
      <c r="C2200" s="19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59"/>
    </row>
    <row r="2201" spans="1:51">
      <c r="A2201" s="19">
        <v>43728</v>
      </c>
      <c r="B2201" t="s">
        <v>68</v>
      </c>
      <c r="C2201" s="19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59"/>
    </row>
    <row r="2202" spans="1:51">
      <c r="A2202" s="19">
        <v>43728</v>
      </c>
      <c r="B2202" t="s">
        <v>69</v>
      </c>
      <c r="C2202" s="19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59"/>
    </row>
    <row r="2203" spans="1:51">
      <c r="A2203" s="19">
        <v>43728</v>
      </c>
      <c r="B2203" t="s">
        <v>70</v>
      </c>
      <c r="C2203" s="19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59"/>
    </row>
    <row r="2204" spans="1:51">
      <c r="A2204" s="19">
        <v>43728</v>
      </c>
      <c r="B2204" t="s">
        <v>71</v>
      </c>
      <c r="C2204" s="19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59"/>
    </row>
    <row r="2205" spans="1:51">
      <c r="A2205" s="19">
        <v>43728</v>
      </c>
      <c r="B2205" t="s">
        <v>73</v>
      </c>
      <c r="C2205" s="19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59"/>
    </row>
    <row r="2206" spans="1:51">
      <c r="A2206" s="19">
        <v>43731</v>
      </c>
      <c r="B2206" t="s">
        <v>15</v>
      </c>
      <c r="C2206" s="19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59"/>
    </row>
    <row r="2207" spans="1:51">
      <c r="A2207" s="19">
        <v>43731</v>
      </c>
      <c r="B2207" t="s">
        <v>16</v>
      </c>
      <c r="C2207" s="19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59"/>
    </row>
    <row r="2208" spans="1:51">
      <c r="A2208" s="19">
        <v>43731</v>
      </c>
      <c r="B2208" t="s">
        <v>17</v>
      </c>
      <c r="C2208" s="19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59"/>
    </row>
    <row r="2209" spans="1:51">
      <c r="A2209" s="19">
        <v>43731</v>
      </c>
      <c r="B2209" t="s">
        <v>18</v>
      </c>
      <c r="C2209" s="19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59"/>
    </row>
    <row r="2210" spans="1:51">
      <c r="A2210" s="19">
        <v>43731</v>
      </c>
      <c r="B2210" t="s">
        <v>19</v>
      </c>
      <c r="C2210" s="19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59"/>
    </row>
    <row r="2211" spans="1:51">
      <c r="A2211" s="19">
        <v>43731</v>
      </c>
      <c r="B2211" t="s">
        <v>20</v>
      </c>
      <c r="C2211" s="19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59"/>
    </row>
    <row r="2212" spans="1:51">
      <c r="A2212" s="19">
        <v>43731</v>
      </c>
      <c r="B2212" t="s">
        <v>21</v>
      </c>
      <c r="C2212" s="19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59"/>
    </row>
    <row r="2213" spans="1:51">
      <c r="A2213" s="19">
        <v>43731</v>
      </c>
      <c r="B2213" t="s">
        <v>22</v>
      </c>
      <c r="C2213" s="19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59"/>
    </row>
    <row r="2214" spans="1:51">
      <c r="A2214" s="19">
        <v>43731</v>
      </c>
      <c r="B2214" t="s">
        <v>23</v>
      </c>
      <c r="C2214" s="19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59"/>
    </row>
    <row r="2215" spans="1:51">
      <c r="A2215" s="19">
        <v>43731</v>
      </c>
      <c r="B2215" t="s">
        <v>24</v>
      </c>
      <c r="C2215" s="19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59"/>
    </row>
    <row r="2216" spans="1:51">
      <c r="A2216" s="19">
        <v>43731</v>
      </c>
      <c r="B2216" t="s">
        <v>25</v>
      </c>
      <c r="C2216" s="19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59"/>
    </row>
    <row r="2217" spans="1:51">
      <c r="A2217" s="19">
        <v>43731</v>
      </c>
      <c r="B2217" t="s">
        <v>26</v>
      </c>
      <c r="C2217" s="19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59"/>
    </row>
    <row r="2218" spans="1:51">
      <c r="A2218" s="19">
        <v>43731</v>
      </c>
      <c r="B2218" t="s">
        <v>27</v>
      </c>
      <c r="C2218" s="19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59"/>
    </row>
    <row r="2219" spans="1:51">
      <c r="A2219" s="19">
        <v>43731</v>
      </c>
      <c r="B2219" t="s">
        <v>28</v>
      </c>
      <c r="C2219" s="19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59"/>
    </row>
    <row r="2220" spans="1:51">
      <c r="A2220" s="19">
        <v>43731</v>
      </c>
      <c r="B2220" t="s">
        <v>29</v>
      </c>
      <c r="C2220" s="19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59"/>
    </row>
    <row r="2221" spans="1:51">
      <c r="A2221" s="19">
        <v>43731</v>
      </c>
      <c r="B2221" t="s">
        <v>30</v>
      </c>
      <c r="C2221" s="19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59"/>
    </row>
    <row r="2222" spans="1:51">
      <c r="A2222" s="19">
        <v>43731</v>
      </c>
      <c r="B2222" t="s">
        <v>31</v>
      </c>
      <c r="C2222" s="19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59"/>
    </row>
    <row r="2223" spans="1:51">
      <c r="A2223" s="19">
        <v>43731</v>
      </c>
      <c r="B2223" t="s">
        <v>32</v>
      </c>
      <c r="C2223" s="19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59"/>
    </row>
    <row r="2224" spans="1:51">
      <c r="A2224" s="19">
        <v>43731</v>
      </c>
      <c r="B2224" t="s">
        <v>33</v>
      </c>
      <c r="C2224" s="19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59"/>
    </row>
    <row r="2225" spans="1:51">
      <c r="A2225" s="19">
        <v>43731</v>
      </c>
      <c r="B2225" t="s">
        <v>34</v>
      </c>
      <c r="C2225" s="19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59"/>
    </row>
    <row r="2226" spans="1:51">
      <c r="A2226" s="19">
        <v>43731</v>
      </c>
      <c r="B2226" t="s">
        <v>35</v>
      </c>
      <c r="C2226" s="19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59"/>
    </row>
    <row r="2227" spans="1:51">
      <c r="A2227" s="19">
        <v>43731</v>
      </c>
      <c r="B2227" t="s">
        <v>36</v>
      </c>
      <c r="C2227" s="19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59"/>
    </row>
    <row r="2228" spans="1:51">
      <c r="A2228" s="19">
        <v>43731</v>
      </c>
      <c r="B2228" t="s">
        <v>37</v>
      </c>
      <c r="C2228" s="19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59"/>
    </row>
    <row r="2229" spans="1:51">
      <c r="A2229" s="19">
        <v>43731</v>
      </c>
      <c r="B2229" t="s">
        <v>38</v>
      </c>
      <c r="C2229" s="19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59"/>
    </row>
    <row r="2230" spans="1:51">
      <c r="A2230" s="19">
        <v>43731</v>
      </c>
      <c r="B2230" t="s">
        <v>39</v>
      </c>
      <c r="C2230" s="19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59"/>
    </row>
    <row r="2231" spans="1:51">
      <c r="A2231" s="19">
        <v>43731</v>
      </c>
      <c r="B2231" t="s">
        <v>40</v>
      </c>
      <c r="C2231" s="19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59"/>
    </row>
    <row r="2232" spans="1:51">
      <c r="A2232" s="19">
        <v>43731</v>
      </c>
      <c r="B2232" t="s">
        <v>41</v>
      </c>
      <c r="C2232" s="19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59"/>
    </row>
    <row r="2233" spans="1:51">
      <c r="A2233" s="19">
        <v>43731</v>
      </c>
      <c r="B2233" t="s">
        <v>43</v>
      </c>
      <c r="C2233" s="19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59"/>
    </row>
    <row r="2234" spans="1:51">
      <c r="A2234" s="19">
        <v>43731</v>
      </c>
      <c r="B2234" t="s">
        <v>44</v>
      </c>
      <c r="C2234" s="19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59"/>
    </row>
    <row r="2235" spans="1:51">
      <c r="A2235" s="19">
        <v>43731</v>
      </c>
      <c r="B2235" t="s">
        <v>45</v>
      </c>
      <c r="C2235" s="19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59"/>
    </row>
    <row r="2236" spans="1:51">
      <c r="A2236" s="19">
        <v>43731</v>
      </c>
      <c r="B2236" t="s">
        <v>42</v>
      </c>
      <c r="C2236" s="19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59"/>
    </row>
    <row r="2237" spans="1:51">
      <c r="A2237" s="19">
        <v>43731</v>
      </c>
      <c r="B2237" t="s">
        <v>46</v>
      </c>
      <c r="C2237" s="19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59"/>
    </row>
    <row r="2238" spans="1:51">
      <c r="A2238" s="19">
        <v>43731</v>
      </c>
      <c r="B2238" t="s">
        <v>47</v>
      </c>
      <c r="C2238" s="19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59"/>
    </row>
    <row r="2239" spans="1:51">
      <c r="A2239" s="19">
        <v>43731</v>
      </c>
      <c r="B2239" t="s">
        <v>48</v>
      </c>
      <c r="C2239" s="19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59"/>
    </row>
    <row r="2240" spans="1:51">
      <c r="A2240" s="19">
        <v>43731</v>
      </c>
      <c r="B2240" t="s">
        <v>49</v>
      </c>
      <c r="C2240" s="19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59"/>
    </row>
    <row r="2241" spans="1:51">
      <c r="A2241" s="19">
        <v>43731</v>
      </c>
      <c r="B2241" t="s">
        <v>50</v>
      </c>
      <c r="C2241" s="19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59"/>
    </row>
    <row r="2242" spans="1:51">
      <c r="A2242" s="19">
        <v>43731</v>
      </c>
      <c r="B2242" t="s">
        <v>51</v>
      </c>
      <c r="C2242" s="19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59"/>
    </row>
    <row r="2243" spans="1:51">
      <c r="A2243" s="19">
        <v>43731</v>
      </c>
      <c r="B2243" t="s">
        <v>52</v>
      </c>
      <c r="C2243" s="19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59"/>
    </row>
    <row r="2244" spans="1:51">
      <c r="A2244" s="19">
        <v>43731</v>
      </c>
      <c r="B2244" t="s">
        <v>53</v>
      </c>
      <c r="C2244" s="19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59"/>
    </row>
    <row r="2245" spans="1:51">
      <c r="A2245" s="19">
        <v>43731</v>
      </c>
      <c r="B2245" t="s">
        <v>54</v>
      </c>
      <c r="C2245" s="19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59"/>
    </row>
    <row r="2246" spans="1:51">
      <c r="A2246" s="19">
        <v>43731</v>
      </c>
      <c r="B2246" t="s">
        <v>55</v>
      </c>
      <c r="C2246" s="19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59"/>
    </row>
    <row r="2247" spans="1:51">
      <c r="A2247" s="19">
        <v>43731</v>
      </c>
      <c r="B2247" t="s">
        <v>56</v>
      </c>
      <c r="C2247" s="19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59"/>
    </row>
    <row r="2248" spans="1:51">
      <c r="A2248" s="19">
        <v>43731</v>
      </c>
      <c r="B2248" t="s">
        <v>57</v>
      </c>
      <c r="C2248" s="19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59"/>
    </row>
    <row r="2249" spans="1:51">
      <c r="A2249" s="19">
        <v>43731</v>
      </c>
      <c r="B2249" t="s">
        <v>58</v>
      </c>
      <c r="C2249" s="19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59"/>
    </row>
    <row r="2250" spans="1:51">
      <c r="A2250" s="19">
        <v>43731</v>
      </c>
      <c r="B2250" t="s">
        <v>59</v>
      </c>
      <c r="C2250" s="19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59"/>
    </row>
    <row r="2251" spans="1:51">
      <c r="A2251" s="19">
        <v>43731</v>
      </c>
      <c r="B2251" t="s">
        <v>60</v>
      </c>
      <c r="C2251" s="19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59"/>
    </row>
    <row r="2252" spans="1:51">
      <c r="A2252" s="19">
        <v>43731</v>
      </c>
      <c r="B2252" t="s">
        <v>61</v>
      </c>
      <c r="C2252" s="19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59"/>
    </row>
    <row r="2253" spans="1:51">
      <c r="A2253" s="19">
        <v>43731</v>
      </c>
      <c r="B2253" t="s">
        <v>62</v>
      </c>
      <c r="C2253" s="19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59"/>
    </row>
    <row r="2254" spans="1:51">
      <c r="A2254" s="19">
        <v>43731</v>
      </c>
      <c r="B2254" t="s">
        <v>63</v>
      </c>
      <c r="C2254" s="19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59"/>
    </row>
    <row r="2255" spans="1:51">
      <c r="A2255" s="19">
        <v>43731</v>
      </c>
      <c r="B2255" t="s">
        <v>64</v>
      </c>
      <c r="C2255" s="19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59"/>
    </row>
    <row r="2256" spans="1:51">
      <c r="A2256" s="19">
        <v>43731</v>
      </c>
      <c r="B2256" t="s">
        <v>65</v>
      </c>
      <c r="C2256" s="19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59"/>
    </row>
    <row r="2257" spans="1:51">
      <c r="A2257" s="19">
        <v>43731</v>
      </c>
      <c r="B2257" t="s">
        <v>143</v>
      </c>
      <c r="C2257" s="19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59"/>
    </row>
    <row r="2258" spans="1:51">
      <c r="A2258" s="19">
        <v>43731</v>
      </c>
      <c r="B2258" t="s">
        <v>67</v>
      </c>
      <c r="C2258" s="19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59"/>
    </row>
    <row r="2259" spans="1:51">
      <c r="A2259" s="19">
        <v>43731</v>
      </c>
      <c r="B2259" t="s">
        <v>68</v>
      </c>
      <c r="C2259" s="19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59"/>
    </row>
    <row r="2260" spans="1:51">
      <c r="A2260" s="19">
        <v>43731</v>
      </c>
      <c r="B2260" t="s">
        <v>69</v>
      </c>
      <c r="C2260" s="19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59"/>
    </row>
    <row r="2261" spans="1:51">
      <c r="A2261" s="19">
        <v>43731</v>
      </c>
      <c r="B2261" t="s">
        <v>70</v>
      </c>
      <c r="C2261" s="19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59"/>
    </row>
    <row r="2262" spans="1:51">
      <c r="A2262" s="19">
        <v>43731</v>
      </c>
      <c r="B2262" t="s">
        <v>71</v>
      </c>
      <c r="C2262" s="19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59"/>
    </row>
    <row r="2263" spans="1:51">
      <c r="A2263" s="19">
        <v>43731</v>
      </c>
      <c r="B2263" t="s">
        <v>73</v>
      </c>
      <c r="C2263" s="19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59"/>
    </row>
    <row r="2264" spans="1:51">
      <c r="A2264" s="19">
        <v>43734</v>
      </c>
      <c r="B2264" t="s">
        <v>15</v>
      </c>
      <c r="C2264" s="19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59"/>
    </row>
    <row r="2265" spans="1:51">
      <c r="A2265" s="19">
        <v>43734</v>
      </c>
      <c r="B2265" t="s">
        <v>16</v>
      </c>
      <c r="C2265" s="19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59"/>
    </row>
    <row r="2266" spans="1:51">
      <c r="A2266" s="19">
        <v>43734</v>
      </c>
      <c r="B2266" t="s">
        <v>17</v>
      </c>
      <c r="C2266" s="19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59"/>
    </row>
    <row r="2267" spans="1:51">
      <c r="A2267" s="19">
        <v>43734</v>
      </c>
      <c r="B2267" t="s">
        <v>18</v>
      </c>
      <c r="C2267" s="19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59"/>
    </row>
    <row r="2268" spans="1:51">
      <c r="A2268" s="19">
        <v>43734</v>
      </c>
      <c r="B2268" t="s">
        <v>19</v>
      </c>
      <c r="C2268" s="19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59"/>
    </row>
    <row r="2269" spans="1:51">
      <c r="A2269" s="19">
        <v>43734</v>
      </c>
      <c r="B2269" t="s">
        <v>20</v>
      </c>
      <c r="C2269" s="19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59"/>
    </row>
    <row r="2270" spans="1:51">
      <c r="A2270" s="19">
        <v>43734</v>
      </c>
      <c r="B2270" t="s">
        <v>21</v>
      </c>
      <c r="C2270" s="19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59"/>
    </row>
    <row r="2271" spans="1:51">
      <c r="A2271" s="19">
        <v>43734</v>
      </c>
      <c r="B2271" t="s">
        <v>22</v>
      </c>
      <c r="C2271" s="19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59"/>
    </row>
    <row r="2272" spans="1:51">
      <c r="A2272" s="19">
        <v>43734</v>
      </c>
      <c r="B2272" t="s">
        <v>23</v>
      </c>
      <c r="C2272" s="19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59"/>
    </row>
    <row r="2273" spans="1:51">
      <c r="A2273" s="19">
        <v>43734</v>
      </c>
      <c r="B2273" t="s">
        <v>24</v>
      </c>
      <c r="C2273" s="19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59"/>
    </row>
    <row r="2274" spans="1:51">
      <c r="A2274" s="19">
        <v>43734</v>
      </c>
      <c r="B2274" t="s">
        <v>25</v>
      </c>
      <c r="C2274" s="19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59"/>
    </row>
    <row r="2275" spans="1:51">
      <c r="A2275" s="19">
        <v>43734</v>
      </c>
      <c r="B2275" t="s">
        <v>26</v>
      </c>
      <c r="C2275" s="19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59"/>
    </row>
    <row r="2276" spans="1:51">
      <c r="A2276" s="19">
        <v>43734</v>
      </c>
      <c r="B2276" t="s">
        <v>27</v>
      </c>
      <c r="C2276" s="19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59"/>
    </row>
    <row r="2277" spans="1:51">
      <c r="A2277" s="19">
        <v>43734</v>
      </c>
      <c r="B2277" t="s">
        <v>28</v>
      </c>
      <c r="C2277" s="19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59"/>
    </row>
    <row r="2278" spans="1:51">
      <c r="A2278" s="19">
        <v>43734</v>
      </c>
      <c r="B2278" t="s">
        <v>29</v>
      </c>
      <c r="C2278" s="19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59"/>
    </row>
    <row r="2279" spans="1:51">
      <c r="A2279" s="19">
        <v>43734</v>
      </c>
      <c r="B2279" t="s">
        <v>30</v>
      </c>
      <c r="C2279" s="19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59"/>
    </row>
    <row r="2280" spans="1:51">
      <c r="A2280" s="19">
        <v>43734</v>
      </c>
      <c r="B2280" t="s">
        <v>31</v>
      </c>
      <c r="C2280" s="19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59"/>
    </row>
    <row r="2281" spans="1:51">
      <c r="A2281" s="19">
        <v>43734</v>
      </c>
      <c r="B2281" t="s">
        <v>32</v>
      </c>
      <c r="C2281" s="19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59"/>
    </row>
    <row r="2282" spans="1:51">
      <c r="A2282" s="19">
        <v>43734</v>
      </c>
      <c r="B2282" t="s">
        <v>33</v>
      </c>
      <c r="C2282" s="19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59"/>
    </row>
    <row r="2283" spans="1:51">
      <c r="A2283" s="19">
        <v>43734</v>
      </c>
      <c r="B2283" t="s">
        <v>34</v>
      </c>
      <c r="C2283" s="19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59"/>
    </row>
    <row r="2284" spans="1:51">
      <c r="A2284" s="19">
        <v>43734</v>
      </c>
      <c r="B2284" t="s">
        <v>35</v>
      </c>
      <c r="C2284" s="19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59"/>
    </row>
    <row r="2285" spans="1:51">
      <c r="A2285" s="19">
        <v>43734</v>
      </c>
      <c r="B2285" t="s">
        <v>36</v>
      </c>
      <c r="C2285" s="19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59"/>
    </row>
    <row r="2286" spans="1:51">
      <c r="A2286" s="19">
        <v>43734</v>
      </c>
      <c r="B2286" t="s">
        <v>37</v>
      </c>
      <c r="C2286" s="19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59"/>
    </row>
    <row r="2287" spans="1:51">
      <c r="A2287" s="19">
        <v>43734</v>
      </c>
      <c r="B2287" t="s">
        <v>38</v>
      </c>
      <c r="C2287" s="19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59"/>
    </row>
    <row r="2288" spans="1:51">
      <c r="A2288" s="19">
        <v>43734</v>
      </c>
      <c r="B2288" t="s">
        <v>39</v>
      </c>
      <c r="C2288" s="19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59"/>
    </row>
    <row r="2289" spans="1:51">
      <c r="A2289" s="19">
        <v>43734</v>
      </c>
      <c r="B2289" t="s">
        <v>40</v>
      </c>
      <c r="C2289" s="19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59"/>
    </row>
    <row r="2290" spans="1:51">
      <c r="A2290" s="19">
        <v>43734</v>
      </c>
      <c r="B2290" t="s">
        <v>41</v>
      </c>
      <c r="C2290" s="19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59"/>
    </row>
    <row r="2291" spans="1:51">
      <c r="A2291" s="19">
        <v>43734</v>
      </c>
      <c r="B2291" t="s">
        <v>43</v>
      </c>
      <c r="C2291" s="19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59"/>
    </row>
    <row r="2292" spans="1:51">
      <c r="A2292" s="19">
        <v>43734</v>
      </c>
      <c r="B2292" t="s">
        <v>44</v>
      </c>
      <c r="C2292" s="19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59"/>
    </row>
    <row r="2293" spans="1:51">
      <c r="A2293" s="19">
        <v>43734</v>
      </c>
      <c r="B2293" t="s">
        <v>45</v>
      </c>
      <c r="C2293" s="19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59"/>
    </row>
    <row r="2294" spans="1:51">
      <c r="A2294" s="19">
        <v>43734</v>
      </c>
      <c r="B2294" t="s">
        <v>42</v>
      </c>
      <c r="C2294" s="19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59"/>
    </row>
    <row r="2295" spans="1:51">
      <c r="A2295" s="19">
        <v>43734</v>
      </c>
      <c r="B2295" t="s">
        <v>46</v>
      </c>
      <c r="C2295" s="19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59"/>
    </row>
    <row r="2296" spans="1:51">
      <c r="A2296" s="19">
        <v>43734</v>
      </c>
      <c r="B2296" t="s">
        <v>47</v>
      </c>
      <c r="C2296" s="19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59"/>
    </row>
    <row r="2297" spans="1:51">
      <c r="A2297" s="19">
        <v>43734</v>
      </c>
      <c r="B2297" t="s">
        <v>48</v>
      </c>
      <c r="C2297" s="19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59"/>
    </row>
    <row r="2298" spans="1:51">
      <c r="A2298" s="19">
        <v>43734</v>
      </c>
      <c r="B2298" t="s">
        <v>49</v>
      </c>
      <c r="C2298" s="19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59"/>
    </row>
    <row r="2299" spans="1:51">
      <c r="A2299" s="19">
        <v>43734</v>
      </c>
      <c r="B2299" t="s">
        <v>50</v>
      </c>
      <c r="C2299" s="19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59"/>
    </row>
    <row r="2300" spans="1:51">
      <c r="A2300" s="19">
        <v>43734</v>
      </c>
      <c r="B2300" t="s">
        <v>51</v>
      </c>
      <c r="C2300" s="19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59"/>
    </row>
    <row r="2301" spans="1:51">
      <c r="A2301" s="19">
        <v>43734</v>
      </c>
      <c r="B2301" t="s">
        <v>52</v>
      </c>
      <c r="C2301" s="19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59"/>
    </row>
    <row r="2302" spans="1:51">
      <c r="A2302" s="19">
        <v>43734</v>
      </c>
      <c r="B2302" t="s">
        <v>53</v>
      </c>
      <c r="C2302" s="19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59"/>
    </row>
    <row r="2303" spans="1:51">
      <c r="A2303" s="19">
        <v>43734</v>
      </c>
      <c r="B2303" t="s">
        <v>54</v>
      </c>
      <c r="C2303" s="19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59"/>
    </row>
    <row r="2304" spans="1:51">
      <c r="A2304" s="19">
        <v>43734</v>
      </c>
      <c r="B2304" t="s">
        <v>55</v>
      </c>
      <c r="C2304" s="19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59"/>
    </row>
    <row r="2305" spans="1:51">
      <c r="A2305" s="19">
        <v>43734</v>
      </c>
      <c r="B2305" t="s">
        <v>56</v>
      </c>
      <c r="C2305" s="19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59"/>
    </row>
    <row r="2306" spans="1:51">
      <c r="A2306" s="19">
        <v>43734</v>
      </c>
      <c r="B2306" t="s">
        <v>57</v>
      </c>
      <c r="C2306" s="19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59"/>
    </row>
    <row r="2307" spans="1:51">
      <c r="A2307" s="19">
        <v>43734</v>
      </c>
      <c r="B2307" t="s">
        <v>58</v>
      </c>
      <c r="C2307" s="19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59"/>
    </row>
    <row r="2308" spans="1:51">
      <c r="A2308" s="19">
        <v>43734</v>
      </c>
      <c r="B2308" t="s">
        <v>59</v>
      </c>
      <c r="C2308" s="19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59"/>
    </row>
    <row r="2309" spans="1:51">
      <c r="A2309" s="19">
        <v>43734</v>
      </c>
      <c r="B2309" t="s">
        <v>60</v>
      </c>
      <c r="C2309" s="19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59"/>
    </row>
    <row r="2310" spans="1:51">
      <c r="A2310" s="19">
        <v>43734</v>
      </c>
      <c r="B2310" t="s">
        <v>61</v>
      </c>
      <c r="C2310" s="19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59"/>
    </row>
    <row r="2311" spans="1:51">
      <c r="A2311" s="19">
        <v>43734</v>
      </c>
      <c r="B2311" t="s">
        <v>62</v>
      </c>
      <c r="C2311" s="19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59"/>
    </row>
    <row r="2312" spans="1:51">
      <c r="A2312" s="19">
        <v>43734</v>
      </c>
      <c r="B2312" t="s">
        <v>63</v>
      </c>
      <c r="C2312" s="19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59"/>
    </row>
    <row r="2313" spans="1:51">
      <c r="A2313" s="19">
        <v>43734</v>
      </c>
      <c r="B2313" t="s">
        <v>64</v>
      </c>
      <c r="C2313" s="19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59"/>
    </row>
    <row r="2314" spans="1:51">
      <c r="A2314" s="19">
        <v>43734</v>
      </c>
      <c r="B2314" t="s">
        <v>65</v>
      </c>
      <c r="C2314" s="19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59"/>
    </row>
    <row r="2315" spans="1:51">
      <c r="A2315" s="19">
        <v>43734</v>
      </c>
      <c r="B2315" t="s">
        <v>143</v>
      </c>
      <c r="C2315" s="19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59"/>
    </row>
    <row r="2316" spans="1:51">
      <c r="A2316" s="19">
        <v>43734</v>
      </c>
      <c r="B2316" t="s">
        <v>67</v>
      </c>
      <c r="C2316" s="19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59"/>
    </row>
    <row r="2317" spans="1:51">
      <c r="A2317" s="19">
        <v>43734</v>
      </c>
      <c r="B2317" t="s">
        <v>68</v>
      </c>
      <c r="C2317" s="19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59"/>
    </row>
    <row r="2318" spans="1:51">
      <c r="A2318" s="19">
        <v>43734</v>
      </c>
      <c r="B2318" t="s">
        <v>69</v>
      </c>
      <c r="C2318" s="19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59"/>
    </row>
    <row r="2319" spans="1:51">
      <c r="A2319" s="19">
        <v>43734</v>
      </c>
      <c r="B2319" t="s">
        <v>70</v>
      </c>
      <c r="C2319" s="19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59"/>
    </row>
    <row r="2320" spans="1:51">
      <c r="A2320" s="19">
        <v>43734</v>
      </c>
      <c r="B2320" t="s">
        <v>71</v>
      </c>
      <c r="C2320" s="19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59"/>
    </row>
    <row r="2321" spans="1:51">
      <c r="A2321" s="19">
        <v>43734</v>
      </c>
      <c r="B2321" t="s">
        <v>73</v>
      </c>
      <c r="C2321" s="19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59"/>
    </row>
    <row r="2322" spans="1:51">
      <c r="A2322" s="19">
        <v>43737</v>
      </c>
      <c r="B2322" t="s">
        <v>15</v>
      </c>
      <c r="C2322" s="19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59"/>
    </row>
    <row r="2323" spans="1:51">
      <c r="A2323" s="19">
        <v>43737</v>
      </c>
      <c r="B2323" t="s">
        <v>16</v>
      </c>
      <c r="C2323" s="19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59"/>
    </row>
    <row r="2324" spans="1:51">
      <c r="A2324" s="19">
        <v>43737</v>
      </c>
      <c r="B2324" t="s">
        <v>17</v>
      </c>
      <c r="C2324" s="19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59"/>
    </row>
    <row r="2325" spans="1:51">
      <c r="A2325" s="19">
        <v>43737</v>
      </c>
      <c r="B2325" t="s">
        <v>18</v>
      </c>
      <c r="C2325" s="19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59"/>
    </row>
    <row r="2326" spans="1:51">
      <c r="A2326" s="19">
        <v>43737</v>
      </c>
      <c r="B2326" t="s">
        <v>19</v>
      </c>
      <c r="C2326" s="19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59"/>
    </row>
    <row r="2327" spans="1:51">
      <c r="A2327" s="19">
        <v>43737</v>
      </c>
      <c r="B2327" t="s">
        <v>20</v>
      </c>
      <c r="C2327" s="19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59"/>
    </row>
    <row r="2328" spans="1:51">
      <c r="A2328" s="19">
        <v>43737</v>
      </c>
      <c r="B2328" t="s">
        <v>21</v>
      </c>
      <c r="C2328" s="19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59"/>
    </row>
    <row r="2329" spans="1:51">
      <c r="A2329" s="19">
        <v>43737</v>
      </c>
      <c r="B2329" t="s">
        <v>22</v>
      </c>
      <c r="C2329" s="19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59"/>
    </row>
    <row r="2330" spans="1:51">
      <c r="A2330" s="19">
        <v>43737</v>
      </c>
      <c r="B2330" t="s">
        <v>23</v>
      </c>
      <c r="C2330" s="19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59"/>
    </row>
    <row r="2331" spans="1:51">
      <c r="A2331" s="19">
        <v>43737</v>
      </c>
      <c r="B2331" t="s">
        <v>24</v>
      </c>
      <c r="C2331" s="19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59"/>
    </row>
    <row r="2332" spans="1:51">
      <c r="A2332" s="19">
        <v>43737</v>
      </c>
      <c r="B2332" t="s">
        <v>25</v>
      </c>
      <c r="C2332" s="19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59"/>
    </row>
    <row r="2333" spans="1:51">
      <c r="A2333" s="19">
        <v>43737</v>
      </c>
      <c r="B2333" t="s">
        <v>26</v>
      </c>
      <c r="C2333" s="19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59"/>
    </row>
    <row r="2334" spans="1:51">
      <c r="A2334" s="19">
        <v>43737</v>
      </c>
      <c r="B2334" t="s">
        <v>27</v>
      </c>
      <c r="C2334" s="19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59"/>
    </row>
    <row r="2335" spans="1:51">
      <c r="A2335" s="19">
        <v>43737</v>
      </c>
      <c r="B2335" t="s">
        <v>28</v>
      </c>
      <c r="C2335" s="19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59"/>
    </row>
    <row r="2336" spans="1:51">
      <c r="A2336" s="19">
        <v>43737</v>
      </c>
      <c r="B2336" t="s">
        <v>29</v>
      </c>
      <c r="C2336" s="19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59"/>
    </row>
    <row r="2337" spans="1:51">
      <c r="A2337" s="19">
        <v>43737</v>
      </c>
      <c r="B2337" t="s">
        <v>30</v>
      </c>
      <c r="C2337" s="19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59"/>
    </row>
    <row r="2338" spans="1:51">
      <c r="A2338" s="19">
        <v>43737</v>
      </c>
      <c r="B2338" t="s">
        <v>31</v>
      </c>
      <c r="C2338" s="19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59"/>
    </row>
    <row r="2339" spans="1:51">
      <c r="A2339" s="19">
        <v>43737</v>
      </c>
      <c r="B2339" t="s">
        <v>32</v>
      </c>
      <c r="C2339" s="19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59"/>
    </row>
    <row r="2340" spans="1:51">
      <c r="A2340" s="19">
        <v>43737</v>
      </c>
      <c r="B2340" t="s">
        <v>33</v>
      </c>
      <c r="C2340" s="19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59"/>
    </row>
    <row r="2341" spans="1:51">
      <c r="A2341" s="19">
        <v>43737</v>
      </c>
      <c r="B2341" t="s">
        <v>34</v>
      </c>
      <c r="C2341" s="19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59"/>
    </row>
    <row r="2342" spans="1:51">
      <c r="A2342" s="19">
        <v>43737</v>
      </c>
      <c r="B2342" t="s">
        <v>35</v>
      </c>
      <c r="C2342" s="19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59"/>
    </row>
    <row r="2343" spans="1:51">
      <c r="A2343" s="19">
        <v>43737</v>
      </c>
      <c r="B2343" t="s">
        <v>36</v>
      </c>
      <c r="C2343" s="19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59"/>
    </row>
    <row r="2344" spans="1:51">
      <c r="A2344" s="19">
        <v>43737</v>
      </c>
      <c r="B2344" t="s">
        <v>37</v>
      </c>
      <c r="C2344" s="19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59"/>
    </row>
    <row r="2345" spans="1:51">
      <c r="A2345" s="19">
        <v>43737</v>
      </c>
      <c r="B2345" t="s">
        <v>38</v>
      </c>
      <c r="C2345" s="19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59"/>
    </row>
    <row r="2346" spans="1:51">
      <c r="A2346" s="19">
        <v>43737</v>
      </c>
      <c r="B2346" t="s">
        <v>39</v>
      </c>
      <c r="C2346" s="19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59"/>
    </row>
    <row r="2347" spans="1:51">
      <c r="A2347" s="19">
        <v>43737</v>
      </c>
      <c r="B2347" t="s">
        <v>40</v>
      </c>
      <c r="C2347" s="19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59"/>
    </row>
    <row r="2348" spans="1:51">
      <c r="A2348" s="19">
        <v>43737</v>
      </c>
      <c r="B2348" t="s">
        <v>41</v>
      </c>
      <c r="C2348" s="19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59"/>
    </row>
    <row r="2349" spans="1:51">
      <c r="A2349" s="19">
        <v>43737</v>
      </c>
      <c r="B2349" t="s">
        <v>43</v>
      </c>
      <c r="C2349" s="19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59"/>
    </row>
    <row r="2350" spans="1:51">
      <c r="A2350" s="19">
        <v>43737</v>
      </c>
      <c r="B2350" t="s">
        <v>44</v>
      </c>
      <c r="C2350" s="19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59"/>
    </row>
    <row r="2351" spans="1:51">
      <c r="A2351" s="19">
        <v>43737</v>
      </c>
      <c r="B2351" t="s">
        <v>45</v>
      </c>
      <c r="C2351" s="19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59"/>
    </row>
    <row r="2352" spans="1:51">
      <c r="A2352" s="19">
        <v>43737</v>
      </c>
      <c r="B2352" t="s">
        <v>42</v>
      </c>
      <c r="C2352" s="19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59"/>
    </row>
    <row r="2353" spans="1:51">
      <c r="A2353" s="19">
        <v>43737</v>
      </c>
      <c r="B2353" t="s">
        <v>46</v>
      </c>
      <c r="C2353" s="19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59"/>
    </row>
    <row r="2354" spans="1:51">
      <c r="A2354" s="19">
        <v>43737</v>
      </c>
      <c r="B2354" t="s">
        <v>47</v>
      </c>
      <c r="C2354" s="19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59"/>
    </row>
    <row r="2355" spans="1:51">
      <c r="A2355" s="19">
        <v>43737</v>
      </c>
      <c r="B2355" t="s">
        <v>48</v>
      </c>
      <c r="C2355" s="19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59"/>
    </row>
    <row r="2356" spans="1:51">
      <c r="A2356" s="19">
        <v>43737</v>
      </c>
      <c r="B2356" t="s">
        <v>49</v>
      </c>
      <c r="C2356" s="19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59"/>
    </row>
    <row r="2357" spans="1:51">
      <c r="A2357" s="19">
        <v>43737</v>
      </c>
      <c r="B2357" t="s">
        <v>50</v>
      </c>
      <c r="C2357" s="19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59"/>
    </row>
    <row r="2358" spans="1:51">
      <c r="A2358" s="19">
        <v>43737</v>
      </c>
      <c r="B2358" t="s">
        <v>51</v>
      </c>
      <c r="C2358" s="19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59"/>
    </row>
    <row r="2359" spans="1:51">
      <c r="A2359" s="19">
        <v>43737</v>
      </c>
      <c r="B2359" t="s">
        <v>52</v>
      </c>
      <c r="C2359" s="19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59"/>
    </row>
    <row r="2360" spans="1:51">
      <c r="A2360" s="19">
        <v>43737</v>
      </c>
      <c r="B2360" t="s">
        <v>53</v>
      </c>
      <c r="C2360" s="19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59"/>
    </row>
    <row r="2361" spans="1:51">
      <c r="A2361" s="19">
        <v>43737</v>
      </c>
      <c r="B2361" t="s">
        <v>54</v>
      </c>
      <c r="C2361" s="19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59"/>
    </row>
    <row r="2362" spans="1:51">
      <c r="A2362" s="19">
        <v>43737</v>
      </c>
      <c r="B2362" t="s">
        <v>55</v>
      </c>
      <c r="C2362" s="19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59"/>
    </row>
    <row r="2363" spans="1:51">
      <c r="A2363" s="19">
        <v>43737</v>
      </c>
      <c r="B2363" t="s">
        <v>56</v>
      </c>
      <c r="C2363" s="19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59"/>
    </row>
    <row r="2364" spans="1:51">
      <c r="A2364" s="19">
        <v>43737</v>
      </c>
      <c r="B2364" t="s">
        <v>57</v>
      </c>
      <c r="C2364" s="19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59"/>
    </row>
    <row r="2365" spans="1:51">
      <c r="A2365" s="19">
        <v>43737</v>
      </c>
      <c r="B2365" t="s">
        <v>58</v>
      </c>
      <c r="C2365" s="19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59"/>
    </row>
    <row r="2366" spans="1:51">
      <c r="A2366" s="19">
        <v>43737</v>
      </c>
      <c r="B2366" t="s">
        <v>59</v>
      </c>
      <c r="C2366" s="19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59"/>
    </row>
    <row r="2367" spans="1:51">
      <c r="A2367" s="19">
        <v>43737</v>
      </c>
      <c r="B2367" t="s">
        <v>60</v>
      </c>
      <c r="C2367" s="19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59"/>
    </row>
    <row r="2368" spans="1:51">
      <c r="A2368" s="19">
        <v>43737</v>
      </c>
      <c r="B2368" t="s">
        <v>61</v>
      </c>
      <c r="C2368" s="19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59"/>
    </row>
    <row r="2369" spans="1:51">
      <c r="A2369" s="19">
        <v>43737</v>
      </c>
      <c r="B2369" t="s">
        <v>62</v>
      </c>
      <c r="C2369" s="19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59"/>
    </row>
    <row r="2370" spans="1:51">
      <c r="A2370" s="19">
        <v>43737</v>
      </c>
      <c r="B2370" t="s">
        <v>63</v>
      </c>
      <c r="C2370" s="19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59"/>
    </row>
    <row r="2371" spans="1:51">
      <c r="A2371" s="19">
        <v>43737</v>
      </c>
      <c r="B2371" t="s">
        <v>64</v>
      </c>
      <c r="C2371" s="19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59"/>
    </row>
    <row r="2372" spans="1:51">
      <c r="A2372" s="19">
        <v>43737</v>
      </c>
      <c r="B2372" t="s">
        <v>65</v>
      </c>
      <c r="C2372" s="19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59"/>
    </row>
    <row r="2373" spans="1:51">
      <c r="A2373" s="19">
        <v>43737</v>
      </c>
      <c r="B2373" t="s">
        <v>143</v>
      </c>
      <c r="C2373" s="19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59"/>
    </row>
    <row r="2374" spans="1:51">
      <c r="A2374" s="19">
        <v>43737</v>
      </c>
      <c r="B2374" t="s">
        <v>67</v>
      </c>
      <c r="C2374" s="19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59"/>
    </row>
    <row r="2375" spans="1:51">
      <c r="A2375" s="19">
        <v>43737</v>
      </c>
      <c r="B2375" t="s">
        <v>68</v>
      </c>
      <c r="C2375" s="19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59"/>
    </row>
    <row r="2376" spans="1:51">
      <c r="A2376" s="19">
        <v>43737</v>
      </c>
      <c r="B2376" t="s">
        <v>69</v>
      </c>
      <c r="C2376" s="19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59"/>
    </row>
    <row r="2377" spans="1:51">
      <c r="A2377" s="19">
        <v>43737</v>
      </c>
      <c r="B2377" t="s">
        <v>70</v>
      </c>
      <c r="C2377" s="19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59"/>
    </row>
    <row r="2378" spans="1:51">
      <c r="A2378" s="19">
        <v>43737</v>
      </c>
      <c r="B2378" t="s">
        <v>71</v>
      </c>
      <c r="C2378" s="19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59"/>
    </row>
    <row r="2379" spans="1:51">
      <c r="A2379" s="19">
        <v>43737</v>
      </c>
      <c r="B2379" t="s">
        <v>73</v>
      </c>
      <c r="C2379" s="19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59"/>
    </row>
    <row r="2380" spans="1:51">
      <c r="A2380" s="19">
        <v>43740</v>
      </c>
      <c r="B2380" t="s">
        <v>15</v>
      </c>
      <c r="C2380" s="19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59"/>
    </row>
    <row r="2381" spans="1:51">
      <c r="A2381" s="19">
        <v>43740</v>
      </c>
      <c r="B2381" t="s">
        <v>16</v>
      </c>
      <c r="C2381" s="19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59"/>
    </row>
    <row r="2382" spans="1:51">
      <c r="A2382" s="19">
        <v>43740</v>
      </c>
      <c r="B2382" t="s">
        <v>17</v>
      </c>
      <c r="C2382" s="19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59"/>
    </row>
    <row r="2383" spans="1:51">
      <c r="A2383" s="19">
        <v>43740</v>
      </c>
      <c r="B2383" t="s">
        <v>18</v>
      </c>
      <c r="C2383" s="19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59"/>
    </row>
    <row r="2384" spans="1:51">
      <c r="A2384" s="19">
        <v>43740</v>
      </c>
      <c r="B2384" t="s">
        <v>19</v>
      </c>
      <c r="C2384" s="19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59"/>
    </row>
    <row r="2385" spans="1:51">
      <c r="A2385" s="19">
        <v>43740</v>
      </c>
      <c r="B2385" t="s">
        <v>20</v>
      </c>
      <c r="C2385" s="19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59"/>
    </row>
    <row r="2386" spans="1:51">
      <c r="A2386" s="19">
        <v>43740</v>
      </c>
      <c r="B2386" t="s">
        <v>21</v>
      </c>
      <c r="C2386" s="19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59"/>
    </row>
    <row r="2387" spans="1:51">
      <c r="A2387" s="19">
        <v>43740</v>
      </c>
      <c r="B2387" t="s">
        <v>22</v>
      </c>
      <c r="C2387" s="19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59"/>
    </row>
    <row r="2388" spans="1:51">
      <c r="A2388" s="19">
        <v>43740</v>
      </c>
      <c r="B2388" t="s">
        <v>23</v>
      </c>
      <c r="C2388" s="19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59"/>
    </row>
    <row r="2389" spans="1:51">
      <c r="A2389" s="19">
        <v>43740</v>
      </c>
      <c r="B2389" t="s">
        <v>24</v>
      </c>
      <c r="C2389" s="19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59"/>
    </row>
    <row r="2390" spans="1:51">
      <c r="A2390" s="19">
        <v>43740</v>
      </c>
      <c r="B2390" t="s">
        <v>25</v>
      </c>
      <c r="C2390" s="19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59"/>
    </row>
    <row r="2391" spans="1:51">
      <c r="A2391" s="19">
        <v>43740</v>
      </c>
      <c r="B2391" t="s">
        <v>26</v>
      </c>
      <c r="C2391" s="19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59"/>
    </row>
    <row r="2392" spans="1:51">
      <c r="A2392" s="19">
        <v>43740</v>
      </c>
      <c r="B2392" t="s">
        <v>27</v>
      </c>
      <c r="C2392" s="19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59"/>
    </row>
    <row r="2393" spans="1:51">
      <c r="A2393" s="19">
        <v>43740</v>
      </c>
      <c r="B2393" t="s">
        <v>28</v>
      </c>
      <c r="C2393" s="19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59"/>
    </row>
    <row r="2394" spans="1:51">
      <c r="A2394" s="19">
        <v>43740</v>
      </c>
      <c r="B2394" t="s">
        <v>29</v>
      </c>
      <c r="C2394" s="19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59"/>
    </row>
    <row r="2395" spans="1:51">
      <c r="A2395" s="19">
        <v>43740</v>
      </c>
      <c r="B2395" t="s">
        <v>30</v>
      </c>
      <c r="C2395" s="19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59"/>
    </row>
    <row r="2396" spans="1:51">
      <c r="A2396" s="19">
        <v>43740</v>
      </c>
      <c r="B2396" t="s">
        <v>31</v>
      </c>
      <c r="C2396" s="19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59"/>
    </row>
    <row r="2397" spans="1:51">
      <c r="A2397" s="19">
        <v>43740</v>
      </c>
      <c r="B2397" t="s">
        <v>32</v>
      </c>
      <c r="C2397" s="19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59"/>
    </row>
    <row r="2398" spans="1:51">
      <c r="A2398" s="19">
        <v>43740</v>
      </c>
      <c r="B2398" t="s">
        <v>33</v>
      </c>
      <c r="C2398" s="19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59"/>
    </row>
    <row r="2399" spans="1:51">
      <c r="A2399" s="19">
        <v>43740</v>
      </c>
      <c r="B2399" t="s">
        <v>34</v>
      </c>
      <c r="C2399" s="19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59"/>
    </row>
    <row r="2400" spans="1:51">
      <c r="A2400" s="19">
        <v>43740</v>
      </c>
      <c r="B2400" t="s">
        <v>35</v>
      </c>
      <c r="C2400" s="19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59"/>
    </row>
    <row r="2401" spans="1:51">
      <c r="A2401" s="19">
        <v>43740</v>
      </c>
      <c r="B2401" t="s">
        <v>36</v>
      </c>
      <c r="C2401" s="19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59"/>
    </row>
    <row r="2402" spans="1:51">
      <c r="A2402" s="19">
        <v>43740</v>
      </c>
      <c r="B2402" t="s">
        <v>37</v>
      </c>
      <c r="C2402" s="19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59"/>
    </row>
    <row r="2403" spans="1:51">
      <c r="A2403" s="19">
        <v>43740</v>
      </c>
      <c r="B2403" t="s">
        <v>38</v>
      </c>
      <c r="C2403" s="19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59"/>
    </row>
    <row r="2404" spans="1:51">
      <c r="A2404" s="19">
        <v>43740</v>
      </c>
      <c r="B2404" t="s">
        <v>39</v>
      </c>
      <c r="C2404" s="19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59"/>
    </row>
    <row r="2405" spans="1:51">
      <c r="A2405" s="19">
        <v>43740</v>
      </c>
      <c r="B2405" t="s">
        <v>40</v>
      </c>
      <c r="C2405" s="19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59"/>
    </row>
    <row r="2406" spans="1:51">
      <c r="A2406" s="19">
        <v>43740</v>
      </c>
      <c r="B2406" t="s">
        <v>41</v>
      </c>
      <c r="C2406" s="19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59"/>
    </row>
    <row r="2407" spans="1:51">
      <c r="A2407" s="19">
        <v>43740</v>
      </c>
      <c r="B2407" t="s">
        <v>43</v>
      </c>
      <c r="C2407" s="19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59"/>
    </row>
    <row r="2408" spans="1:51">
      <c r="A2408" s="19">
        <v>43740</v>
      </c>
      <c r="B2408" t="s">
        <v>44</v>
      </c>
      <c r="C2408" s="19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59"/>
    </row>
    <row r="2409" spans="1:51">
      <c r="A2409" s="19">
        <v>43740</v>
      </c>
      <c r="B2409" t="s">
        <v>45</v>
      </c>
      <c r="C2409" s="19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59"/>
    </row>
    <row r="2410" spans="1:51">
      <c r="A2410" s="19">
        <v>43740</v>
      </c>
      <c r="B2410" t="s">
        <v>42</v>
      </c>
      <c r="C2410" s="19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59"/>
    </row>
    <row r="2411" spans="1:51">
      <c r="A2411" s="19">
        <v>43740</v>
      </c>
      <c r="B2411" t="s">
        <v>46</v>
      </c>
      <c r="C2411" s="19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59"/>
    </row>
    <row r="2412" spans="1:51">
      <c r="A2412" s="19">
        <v>43740</v>
      </c>
      <c r="B2412" t="s">
        <v>47</v>
      </c>
      <c r="C2412" s="19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59"/>
    </row>
    <row r="2413" spans="1:51">
      <c r="A2413" s="19">
        <v>43740</v>
      </c>
      <c r="B2413" t="s">
        <v>48</v>
      </c>
      <c r="C2413" s="19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59"/>
    </row>
    <row r="2414" spans="1:51">
      <c r="A2414" s="19">
        <v>43740</v>
      </c>
      <c r="B2414" t="s">
        <v>49</v>
      </c>
      <c r="C2414" s="19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59"/>
    </row>
    <row r="2415" spans="1:51">
      <c r="A2415" s="19">
        <v>43740</v>
      </c>
      <c r="B2415" t="s">
        <v>50</v>
      </c>
      <c r="C2415" s="19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59"/>
    </row>
    <row r="2416" spans="1:51">
      <c r="A2416" s="19">
        <v>43740</v>
      </c>
      <c r="B2416" t="s">
        <v>51</v>
      </c>
      <c r="C2416" s="19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59"/>
    </row>
    <row r="2417" spans="1:51">
      <c r="A2417" s="19">
        <v>43740</v>
      </c>
      <c r="B2417" t="s">
        <v>52</v>
      </c>
      <c r="C2417" s="19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59"/>
    </row>
    <row r="2418" spans="1:51">
      <c r="A2418" s="19">
        <v>43740</v>
      </c>
      <c r="B2418" t="s">
        <v>53</v>
      </c>
      <c r="C2418" s="19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59"/>
    </row>
    <row r="2419" spans="1:51">
      <c r="A2419" s="19">
        <v>43740</v>
      </c>
      <c r="B2419" t="s">
        <v>54</v>
      </c>
      <c r="C2419" s="19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59"/>
    </row>
    <row r="2420" spans="1:51">
      <c r="A2420" s="19">
        <v>43740</v>
      </c>
      <c r="B2420" t="s">
        <v>55</v>
      </c>
      <c r="C2420" s="19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59"/>
    </row>
    <row r="2421" spans="1:51">
      <c r="A2421" s="19">
        <v>43740</v>
      </c>
      <c r="B2421" t="s">
        <v>56</v>
      </c>
      <c r="C2421" s="19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59"/>
    </row>
    <row r="2422" spans="1:51">
      <c r="A2422" s="19">
        <v>43740</v>
      </c>
      <c r="B2422" t="s">
        <v>57</v>
      </c>
      <c r="C2422" s="19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59"/>
    </row>
    <row r="2423" spans="1:51">
      <c r="A2423" s="19">
        <v>43740</v>
      </c>
      <c r="B2423" t="s">
        <v>58</v>
      </c>
      <c r="C2423" s="19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59"/>
    </row>
    <row r="2424" spans="1:51">
      <c r="A2424" s="19">
        <v>43740</v>
      </c>
      <c r="B2424" t="s">
        <v>59</v>
      </c>
      <c r="C2424" s="19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59"/>
    </row>
    <row r="2425" spans="1:51">
      <c r="A2425" s="19">
        <v>43740</v>
      </c>
      <c r="B2425" t="s">
        <v>60</v>
      </c>
      <c r="C2425" s="19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59"/>
    </row>
    <row r="2426" spans="1:51">
      <c r="A2426" s="19">
        <v>43740</v>
      </c>
      <c r="B2426" t="s">
        <v>61</v>
      </c>
      <c r="C2426" s="19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59"/>
    </row>
    <row r="2427" spans="1:51">
      <c r="A2427" s="19">
        <v>43740</v>
      </c>
      <c r="B2427" t="s">
        <v>62</v>
      </c>
      <c r="C2427" s="19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59"/>
    </row>
    <row r="2428" spans="1:51">
      <c r="A2428" s="19">
        <v>43740</v>
      </c>
      <c r="B2428" t="s">
        <v>63</v>
      </c>
      <c r="C2428" s="19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59"/>
    </row>
    <row r="2429" spans="1:51">
      <c r="A2429" s="19">
        <v>43740</v>
      </c>
      <c r="B2429" t="s">
        <v>64</v>
      </c>
      <c r="C2429" s="19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59"/>
    </row>
    <row r="2430" spans="1:51">
      <c r="A2430" s="19">
        <v>43740</v>
      </c>
      <c r="B2430" t="s">
        <v>65</v>
      </c>
      <c r="C2430" s="19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59"/>
    </row>
    <row r="2431" spans="1:51">
      <c r="A2431" s="19">
        <v>43740</v>
      </c>
      <c r="B2431" t="s">
        <v>143</v>
      </c>
      <c r="C2431" s="19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59"/>
    </row>
    <row r="2432" spans="1:51">
      <c r="A2432" s="19">
        <v>43740</v>
      </c>
      <c r="B2432" t="s">
        <v>67</v>
      </c>
      <c r="C2432" s="19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59"/>
    </row>
    <row r="2433" spans="1:51">
      <c r="A2433" s="19">
        <v>43740</v>
      </c>
      <c r="B2433" t="s">
        <v>68</v>
      </c>
      <c r="C2433" s="19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59"/>
    </row>
    <row r="2434" spans="1:51">
      <c r="A2434" s="19">
        <v>43740</v>
      </c>
      <c r="B2434" t="s">
        <v>69</v>
      </c>
      <c r="C2434" s="19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59"/>
    </row>
    <row r="2435" spans="1:51">
      <c r="A2435" s="19">
        <v>43740</v>
      </c>
      <c r="B2435" t="s">
        <v>70</v>
      </c>
      <c r="C2435" s="19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59"/>
    </row>
    <row r="2436" spans="1:51">
      <c r="A2436" s="19">
        <v>43740</v>
      </c>
      <c r="B2436" t="s">
        <v>71</v>
      </c>
      <c r="C2436" s="19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59"/>
    </row>
    <row r="2437" spans="1:51">
      <c r="A2437" s="19">
        <v>43740</v>
      </c>
      <c r="B2437" t="s">
        <v>73</v>
      </c>
      <c r="C2437" s="19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59"/>
    </row>
    <row r="2438" spans="1:51">
      <c r="A2438" s="19">
        <v>43743</v>
      </c>
      <c r="B2438" t="s">
        <v>15</v>
      </c>
      <c r="C2438" s="19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59"/>
    </row>
    <row r="2439" spans="1:51">
      <c r="A2439" s="19">
        <v>43743</v>
      </c>
      <c r="B2439" t="s">
        <v>16</v>
      </c>
      <c r="C2439" s="19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59"/>
    </row>
    <row r="2440" spans="1:51">
      <c r="A2440" s="19">
        <v>43743</v>
      </c>
      <c r="B2440" t="s">
        <v>17</v>
      </c>
      <c r="C2440" s="19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59"/>
    </row>
    <row r="2441" spans="1:51">
      <c r="A2441" s="19">
        <v>43743</v>
      </c>
      <c r="B2441" t="s">
        <v>18</v>
      </c>
      <c r="C2441" s="19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59"/>
    </row>
    <row r="2442" spans="1:51">
      <c r="A2442" s="19">
        <v>43743</v>
      </c>
      <c r="B2442" t="s">
        <v>19</v>
      </c>
      <c r="C2442" s="19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59"/>
    </row>
    <row r="2443" spans="1:51">
      <c r="A2443" s="19">
        <v>43743</v>
      </c>
      <c r="B2443" t="s">
        <v>20</v>
      </c>
      <c r="C2443" s="19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59"/>
    </row>
    <row r="2444" spans="1:51">
      <c r="A2444" s="19">
        <v>43743</v>
      </c>
      <c r="B2444" t="s">
        <v>21</v>
      </c>
      <c r="C2444" s="19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59"/>
    </row>
    <row r="2445" spans="1:51">
      <c r="A2445" s="19">
        <v>43743</v>
      </c>
      <c r="B2445" t="s">
        <v>22</v>
      </c>
      <c r="C2445" s="19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59"/>
    </row>
    <row r="2446" spans="1:51">
      <c r="A2446" s="19">
        <v>43743</v>
      </c>
      <c r="B2446" t="s">
        <v>23</v>
      </c>
      <c r="C2446" s="19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59"/>
    </row>
    <row r="2447" spans="1:51">
      <c r="A2447" s="19">
        <v>43743</v>
      </c>
      <c r="B2447" t="s">
        <v>24</v>
      </c>
      <c r="C2447" s="19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59"/>
    </row>
    <row r="2448" spans="1:51">
      <c r="A2448" s="19">
        <v>43743</v>
      </c>
      <c r="B2448" t="s">
        <v>25</v>
      </c>
      <c r="C2448" s="19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59"/>
    </row>
    <row r="2449" spans="1:51">
      <c r="A2449" s="19">
        <v>43743</v>
      </c>
      <c r="B2449" t="s">
        <v>26</v>
      </c>
      <c r="C2449" s="19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59"/>
    </row>
    <row r="2450" spans="1:51">
      <c r="A2450" s="19">
        <v>43743</v>
      </c>
      <c r="B2450" t="s">
        <v>27</v>
      </c>
      <c r="C2450" s="19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59"/>
    </row>
    <row r="2451" spans="1:51">
      <c r="A2451" s="19">
        <v>43743</v>
      </c>
      <c r="B2451" t="s">
        <v>28</v>
      </c>
      <c r="C2451" s="19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59"/>
    </row>
    <row r="2452" spans="1:51">
      <c r="A2452" s="19">
        <v>43743</v>
      </c>
      <c r="B2452" t="s">
        <v>29</v>
      </c>
      <c r="C2452" s="19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59"/>
    </row>
    <row r="2453" spans="1:51">
      <c r="A2453" s="19">
        <v>43743</v>
      </c>
      <c r="B2453" t="s">
        <v>30</v>
      </c>
      <c r="C2453" s="19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59"/>
    </row>
    <row r="2454" spans="1:51">
      <c r="A2454" s="19">
        <v>43743</v>
      </c>
      <c r="B2454" t="s">
        <v>31</v>
      </c>
      <c r="C2454" s="19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59"/>
    </row>
    <row r="2455" spans="1:51">
      <c r="A2455" s="19">
        <v>43743</v>
      </c>
      <c r="B2455" t="s">
        <v>32</v>
      </c>
      <c r="C2455" s="19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59"/>
    </row>
    <row r="2456" spans="1:51">
      <c r="A2456" s="19">
        <v>43743</v>
      </c>
      <c r="B2456" t="s">
        <v>33</v>
      </c>
      <c r="C2456" s="19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59"/>
    </row>
    <row r="2457" spans="1:51">
      <c r="A2457" s="19">
        <v>43743</v>
      </c>
      <c r="B2457" t="s">
        <v>34</v>
      </c>
      <c r="C2457" s="19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59"/>
    </row>
    <row r="2458" spans="1:51">
      <c r="A2458" s="19">
        <v>43743</v>
      </c>
      <c r="B2458" t="s">
        <v>35</v>
      </c>
      <c r="C2458" s="19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59"/>
    </row>
    <row r="2459" spans="1:51">
      <c r="A2459" s="19">
        <v>43743</v>
      </c>
      <c r="B2459" t="s">
        <v>36</v>
      </c>
      <c r="C2459" s="19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59"/>
    </row>
    <row r="2460" spans="1:51">
      <c r="A2460" s="19">
        <v>43743</v>
      </c>
      <c r="B2460" t="s">
        <v>37</v>
      </c>
      <c r="C2460" s="19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59"/>
    </row>
    <row r="2461" spans="1:51">
      <c r="A2461" s="19">
        <v>43743</v>
      </c>
      <c r="B2461" t="s">
        <v>38</v>
      </c>
      <c r="C2461" s="19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59"/>
    </row>
    <row r="2462" spans="1:51">
      <c r="A2462" s="19">
        <v>43743</v>
      </c>
      <c r="B2462" t="s">
        <v>39</v>
      </c>
      <c r="C2462" s="19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59"/>
    </row>
    <row r="2463" spans="1:51">
      <c r="A2463" s="19">
        <v>43743</v>
      </c>
      <c r="B2463" t="s">
        <v>40</v>
      </c>
      <c r="C2463" s="19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59"/>
    </row>
    <row r="2464" spans="1:51">
      <c r="A2464" s="19">
        <v>43743</v>
      </c>
      <c r="B2464" t="s">
        <v>41</v>
      </c>
      <c r="C2464" s="19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59"/>
    </row>
    <row r="2465" spans="1:51">
      <c r="A2465" s="19">
        <v>43743</v>
      </c>
      <c r="B2465" t="s">
        <v>43</v>
      </c>
      <c r="C2465" s="19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59"/>
    </row>
    <row r="2466" spans="1:51">
      <c r="A2466" s="19">
        <v>43743</v>
      </c>
      <c r="B2466" t="s">
        <v>44</v>
      </c>
      <c r="C2466" s="19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59"/>
    </row>
    <row r="2467" spans="1:51">
      <c r="A2467" s="19">
        <v>43743</v>
      </c>
      <c r="B2467" t="s">
        <v>45</v>
      </c>
      <c r="C2467" s="19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59"/>
    </row>
    <row r="2468" spans="1:51">
      <c r="A2468" s="19">
        <v>43743</v>
      </c>
      <c r="B2468" t="s">
        <v>42</v>
      </c>
      <c r="C2468" s="19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59"/>
    </row>
    <row r="2469" spans="1:51">
      <c r="A2469" s="19">
        <v>43743</v>
      </c>
      <c r="B2469" t="s">
        <v>46</v>
      </c>
      <c r="C2469" s="19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59"/>
    </row>
    <row r="2470" spans="1:51">
      <c r="A2470" s="19">
        <v>43743</v>
      </c>
      <c r="B2470" t="s">
        <v>47</v>
      </c>
      <c r="C2470" s="19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59"/>
    </row>
    <row r="2471" spans="1:51">
      <c r="A2471" s="19">
        <v>43743</v>
      </c>
      <c r="B2471" t="s">
        <v>48</v>
      </c>
      <c r="C2471" s="19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59"/>
    </row>
    <row r="2472" spans="1:51">
      <c r="A2472" s="19">
        <v>43743</v>
      </c>
      <c r="B2472" t="s">
        <v>49</v>
      </c>
      <c r="C2472" s="19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59"/>
    </row>
    <row r="2473" spans="1:51">
      <c r="A2473" s="19">
        <v>43743</v>
      </c>
      <c r="B2473" t="s">
        <v>50</v>
      </c>
      <c r="C2473" s="19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59"/>
    </row>
    <row r="2474" spans="1:51">
      <c r="A2474" s="19">
        <v>43743</v>
      </c>
      <c r="B2474" t="s">
        <v>51</v>
      </c>
      <c r="C2474" s="19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59"/>
    </row>
    <row r="2475" spans="1:51">
      <c r="A2475" s="19">
        <v>43743</v>
      </c>
      <c r="B2475" t="s">
        <v>52</v>
      </c>
      <c r="C2475" s="19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59"/>
    </row>
    <row r="2476" spans="1:51">
      <c r="A2476" s="19">
        <v>43743</v>
      </c>
      <c r="B2476" t="s">
        <v>53</v>
      </c>
      <c r="C2476" s="19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59"/>
    </row>
    <row r="2477" spans="1:51">
      <c r="A2477" s="19">
        <v>43743</v>
      </c>
      <c r="B2477" t="s">
        <v>54</v>
      </c>
      <c r="C2477" s="19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59"/>
    </row>
    <row r="2478" spans="1:51">
      <c r="A2478" s="19">
        <v>43743</v>
      </c>
      <c r="B2478" t="s">
        <v>55</v>
      </c>
      <c r="C2478" s="19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59"/>
    </row>
    <row r="2479" spans="1:51">
      <c r="A2479" s="19">
        <v>43743</v>
      </c>
      <c r="B2479" t="s">
        <v>56</v>
      </c>
      <c r="C2479" s="19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59"/>
    </row>
    <row r="2480" spans="1:51">
      <c r="A2480" s="19">
        <v>43743</v>
      </c>
      <c r="B2480" t="s">
        <v>57</v>
      </c>
      <c r="C2480" s="19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59"/>
    </row>
    <row r="2481" spans="1:51">
      <c r="A2481" s="19">
        <v>43743</v>
      </c>
      <c r="B2481" t="s">
        <v>58</v>
      </c>
      <c r="C2481" s="19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59"/>
    </row>
    <row r="2482" spans="1:51">
      <c r="A2482" s="19">
        <v>43743</v>
      </c>
      <c r="B2482" t="s">
        <v>59</v>
      </c>
      <c r="C2482" s="19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59"/>
    </row>
    <row r="2483" spans="1:51">
      <c r="A2483" s="19">
        <v>43743</v>
      </c>
      <c r="B2483" t="s">
        <v>60</v>
      </c>
      <c r="C2483" s="19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59"/>
    </row>
    <row r="2484" spans="1:51">
      <c r="A2484" s="19">
        <v>43743</v>
      </c>
      <c r="B2484" t="s">
        <v>61</v>
      </c>
      <c r="C2484" s="19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59"/>
    </row>
    <row r="2485" spans="1:51">
      <c r="A2485" s="19">
        <v>43743</v>
      </c>
      <c r="B2485" t="s">
        <v>62</v>
      </c>
      <c r="C2485" s="19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59"/>
    </row>
    <row r="2486" spans="1:51">
      <c r="A2486" s="19">
        <v>43743</v>
      </c>
      <c r="B2486" t="s">
        <v>63</v>
      </c>
      <c r="C2486" s="19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59"/>
    </row>
    <row r="2487" spans="1:51">
      <c r="A2487" s="19">
        <v>43743</v>
      </c>
      <c r="B2487" t="s">
        <v>64</v>
      </c>
      <c r="C2487" s="19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59"/>
    </row>
    <row r="2488" spans="1:51">
      <c r="A2488" s="19">
        <v>43743</v>
      </c>
      <c r="B2488" t="s">
        <v>65</v>
      </c>
      <c r="C2488" s="19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59"/>
    </row>
    <row r="2489" spans="1:51">
      <c r="A2489" s="19">
        <v>43743</v>
      </c>
      <c r="B2489" t="s">
        <v>143</v>
      </c>
      <c r="C2489" s="19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59"/>
    </row>
    <row r="2490" spans="1:51">
      <c r="A2490" s="19">
        <v>43743</v>
      </c>
      <c r="B2490" t="s">
        <v>67</v>
      </c>
      <c r="C2490" s="19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59"/>
    </row>
    <row r="2491" spans="1:51">
      <c r="A2491" s="19">
        <v>43743</v>
      </c>
      <c r="B2491" t="s">
        <v>68</v>
      </c>
      <c r="C2491" s="19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59"/>
    </row>
    <row r="2492" spans="1:51">
      <c r="A2492" s="19">
        <v>43743</v>
      </c>
      <c r="B2492" t="s">
        <v>69</v>
      </c>
      <c r="C2492" s="19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59"/>
    </row>
    <row r="2493" spans="1:51">
      <c r="A2493" s="19">
        <v>43743</v>
      </c>
      <c r="B2493" t="s">
        <v>70</v>
      </c>
      <c r="C2493" s="19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59"/>
    </row>
    <row r="2494" spans="1:51">
      <c r="A2494" s="19">
        <v>43743</v>
      </c>
      <c r="B2494" t="s">
        <v>71</v>
      </c>
      <c r="C2494" s="19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59"/>
    </row>
    <row r="2495" spans="1:51">
      <c r="A2495" s="19">
        <v>43743</v>
      </c>
      <c r="B2495" t="s">
        <v>73</v>
      </c>
      <c r="C2495" s="19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59"/>
    </row>
    <row r="2496" spans="1:51">
      <c r="A2496" s="19">
        <v>43746</v>
      </c>
      <c r="B2496" t="s">
        <v>15</v>
      </c>
      <c r="C2496" s="19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59"/>
    </row>
    <row r="2497" spans="1:51">
      <c r="A2497" s="19">
        <v>43746</v>
      </c>
      <c r="B2497" t="s">
        <v>16</v>
      </c>
      <c r="C2497" s="19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59"/>
    </row>
    <row r="2498" spans="1:51">
      <c r="A2498" s="19">
        <v>43746</v>
      </c>
      <c r="B2498" t="s">
        <v>17</v>
      </c>
      <c r="C2498" s="19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59"/>
    </row>
    <row r="2499" spans="1:51">
      <c r="A2499" s="19">
        <v>43746</v>
      </c>
      <c r="B2499" t="s">
        <v>18</v>
      </c>
      <c r="C2499" s="19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59"/>
    </row>
    <row r="2500" spans="1:51">
      <c r="A2500" s="19">
        <v>43746</v>
      </c>
      <c r="B2500" t="s">
        <v>19</v>
      </c>
      <c r="C2500" s="19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59"/>
    </row>
    <row r="2501" spans="1:51">
      <c r="A2501" s="19">
        <v>43746</v>
      </c>
      <c r="B2501" t="s">
        <v>20</v>
      </c>
      <c r="C2501" s="19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59"/>
    </row>
    <row r="2502" spans="1:51">
      <c r="A2502" s="19">
        <v>43746</v>
      </c>
      <c r="B2502" t="s">
        <v>21</v>
      </c>
      <c r="C2502" s="19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59"/>
    </row>
    <row r="2503" spans="1:51">
      <c r="A2503" s="19">
        <v>43746</v>
      </c>
      <c r="B2503" t="s">
        <v>22</v>
      </c>
      <c r="C2503" s="19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59"/>
    </row>
    <row r="2504" spans="1:51">
      <c r="A2504" s="19">
        <v>43746</v>
      </c>
      <c r="B2504" t="s">
        <v>23</v>
      </c>
      <c r="C2504" s="19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59"/>
    </row>
    <row r="2505" spans="1:51">
      <c r="A2505" s="19">
        <v>43746</v>
      </c>
      <c r="B2505" t="s">
        <v>24</v>
      </c>
      <c r="C2505" s="19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59"/>
    </row>
    <row r="2506" spans="1:51">
      <c r="A2506" s="19">
        <v>43746</v>
      </c>
      <c r="B2506" t="s">
        <v>25</v>
      </c>
      <c r="C2506" s="19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59"/>
    </row>
    <row r="2507" spans="1:51">
      <c r="A2507" s="19">
        <v>43746</v>
      </c>
      <c r="B2507" t="s">
        <v>26</v>
      </c>
      <c r="C2507" s="19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59"/>
    </row>
    <row r="2508" spans="1:51">
      <c r="A2508" s="19">
        <v>43746</v>
      </c>
      <c r="B2508" t="s">
        <v>27</v>
      </c>
      <c r="C2508" s="19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59"/>
    </row>
    <row r="2509" spans="1:51">
      <c r="A2509" s="19">
        <v>43746</v>
      </c>
      <c r="B2509" t="s">
        <v>28</v>
      </c>
      <c r="C2509" s="19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59"/>
    </row>
    <row r="2510" spans="1:51">
      <c r="A2510" s="19">
        <v>43746</v>
      </c>
      <c r="B2510" t="s">
        <v>29</v>
      </c>
      <c r="C2510" s="19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59"/>
    </row>
    <row r="2511" spans="1:51">
      <c r="A2511" s="19">
        <v>43746</v>
      </c>
      <c r="B2511" t="s">
        <v>30</v>
      </c>
      <c r="C2511" s="19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59"/>
    </row>
    <row r="2512" spans="1:51">
      <c r="A2512" s="19">
        <v>43746</v>
      </c>
      <c r="B2512" t="s">
        <v>31</v>
      </c>
      <c r="C2512" s="19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59"/>
    </row>
    <row r="2513" spans="1:51">
      <c r="A2513" s="19">
        <v>43746</v>
      </c>
      <c r="B2513" t="s">
        <v>32</v>
      </c>
      <c r="C2513" s="19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59"/>
    </row>
    <row r="2514" spans="1:51">
      <c r="A2514" s="19">
        <v>43746</v>
      </c>
      <c r="B2514" t="s">
        <v>33</v>
      </c>
      <c r="C2514" s="19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59"/>
    </row>
    <row r="2515" spans="1:51">
      <c r="A2515" s="19">
        <v>43746</v>
      </c>
      <c r="B2515" t="s">
        <v>34</v>
      </c>
      <c r="C2515" s="19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59"/>
    </row>
    <row r="2516" spans="1:51">
      <c r="A2516" s="19">
        <v>43746</v>
      </c>
      <c r="B2516" t="s">
        <v>35</v>
      </c>
      <c r="C2516" s="19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59"/>
    </row>
    <row r="2517" spans="1:51">
      <c r="A2517" s="19">
        <v>43746</v>
      </c>
      <c r="B2517" t="s">
        <v>36</v>
      </c>
      <c r="C2517" s="19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59"/>
    </row>
    <row r="2518" spans="1:51">
      <c r="A2518" s="19">
        <v>43746</v>
      </c>
      <c r="B2518" t="s">
        <v>37</v>
      </c>
      <c r="C2518" s="19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59"/>
    </row>
    <row r="2519" spans="1:51">
      <c r="A2519" s="19">
        <v>43746</v>
      </c>
      <c r="B2519" t="s">
        <v>38</v>
      </c>
      <c r="C2519" s="19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59"/>
    </row>
    <row r="2520" spans="1:51">
      <c r="A2520" s="19">
        <v>43746</v>
      </c>
      <c r="B2520" t="s">
        <v>39</v>
      </c>
      <c r="C2520" s="19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59"/>
    </row>
    <row r="2521" spans="1:51">
      <c r="A2521" s="19">
        <v>43746</v>
      </c>
      <c r="B2521" t="s">
        <v>40</v>
      </c>
      <c r="C2521" s="19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59"/>
    </row>
    <row r="2522" spans="1:51">
      <c r="A2522" s="19">
        <v>43746</v>
      </c>
      <c r="B2522" t="s">
        <v>41</v>
      </c>
      <c r="C2522" s="19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59"/>
    </row>
    <row r="2523" spans="1:51">
      <c r="A2523" s="19">
        <v>43746</v>
      </c>
      <c r="B2523" t="s">
        <v>43</v>
      </c>
      <c r="C2523" s="19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59"/>
    </row>
    <row r="2524" spans="1:51">
      <c r="A2524" s="19">
        <v>43746</v>
      </c>
      <c r="B2524" t="s">
        <v>44</v>
      </c>
      <c r="C2524" s="19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59"/>
    </row>
    <row r="2525" spans="1:51">
      <c r="A2525" s="19">
        <v>43746</v>
      </c>
      <c r="B2525" t="s">
        <v>45</v>
      </c>
      <c r="C2525" s="19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59"/>
    </row>
    <row r="2526" spans="1:51">
      <c r="A2526" s="19">
        <v>43746</v>
      </c>
      <c r="B2526" t="s">
        <v>42</v>
      </c>
      <c r="C2526" s="19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59"/>
    </row>
    <row r="2527" spans="1:51">
      <c r="A2527" s="19">
        <v>43746</v>
      </c>
      <c r="B2527" t="s">
        <v>46</v>
      </c>
      <c r="C2527" s="19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59"/>
    </row>
    <row r="2528" spans="1:51">
      <c r="A2528" s="19">
        <v>43746</v>
      </c>
      <c r="B2528" t="s">
        <v>47</v>
      </c>
      <c r="C2528" s="19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59"/>
    </row>
    <row r="2529" spans="1:51">
      <c r="A2529" s="19">
        <v>43746</v>
      </c>
      <c r="B2529" t="s">
        <v>48</v>
      </c>
      <c r="C2529" s="19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59"/>
    </row>
    <row r="2530" spans="1:51">
      <c r="A2530" s="19">
        <v>43746</v>
      </c>
      <c r="B2530" t="s">
        <v>49</v>
      </c>
      <c r="C2530" s="19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59"/>
    </row>
    <row r="2531" spans="1:51">
      <c r="A2531" s="19">
        <v>43746</v>
      </c>
      <c r="B2531" t="s">
        <v>50</v>
      </c>
      <c r="C2531" s="19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59"/>
    </row>
    <row r="2532" spans="1:51">
      <c r="A2532" s="19">
        <v>43746</v>
      </c>
      <c r="B2532" t="s">
        <v>51</v>
      </c>
      <c r="C2532" s="19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59"/>
    </row>
    <row r="2533" spans="1:51">
      <c r="A2533" s="19">
        <v>43746</v>
      </c>
      <c r="B2533" t="s">
        <v>52</v>
      </c>
      <c r="C2533" s="19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59"/>
    </row>
    <row r="2534" spans="1:51">
      <c r="A2534" s="19">
        <v>43746</v>
      </c>
      <c r="B2534" t="s">
        <v>53</v>
      </c>
      <c r="C2534" s="19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59"/>
    </row>
    <row r="2535" spans="1:51">
      <c r="A2535" s="19">
        <v>43746</v>
      </c>
      <c r="B2535" t="s">
        <v>54</v>
      </c>
      <c r="C2535" s="19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59"/>
    </row>
    <row r="2536" spans="1:51">
      <c r="A2536" s="19">
        <v>43746</v>
      </c>
      <c r="B2536" t="s">
        <v>55</v>
      </c>
      <c r="C2536" s="19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59"/>
    </row>
    <row r="2537" spans="1:51">
      <c r="A2537" s="19">
        <v>43746</v>
      </c>
      <c r="B2537" t="s">
        <v>56</v>
      </c>
      <c r="C2537" s="19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59"/>
    </row>
    <row r="2538" spans="1:51">
      <c r="A2538" s="19">
        <v>43746</v>
      </c>
      <c r="B2538" t="s">
        <v>57</v>
      </c>
      <c r="C2538" s="19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59"/>
    </row>
    <row r="2539" spans="1:51">
      <c r="A2539" s="19">
        <v>43746</v>
      </c>
      <c r="B2539" t="s">
        <v>58</v>
      </c>
      <c r="C2539" s="19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59"/>
    </row>
    <row r="2540" spans="1:51">
      <c r="A2540" s="19">
        <v>43746</v>
      </c>
      <c r="B2540" t="s">
        <v>59</v>
      </c>
      <c r="C2540" s="19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59"/>
    </row>
    <row r="2541" spans="1:51">
      <c r="A2541" s="19">
        <v>43746</v>
      </c>
      <c r="B2541" t="s">
        <v>60</v>
      </c>
      <c r="C2541" s="19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59"/>
    </row>
    <row r="2542" spans="1:51">
      <c r="A2542" s="19">
        <v>43746</v>
      </c>
      <c r="B2542" t="s">
        <v>61</v>
      </c>
      <c r="C2542" s="19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59"/>
    </row>
    <row r="2543" spans="1:51">
      <c r="A2543" s="19">
        <v>43746</v>
      </c>
      <c r="B2543" t="s">
        <v>62</v>
      </c>
      <c r="C2543" s="19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59"/>
    </row>
    <row r="2544" spans="1:51">
      <c r="A2544" s="19">
        <v>43746</v>
      </c>
      <c r="B2544" t="s">
        <v>63</v>
      </c>
      <c r="C2544" s="19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59"/>
    </row>
    <row r="2545" spans="1:51">
      <c r="A2545" s="19">
        <v>43746</v>
      </c>
      <c r="B2545" t="s">
        <v>64</v>
      </c>
      <c r="C2545" s="19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59"/>
    </row>
    <row r="2546" spans="1:51">
      <c r="A2546" s="19">
        <v>43746</v>
      </c>
      <c r="B2546" t="s">
        <v>65</v>
      </c>
      <c r="C2546" s="19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59"/>
    </row>
    <row r="2547" spans="1:51">
      <c r="A2547" s="19">
        <v>43746</v>
      </c>
      <c r="B2547" t="s">
        <v>143</v>
      </c>
      <c r="C2547" s="19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59"/>
    </row>
    <row r="2548" spans="1:51">
      <c r="A2548" s="19">
        <v>43746</v>
      </c>
      <c r="B2548" t="s">
        <v>67</v>
      </c>
      <c r="C2548" s="19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59"/>
    </row>
    <row r="2549" spans="1:51">
      <c r="A2549" s="19">
        <v>43746</v>
      </c>
      <c r="B2549" t="s">
        <v>68</v>
      </c>
      <c r="C2549" s="19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59"/>
    </row>
    <row r="2550" spans="1:51">
      <c r="A2550" s="19">
        <v>43746</v>
      </c>
      <c r="B2550" t="s">
        <v>69</v>
      </c>
      <c r="C2550" s="19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59"/>
    </row>
    <row r="2551" spans="1:51">
      <c r="A2551" s="19">
        <v>43746</v>
      </c>
      <c r="B2551" t="s">
        <v>70</v>
      </c>
      <c r="C2551" s="19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59"/>
    </row>
    <row r="2552" spans="1:51">
      <c r="A2552" s="19">
        <v>43746</v>
      </c>
      <c r="B2552" t="s">
        <v>71</v>
      </c>
      <c r="C2552" s="19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59"/>
    </row>
    <row r="2553" spans="1:51">
      <c r="A2553" s="19">
        <v>43746</v>
      </c>
      <c r="B2553" t="s">
        <v>73</v>
      </c>
      <c r="C2553" s="19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59"/>
    </row>
    <row r="2554" spans="1:51">
      <c r="A2554" s="19">
        <v>43749</v>
      </c>
      <c r="B2554" t="s">
        <v>15</v>
      </c>
      <c r="C2554" s="19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59"/>
    </row>
    <row r="2555" spans="1:51">
      <c r="A2555" s="19">
        <v>43749</v>
      </c>
      <c r="B2555" t="s">
        <v>16</v>
      </c>
      <c r="C2555" s="19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59"/>
    </row>
    <row r="2556" spans="1:51">
      <c r="A2556" s="19">
        <v>43749</v>
      </c>
      <c r="B2556" t="s">
        <v>17</v>
      </c>
      <c r="C2556" s="19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59"/>
    </row>
    <row r="2557" spans="1:51">
      <c r="A2557" s="19">
        <v>43749</v>
      </c>
      <c r="B2557" t="s">
        <v>18</v>
      </c>
      <c r="C2557" s="19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59"/>
    </row>
    <row r="2558" spans="1:51">
      <c r="A2558" s="19">
        <v>43749</v>
      </c>
      <c r="B2558" t="s">
        <v>19</v>
      </c>
      <c r="C2558" s="19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59"/>
    </row>
    <row r="2559" spans="1:51">
      <c r="A2559" s="19">
        <v>43749</v>
      </c>
      <c r="B2559" t="s">
        <v>20</v>
      </c>
      <c r="C2559" s="19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59"/>
    </row>
    <row r="2560" spans="1:51">
      <c r="A2560" s="19">
        <v>43749</v>
      </c>
      <c r="B2560" t="s">
        <v>21</v>
      </c>
      <c r="C2560" s="19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59"/>
    </row>
    <row r="2561" spans="1:51">
      <c r="A2561" s="19">
        <v>43749</v>
      </c>
      <c r="B2561" t="s">
        <v>22</v>
      </c>
      <c r="C2561" s="19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59"/>
    </row>
    <row r="2562" spans="1:51">
      <c r="A2562" s="19">
        <v>43749</v>
      </c>
      <c r="B2562" t="s">
        <v>23</v>
      </c>
      <c r="C2562" s="19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59"/>
    </row>
    <row r="2563" spans="1:51">
      <c r="A2563" s="19">
        <v>43749</v>
      </c>
      <c r="B2563" t="s">
        <v>24</v>
      </c>
      <c r="C2563" s="19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59"/>
    </row>
    <row r="2564" spans="1:51">
      <c r="A2564" s="19">
        <v>43749</v>
      </c>
      <c r="B2564" t="s">
        <v>25</v>
      </c>
      <c r="C2564" s="19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59"/>
    </row>
    <row r="2565" spans="1:51">
      <c r="A2565" s="19">
        <v>43749</v>
      </c>
      <c r="B2565" t="s">
        <v>26</v>
      </c>
      <c r="C2565" s="19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59"/>
    </row>
    <row r="2566" spans="1:51">
      <c r="A2566" s="19">
        <v>43749</v>
      </c>
      <c r="B2566" t="s">
        <v>27</v>
      </c>
      <c r="C2566" s="19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59"/>
    </row>
    <row r="2567" spans="1:51">
      <c r="A2567" s="19">
        <v>43749</v>
      </c>
      <c r="B2567" t="s">
        <v>28</v>
      </c>
      <c r="C2567" s="19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59"/>
    </row>
    <row r="2568" spans="1:51">
      <c r="A2568" s="19">
        <v>43749</v>
      </c>
      <c r="B2568" t="s">
        <v>29</v>
      </c>
      <c r="C2568" s="19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59"/>
    </row>
    <row r="2569" spans="1:51">
      <c r="A2569" s="19">
        <v>43749</v>
      </c>
      <c r="B2569" t="s">
        <v>30</v>
      </c>
      <c r="C2569" s="19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59"/>
    </row>
    <row r="2570" spans="1:51">
      <c r="A2570" s="19">
        <v>43749</v>
      </c>
      <c r="B2570" t="s">
        <v>31</v>
      </c>
      <c r="C2570" s="19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59"/>
    </row>
    <row r="2571" spans="1:51">
      <c r="A2571" s="19">
        <v>43749</v>
      </c>
      <c r="B2571" t="s">
        <v>32</v>
      </c>
      <c r="C2571" s="19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59"/>
    </row>
    <row r="2572" spans="1:51">
      <c r="A2572" s="19">
        <v>43749</v>
      </c>
      <c r="B2572" t="s">
        <v>33</v>
      </c>
      <c r="C2572" s="19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59"/>
    </row>
    <row r="2573" spans="1:51">
      <c r="A2573" s="19">
        <v>43749</v>
      </c>
      <c r="B2573" t="s">
        <v>34</v>
      </c>
      <c r="C2573" s="19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59"/>
    </row>
    <row r="2574" spans="1:51">
      <c r="A2574" s="19">
        <v>43749</v>
      </c>
      <c r="B2574" t="s">
        <v>35</v>
      </c>
      <c r="C2574" s="19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59"/>
    </row>
    <row r="2575" spans="1:51">
      <c r="A2575" s="19">
        <v>43749</v>
      </c>
      <c r="B2575" t="s">
        <v>36</v>
      </c>
      <c r="C2575" s="19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59"/>
    </row>
    <row r="2576" spans="1:51">
      <c r="A2576" s="19">
        <v>43749</v>
      </c>
      <c r="B2576" t="s">
        <v>37</v>
      </c>
      <c r="C2576" s="19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59"/>
    </row>
    <row r="2577" spans="1:51">
      <c r="A2577" s="19">
        <v>43749</v>
      </c>
      <c r="B2577" t="s">
        <v>38</v>
      </c>
      <c r="C2577" s="19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59"/>
    </row>
    <row r="2578" spans="1:51">
      <c r="A2578" s="19">
        <v>43749</v>
      </c>
      <c r="B2578" t="s">
        <v>39</v>
      </c>
      <c r="C2578" s="19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59"/>
    </row>
    <row r="2579" spans="1:51">
      <c r="A2579" s="19">
        <v>43749</v>
      </c>
      <c r="B2579" t="s">
        <v>40</v>
      </c>
      <c r="C2579" s="19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59"/>
    </row>
    <row r="2580" spans="1:51">
      <c r="A2580" s="19">
        <v>43749</v>
      </c>
      <c r="B2580" t="s">
        <v>41</v>
      </c>
      <c r="C2580" s="19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59"/>
    </row>
    <row r="2581" spans="1:51">
      <c r="A2581" s="19">
        <v>43749</v>
      </c>
      <c r="B2581" t="s">
        <v>43</v>
      </c>
      <c r="C2581" s="19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59"/>
    </row>
    <row r="2582" spans="1:51">
      <c r="A2582" s="19">
        <v>43749</v>
      </c>
      <c r="B2582" t="s">
        <v>44</v>
      </c>
      <c r="C2582" s="19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59"/>
    </row>
    <row r="2583" spans="1:51">
      <c r="A2583" s="19">
        <v>43749</v>
      </c>
      <c r="B2583" t="s">
        <v>45</v>
      </c>
      <c r="C2583" s="19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59"/>
    </row>
    <row r="2584" spans="1:51">
      <c r="A2584" s="19">
        <v>43749</v>
      </c>
      <c r="B2584" t="s">
        <v>42</v>
      </c>
      <c r="C2584" s="19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59"/>
    </row>
    <row r="2585" spans="1:51">
      <c r="A2585" s="19">
        <v>43749</v>
      </c>
      <c r="B2585" t="s">
        <v>46</v>
      </c>
      <c r="C2585" s="19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59"/>
    </row>
    <row r="2586" spans="1:51">
      <c r="A2586" s="19">
        <v>43749</v>
      </c>
      <c r="B2586" t="s">
        <v>47</v>
      </c>
      <c r="C2586" s="19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59"/>
    </row>
    <row r="2587" spans="1:51">
      <c r="A2587" s="19">
        <v>43749</v>
      </c>
      <c r="B2587" t="s">
        <v>48</v>
      </c>
      <c r="C2587" s="19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59"/>
    </row>
    <row r="2588" spans="1:51">
      <c r="A2588" s="19">
        <v>43749</v>
      </c>
      <c r="B2588" t="s">
        <v>49</v>
      </c>
      <c r="C2588" s="19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59"/>
    </row>
    <row r="2589" spans="1:51">
      <c r="A2589" s="19">
        <v>43749</v>
      </c>
      <c r="B2589" t="s">
        <v>50</v>
      </c>
      <c r="C2589" s="19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59"/>
    </row>
    <row r="2590" spans="1:51">
      <c r="A2590" s="19">
        <v>43749</v>
      </c>
      <c r="B2590" t="s">
        <v>51</v>
      </c>
      <c r="C2590" s="19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59"/>
    </row>
    <row r="2591" spans="1:51">
      <c r="A2591" s="19">
        <v>43749</v>
      </c>
      <c r="B2591" t="s">
        <v>52</v>
      </c>
      <c r="C2591" s="19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59"/>
    </row>
    <row r="2592" spans="1:51">
      <c r="A2592" s="19">
        <v>43749</v>
      </c>
      <c r="B2592" t="s">
        <v>53</v>
      </c>
      <c r="C2592" s="19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59"/>
    </row>
    <row r="2593" spans="1:51">
      <c r="A2593" s="19">
        <v>43749</v>
      </c>
      <c r="B2593" t="s">
        <v>54</v>
      </c>
      <c r="C2593" s="19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59"/>
    </row>
    <row r="2594" spans="1:51">
      <c r="A2594" s="19">
        <v>43749</v>
      </c>
      <c r="B2594" t="s">
        <v>55</v>
      </c>
      <c r="C2594" s="19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59"/>
    </row>
    <row r="2595" spans="1:51">
      <c r="A2595" s="19">
        <v>43749</v>
      </c>
      <c r="B2595" t="s">
        <v>56</v>
      </c>
      <c r="C2595" s="19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59"/>
    </row>
    <row r="2596" spans="1:51">
      <c r="A2596" s="19">
        <v>43749</v>
      </c>
      <c r="B2596" t="s">
        <v>57</v>
      </c>
      <c r="C2596" s="19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59"/>
    </row>
    <row r="2597" spans="1:51">
      <c r="A2597" s="19">
        <v>43749</v>
      </c>
      <c r="B2597" t="s">
        <v>58</v>
      </c>
      <c r="C2597" s="19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59"/>
    </row>
    <row r="2598" spans="1:51">
      <c r="A2598" s="19">
        <v>43749</v>
      </c>
      <c r="B2598" t="s">
        <v>59</v>
      </c>
      <c r="C2598" s="19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59"/>
    </row>
    <row r="2599" spans="1:51">
      <c r="A2599" s="19">
        <v>43749</v>
      </c>
      <c r="B2599" t="s">
        <v>60</v>
      </c>
      <c r="C2599" s="19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59"/>
    </row>
    <row r="2600" spans="1:51">
      <c r="A2600" s="19">
        <v>43749</v>
      </c>
      <c r="B2600" t="s">
        <v>61</v>
      </c>
      <c r="C2600" s="19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59"/>
    </row>
    <row r="2601" spans="1:51">
      <c r="A2601" s="19">
        <v>43749</v>
      </c>
      <c r="B2601" t="s">
        <v>62</v>
      </c>
      <c r="C2601" s="19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59"/>
    </row>
    <row r="2602" spans="1:51">
      <c r="A2602" s="19">
        <v>43749</v>
      </c>
      <c r="B2602" t="s">
        <v>63</v>
      </c>
      <c r="C2602" s="19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59"/>
    </row>
    <row r="2603" spans="1:51">
      <c r="A2603" s="19">
        <v>43749</v>
      </c>
      <c r="B2603" t="s">
        <v>64</v>
      </c>
      <c r="C2603" s="19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59"/>
    </row>
    <row r="2604" spans="1:51">
      <c r="A2604" s="19">
        <v>43749</v>
      </c>
      <c r="B2604" t="s">
        <v>65</v>
      </c>
      <c r="C2604" s="19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59"/>
    </row>
    <row r="2605" spans="1:51">
      <c r="A2605" s="19">
        <v>43749</v>
      </c>
      <c r="B2605" t="s">
        <v>143</v>
      </c>
      <c r="C2605" s="19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59"/>
    </row>
    <row r="2606" spans="1:51">
      <c r="A2606" s="19">
        <v>43749</v>
      </c>
      <c r="B2606" t="s">
        <v>67</v>
      </c>
      <c r="C2606" s="19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59"/>
    </row>
    <row r="2607" spans="1:51">
      <c r="A2607" s="19">
        <v>43749</v>
      </c>
      <c r="B2607" t="s">
        <v>68</v>
      </c>
      <c r="C2607" s="19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59"/>
    </row>
    <row r="2608" spans="1:51">
      <c r="A2608" s="19">
        <v>43749</v>
      </c>
      <c r="B2608" t="s">
        <v>69</v>
      </c>
      <c r="C2608" s="19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59"/>
    </row>
    <row r="2609" spans="1:51">
      <c r="A2609" s="19">
        <v>43749</v>
      </c>
      <c r="B2609" t="s">
        <v>70</v>
      </c>
      <c r="C2609" s="19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59"/>
    </row>
    <row r="2610" spans="1:51">
      <c r="A2610" s="19">
        <v>43749</v>
      </c>
      <c r="B2610" t="s">
        <v>71</v>
      </c>
      <c r="C2610" s="19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59"/>
    </row>
    <row r="2611" spans="1:51">
      <c r="A2611" s="19">
        <v>43749</v>
      </c>
      <c r="B2611" t="s">
        <v>73</v>
      </c>
      <c r="C2611" s="19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59"/>
    </row>
    <row r="2612" spans="1:51">
      <c r="A2612" s="19">
        <v>43752</v>
      </c>
      <c r="B2612" t="s">
        <v>15</v>
      </c>
      <c r="C2612" s="19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59"/>
    </row>
    <row r="2613" spans="1:51">
      <c r="A2613" s="19">
        <v>43752</v>
      </c>
      <c r="B2613" t="s">
        <v>16</v>
      </c>
      <c r="C2613" s="19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59"/>
    </row>
    <row r="2614" spans="1:51">
      <c r="A2614" s="19">
        <v>43752</v>
      </c>
      <c r="B2614" t="s">
        <v>17</v>
      </c>
      <c r="C2614" s="19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59"/>
    </row>
    <row r="2615" spans="1:51">
      <c r="A2615" s="19">
        <v>43752</v>
      </c>
      <c r="B2615" t="s">
        <v>18</v>
      </c>
      <c r="C2615" s="19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59"/>
    </row>
    <row r="2616" spans="1:51">
      <c r="A2616" s="19">
        <v>43752</v>
      </c>
      <c r="B2616" t="s">
        <v>19</v>
      </c>
      <c r="C2616" s="19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59"/>
    </row>
    <row r="2617" spans="1:51">
      <c r="A2617" s="19">
        <v>43752</v>
      </c>
      <c r="B2617" t="s">
        <v>20</v>
      </c>
      <c r="C2617" s="19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59"/>
    </row>
    <row r="2618" spans="1:51">
      <c r="A2618" s="19">
        <v>43752</v>
      </c>
      <c r="B2618" t="s">
        <v>21</v>
      </c>
      <c r="C2618" s="19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59"/>
    </row>
    <row r="2619" spans="1:51">
      <c r="A2619" s="19">
        <v>43752</v>
      </c>
      <c r="B2619" t="s">
        <v>22</v>
      </c>
      <c r="C2619" s="19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59"/>
    </row>
    <row r="2620" spans="1:51">
      <c r="A2620" s="19">
        <v>43752</v>
      </c>
      <c r="B2620" t="s">
        <v>23</v>
      </c>
      <c r="C2620" s="19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59"/>
    </row>
    <row r="2621" spans="1:51">
      <c r="A2621" s="19">
        <v>43752</v>
      </c>
      <c r="B2621" t="s">
        <v>24</v>
      </c>
      <c r="C2621" s="19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59"/>
    </row>
    <row r="2622" spans="1:51">
      <c r="A2622" s="19">
        <v>43752</v>
      </c>
      <c r="B2622" t="s">
        <v>25</v>
      </c>
      <c r="C2622" s="19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59"/>
    </row>
    <row r="2623" spans="1:51">
      <c r="A2623" s="19">
        <v>43752</v>
      </c>
      <c r="B2623" t="s">
        <v>26</v>
      </c>
      <c r="C2623" s="19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59"/>
    </row>
    <row r="2624" spans="1:51">
      <c r="A2624" s="19">
        <v>43752</v>
      </c>
      <c r="B2624" t="s">
        <v>27</v>
      </c>
      <c r="C2624" s="19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59"/>
    </row>
    <row r="2625" spans="1:51">
      <c r="A2625" s="19">
        <v>43752</v>
      </c>
      <c r="B2625" t="s">
        <v>28</v>
      </c>
      <c r="C2625" s="19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59"/>
    </row>
    <row r="2626" spans="1:51">
      <c r="A2626" s="19">
        <v>43752</v>
      </c>
      <c r="B2626" t="s">
        <v>29</v>
      </c>
      <c r="C2626" s="19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59"/>
    </row>
    <row r="2627" spans="1:51">
      <c r="A2627" s="19">
        <v>43752</v>
      </c>
      <c r="B2627" t="s">
        <v>30</v>
      </c>
      <c r="C2627" s="19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59"/>
    </row>
    <row r="2628" spans="1:51">
      <c r="A2628" s="19">
        <v>43752</v>
      </c>
      <c r="B2628" t="s">
        <v>31</v>
      </c>
      <c r="C2628" s="19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59"/>
    </row>
    <row r="2629" spans="1:51">
      <c r="A2629" s="19">
        <v>43752</v>
      </c>
      <c r="B2629" t="s">
        <v>32</v>
      </c>
      <c r="C2629" s="19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59"/>
    </row>
    <row r="2630" spans="1:51">
      <c r="A2630" s="19">
        <v>43752</v>
      </c>
      <c r="B2630" t="s">
        <v>33</v>
      </c>
      <c r="C2630" s="19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59"/>
    </row>
    <row r="2631" spans="1:51">
      <c r="A2631" s="19">
        <v>43752</v>
      </c>
      <c r="B2631" t="s">
        <v>34</v>
      </c>
      <c r="C2631" s="19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59"/>
    </row>
    <row r="2632" spans="1:51">
      <c r="A2632" s="19">
        <v>43752</v>
      </c>
      <c r="B2632" t="s">
        <v>35</v>
      </c>
      <c r="C2632" s="19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59"/>
    </row>
    <row r="2633" spans="1:51">
      <c r="A2633" s="19">
        <v>43752</v>
      </c>
      <c r="B2633" t="s">
        <v>36</v>
      </c>
      <c r="C2633" s="19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59"/>
    </row>
    <row r="2634" spans="1:51">
      <c r="A2634" s="19">
        <v>43752</v>
      </c>
      <c r="B2634" t="s">
        <v>37</v>
      </c>
      <c r="C2634" s="19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59"/>
    </row>
    <row r="2635" spans="1:51">
      <c r="A2635" s="19">
        <v>43752</v>
      </c>
      <c r="B2635" t="s">
        <v>38</v>
      </c>
      <c r="C2635" s="19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59"/>
    </row>
    <row r="2636" spans="1:51">
      <c r="A2636" s="19">
        <v>43752</v>
      </c>
      <c r="B2636" t="s">
        <v>39</v>
      </c>
      <c r="C2636" s="19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59"/>
    </row>
    <row r="2637" spans="1:51">
      <c r="A2637" s="19">
        <v>43752</v>
      </c>
      <c r="B2637" t="s">
        <v>40</v>
      </c>
      <c r="C2637" s="19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59"/>
    </row>
    <row r="2638" spans="1:51">
      <c r="A2638" s="19">
        <v>43752</v>
      </c>
      <c r="B2638" t="s">
        <v>41</v>
      </c>
      <c r="C2638" s="19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59"/>
    </row>
    <row r="2639" spans="1:51">
      <c r="A2639" s="19">
        <v>43752</v>
      </c>
      <c r="B2639" t="s">
        <v>43</v>
      </c>
      <c r="C2639" s="19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59"/>
    </row>
    <row r="2640" spans="1:51">
      <c r="A2640" s="19">
        <v>43752</v>
      </c>
      <c r="B2640" t="s">
        <v>44</v>
      </c>
      <c r="C2640" s="19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59"/>
    </row>
    <row r="2641" spans="1:51">
      <c r="A2641" s="19">
        <v>43752</v>
      </c>
      <c r="B2641" t="s">
        <v>45</v>
      </c>
      <c r="C2641" s="19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59"/>
    </row>
    <row r="2642" spans="1:51">
      <c r="A2642" s="19">
        <v>43752</v>
      </c>
      <c r="B2642" t="s">
        <v>42</v>
      </c>
      <c r="C2642" s="19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59"/>
    </row>
    <row r="2643" spans="1:51">
      <c r="A2643" s="19">
        <v>43752</v>
      </c>
      <c r="B2643" t="s">
        <v>46</v>
      </c>
      <c r="C2643" s="19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59"/>
    </row>
    <row r="2644" spans="1:51">
      <c r="A2644" s="19">
        <v>43752</v>
      </c>
      <c r="B2644" t="s">
        <v>47</v>
      </c>
      <c r="C2644" s="19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59"/>
    </row>
    <row r="2645" spans="1:51">
      <c r="A2645" s="19">
        <v>43752</v>
      </c>
      <c r="B2645" t="s">
        <v>48</v>
      </c>
      <c r="C2645" s="19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59"/>
    </row>
    <row r="2646" spans="1:51">
      <c r="A2646" s="19">
        <v>43752</v>
      </c>
      <c r="B2646" t="s">
        <v>49</v>
      </c>
      <c r="C2646" s="19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59"/>
    </row>
    <row r="2647" spans="1:51">
      <c r="A2647" s="19">
        <v>43752</v>
      </c>
      <c r="B2647" t="s">
        <v>50</v>
      </c>
      <c r="C2647" s="19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59"/>
    </row>
    <row r="2648" spans="1:51">
      <c r="A2648" s="19">
        <v>43752</v>
      </c>
      <c r="B2648" t="s">
        <v>51</v>
      </c>
      <c r="C2648" s="19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59"/>
    </row>
    <row r="2649" spans="1:51">
      <c r="A2649" s="19">
        <v>43752</v>
      </c>
      <c r="B2649" t="s">
        <v>52</v>
      </c>
      <c r="C2649" s="19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59"/>
    </row>
    <row r="2650" spans="1:51">
      <c r="A2650" s="19">
        <v>43752</v>
      </c>
      <c r="B2650" t="s">
        <v>53</v>
      </c>
      <c r="C2650" s="19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59"/>
    </row>
    <row r="2651" spans="1:51">
      <c r="A2651" s="19">
        <v>43752</v>
      </c>
      <c r="B2651" t="s">
        <v>54</v>
      </c>
      <c r="C2651" s="19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59"/>
    </row>
    <row r="2652" spans="1:51">
      <c r="A2652" s="19">
        <v>43752</v>
      </c>
      <c r="B2652" t="s">
        <v>55</v>
      </c>
      <c r="C2652" s="19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59"/>
    </row>
    <row r="2653" spans="1:51">
      <c r="A2653" s="19">
        <v>43752</v>
      </c>
      <c r="B2653" t="s">
        <v>56</v>
      </c>
      <c r="C2653" s="19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59"/>
    </row>
    <row r="2654" spans="1:51">
      <c r="A2654" s="19">
        <v>43752</v>
      </c>
      <c r="B2654" t="s">
        <v>57</v>
      </c>
      <c r="C2654" s="19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59"/>
    </row>
    <row r="2655" spans="1:51">
      <c r="A2655" s="19">
        <v>43752</v>
      </c>
      <c r="B2655" t="s">
        <v>58</v>
      </c>
      <c r="C2655" s="19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59"/>
    </row>
    <row r="2656" spans="1:51">
      <c r="A2656" s="19">
        <v>43752</v>
      </c>
      <c r="B2656" t="s">
        <v>59</v>
      </c>
      <c r="C2656" s="19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59"/>
    </row>
    <row r="2657" spans="1:51">
      <c r="A2657" s="19">
        <v>43752</v>
      </c>
      <c r="B2657" t="s">
        <v>60</v>
      </c>
      <c r="C2657" s="19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59"/>
    </row>
    <row r="2658" spans="1:51">
      <c r="A2658" s="19">
        <v>43752</v>
      </c>
      <c r="B2658" t="s">
        <v>61</v>
      </c>
      <c r="C2658" s="19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59"/>
    </row>
    <row r="2659" spans="1:51">
      <c r="A2659" s="19">
        <v>43752</v>
      </c>
      <c r="B2659" t="s">
        <v>62</v>
      </c>
      <c r="C2659" s="19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59"/>
    </row>
    <row r="2660" spans="1:51">
      <c r="A2660" s="19">
        <v>43752</v>
      </c>
      <c r="B2660" t="s">
        <v>63</v>
      </c>
      <c r="C2660" s="19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59"/>
    </row>
    <row r="2661" spans="1:51">
      <c r="A2661" s="19">
        <v>43752</v>
      </c>
      <c r="B2661" t="s">
        <v>64</v>
      </c>
      <c r="C2661" s="19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59"/>
    </row>
    <row r="2662" spans="1:51">
      <c r="A2662" s="19">
        <v>43752</v>
      </c>
      <c r="B2662" t="s">
        <v>65</v>
      </c>
      <c r="C2662" s="19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59"/>
    </row>
    <row r="2663" spans="1:51">
      <c r="A2663" s="19">
        <v>43752</v>
      </c>
      <c r="B2663" t="s">
        <v>143</v>
      </c>
      <c r="C2663" s="19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59"/>
    </row>
    <row r="2664" spans="1:51">
      <c r="A2664" s="19">
        <v>43752</v>
      </c>
      <c r="B2664" t="s">
        <v>67</v>
      </c>
      <c r="C2664" s="19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59"/>
    </row>
    <row r="2665" spans="1:51">
      <c r="A2665" s="19">
        <v>43752</v>
      </c>
      <c r="B2665" t="s">
        <v>68</v>
      </c>
      <c r="C2665" s="19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59"/>
    </row>
    <row r="2666" spans="1:51">
      <c r="A2666" s="19">
        <v>43752</v>
      </c>
      <c r="B2666" t="s">
        <v>69</v>
      </c>
      <c r="C2666" s="19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59"/>
    </row>
    <row r="2667" spans="1:51">
      <c r="A2667" s="19">
        <v>43752</v>
      </c>
      <c r="B2667" t="s">
        <v>70</v>
      </c>
      <c r="C2667" s="19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59"/>
    </row>
    <row r="2668" spans="1:51">
      <c r="A2668" s="19">
        <v>43752</v>
      </c>
      <c r="B2668" t="s">
        <v>71</v>
      </c>
      <c r="C2668" s="19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59"/>
    </row>
    <row r="2669" spans="1:51">
      <c r="A2669" s="19">
        <v>43752</v>
      </c>
      <c r="B2669" t="s">
        <v>73</v>
      </c>
      <c r="C2669" s="19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59"/>
    </row>
    <row r="2670" spans="1:51">
      <c r="A2670" s="19">
        <v>43755</v>
      </c>
      <c r="B2670" t="s">
        <v>15</v>
      </c>
      <c r="C2670" s="19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59"/>
    </row>
    <row r="2671" spans="1:51">
      <c r="A2671" s="19">
        <v>43755</v>
      </c>
      <c r="B2671" t="s">
        <v>16</v>
      </c>
      <c r="C2671" s="19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59"/>
    </row>
    <row r="2672" spans="1:51">
      <c r="A2672" s="19">
        <v>43755</v>
      </c>
      <c r="B2672" t="s">
        <v>17</v>
      </c>
      <c r="C2672" s="19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59"/>
    </row>
    <row r="2673" spans="1:51">
      <c r="A2673" s="19">
        <v>43755</v>
      </c>
      <c r="B2673" t="s">
        <v>18</v>
      </c>
      <c r="C2673" s="19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59"/>
    </row>
    <row r="2674" spans="1:51">
      <c r="A2674" s="19">
        <v>43755</v>
      </c>
      <c r="B2674" t="s">
        <v>19</v>
      </c>
      <c r="C2674" s="19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59"/>
    </row>
    <row r="2675" spans="1:51">
      <c r="A2675" s="19">
        <v>43755</v>
      </c>
      <c r="B2675" t="s">
        <v>20</v>
      </c>
      <c r="C2675" s="19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59"/>
    </row>
    <row r="2676" spans="1:51">
      <c r="A2676" s="19">
        <v>43755</v>
      </c>
      <c r="B2676" t="s">
        <v>21</v>
      </c>
      <c r="C2676" s="19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59"/>
    </row>
    <row r="2677" spans="1:51">
      <c r="A2677" s="19">
        <v>43755</v>
      </c>
      <c r="B2677" t="s">
        <v>22</v>
      </c>
      <c r="C2677" s="19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59"/>
    </row>
    <row r="2678" spans="1:51">
      <c r="A2678" s="19">
        <v>43755</v>
      </c>
      <c r="B2678" t="s">
        <v>23</v>
      </c>
      <c r="C2678" s="19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59"/>
    </row>
    <row r="2679" spans="1:51">
      <c r="A2679" s="19">
        <v>43755</v>
      </c>
      <c r="B2679" t="s">
        <v>24</v>
      </c>
      <c r="C2679" s="19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59"/>
    </row>
    <row r="2680" spans="1:51">
      <c r="A2680" s="19">
        <v>43755</v>
      </c>
      <c r="B2680" t="s">
        <v>25</v>
      </c>
      <c r="C2680" s="19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59"/>
    </row>
    <row r="2681" spans="1:51">
      <c r="A2681" s="19">
        <v>43755</v>
      </c>
      <c r="B2681" t="s">
        <v>26</v>
      </c>
      <c r="C2681" s="19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59"/>
    </row>
    <row r="2682" spans="1:51">
      <c r="A2682" s="19">
        <v>43755</v>
      </c>
      <c r="B2682" t="s">
        <v>27</v>
      </c>
      <c r="C2682" s="19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59"/>
    </row>
    <row r="2683" spans="1:51">
      <c r="A2683" s="19">
        <v>43755</v>
      </c>
      <c r="B2683" t="s">
        <v>28</v>
      </c>
      <c r="C2683" s="19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59"/>
    </row>
    <row r="2684" spans="1:51">
      <c r="A2684" s="19">
        <v>43755</v>
      </c>
      <c r="B2684" t="s">
        <v>29</v>
      </c>
      <c r="C2684" s="19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59"/>
    </row>
    <row r="2685" spans="1:51">
      <c r="A2685" s="19">
        <v>43755</v>
      </c>
      <c r="B2685" t="s">
        <v>30</v>
      </c>
      <c r="C2685" s="19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59"/>
    </row>
    <row r="2686" spans="1:51">
      <c r="A2686" s="19">
        <v>43755</v>
      </c>
      <c r="B2686" t="s">
        <v>31</v>
      </c>
      <c r="C2686" s="19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59"/>
    </row>
    <row r="2687" spans="1:51">
      <c r="A2687" s="19">
        <v>43755</v>
      </c>
      <c r="B2687" t="s">
        <v>32</v>
      </c>
      <c r="C2687" s="19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59"/>
    </row>
    <row r="2688" spans="1:51">
      <c r="A2688" s="19">
        <v>43755</v>
      </c>
      <c r="B2688" t="s">
        <v>33</v>
      </c>
      <c r="C2688" s="19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59"/>
    </row>
    <row r="2689" spans="1:51">
      <c r="A2689" s="19">
        <v>43755</v>
      </c>
      <c r="B2689" t="s">
        <v>34</v>
      </c>
      <c r="C2689" s="19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59"/>
    </row>
    <row r="2690" spans="1:51">
      <c r="A2690" s="19">
        <v>43755</v>
      </c>
      <c r="B2690" t="s">
        <v>35</v>
      </c>
      <c r="C2690" s="19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59"/>
    </row>
    <row r="2691" spans="1:51">
      <c r="A2691" s="19">
        <v>43755</v>
      </c>
      <c r="B2691" t="s">
        <v>36</v>
      </c>
      <c r="C2691" s="19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59"/>
    </row>
    <row r="2692" spans="1:51">
      <c r="A2692" s="19">
        <v>43755</v>
      </c>
      <c r="B2692" t="s">
        <v>37</v>
      </c>
      <c r="C2692" s="19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59"/>
    </row>
    <row r="2693" spans="1:51">
      <c r="A2693" s="19">
        <v>43755</v>
      </c>
      <c r="B2693" t="s">
        <v>38</v>
      </c>
      <c r="C2693" s="19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59"/>
    </row>
    <row r="2694" spans="1:51">
      <c r="A2694" s="19">
        <v>43755</v>
      </c>
      <c r="B2694" t="s">
        <v>39</v>
      </c>
      <c r="C2694" s="19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59"/>
    </row>
    <row r="2695" spans="1:51">
      <c r="A2695" s="19">
        <v>43755</v>
      </c>
      <c r="B2695" t="s">
        <v>40</v>
      </c>
      <c r="C2695" s="19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59"/>
    </row>
    <row r="2696" spans="1:51">
      <c r="A2696" s="19">
        <v>43755</v>
      </c>
      <c r="B2696" t="s">
        <v>41</v>
      </c>
      <c r="C2696" s="19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59"/>
    </row>
    <row r="2697" spans="1:51">
      <c r="A2697" s="19">
        <v>43755</v>
      </c>
      <c r="B2697" t="s">
        <v>43</v>
      </c>
      <c r="C2697" s="19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59"/>
    </row>
    <row r="2698" spans="1:51">
      <c r="A2698" s="19">
        <v>43755</v>
      </c>
      <c r="B2698" t="s">
        <v>44</v>
      </c>
      <c r="C2698" s="19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59"/>
    </row>
    <row r="2699" spans="1:51">
      <c r="A2699" s="19">
        <v>43755</v>
      </c>
      <c r="B2699" t="s">
        <v>45</v>
      </c>
      <c r="C2699" s="19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59"/>
    </row>
    <row r="2700" spans="1:51">
      <c r="A2700" s="19">
        <v>43755</v>
      </c>
      <c r="B2700" t="s">
        <v>42</v>
      </c>
      <c r="C2700" s="19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59"/>
    </row>
    <row r="2701" spans="1:51">
      <c r="A2701" s="19">
        <v>43755</v>
      </c>
      <c r="B2701" t="s">
        <v>46</v>
      </c>
      <c r="C2701" s="19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59"/>
    </row>
    <row r="2702" spans="1:51">
      <c r="A2702" s="19">
        <v>43755</v>
      </c>
      <c r="B2702" t="s">
        <v>47</v>
      </c>
      <c r="C2702" s="19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59"/>
    </row>
    <row r="2703" spans="1:51">
      <c r="A2703" s="19">
        <v>43755</v>
      </c>
      <c r="B2703" t="s">
        <v>48</v>
      </c>
      <c r="C2703" s="19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59"/>
    </row>
    <row r="2704" spans="1:51">
      <c r="A2704" s="19">
        <v>43755</v>
      </c>
      <c r="B2704" t="s">
        <v>49</v>
      </c>
      <c r="C2704" s="19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59"/>
    </row>
    <row r="2705" spans="1:51">
      <c r="A2705" s="19">
        <v>43755</v>
      </c>
      <c r="B2705" t="s">
        <v>50</v>
      </c>
      <c r="C2705" s="19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59"/>
    </row>
    <row r="2706" spans="1:51">
      <c r="A2706" s="19">
        <v>43755</v>
      </c>
      <c r="B2706" t="s">
        <v>51</v>
      </c>
      <c r="C2706" s="19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59"/>
    </row>
    <row r="2707" spans="1:51">
      <c r="A2707" s="19">
        <v>43755</v>
      </c>
      <c r="B2707" t="s">
        <v>52</v>
      </c>
      <c r="C2707" s="19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59"/>
    </row>
    <row r="2708" spans="1:51">
      <c r="A2708" s="19">
        <v>43755</v>
      </c>
      <c r="B2708" t="s">
        <v>53</v>
      </c>
      <c r="C2708" s="19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59"/>
    </row>
    <row r="2709" spans="1:51">
      <c r="A2709" s="19">
        <v>43755</v>
      </c>
      <c r="B2709" t="s">
        <v>54</v>
      </c>
      <c r="C2709" s="19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59"/>
    </row>
    <row r="2710" spans="1:51">
      <c r="A2710" s="19">
        <v>43755</v>
      </c>
      <c r="B2710" t="s">
        <v>55</v>
      </c>
      <c r="C2710" s="19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59"/>
    </row>
    <row r="2711" spans="1:51">
      <c r="A2711" s="19">
        <v>43755</v>
      </c>
      <c r="B2711" t="s">
        <v>56</v>
      </c>
      <c r="C2711" s="19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59"/>
    </row>
    <row r="2712" spans="1:51">
      <c r="A2712" s="19">
        <v>43755</v>
      </c>
      <c r="B2712" t="s">
        <v>57</v>
      </c>
      <c r="C2712" s="19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59"/>
    </row>
    <row r="2713" spans="1:51">
      <c r="A2713" s="19">
        <v>43755</v>
      </c>
      <c r="B2713" t="s">
        <v>58</v>
      </c>
      <c r="C2713" s="19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59"/>
    </row>
    <row r="2714" spans="1:51">
      <c r="A2714" s="19">
        <v>43755</v>
      </c>
      <c r="B2714" t="s">
        <v>59</v>
      </c>
      <c r="C2714" s="19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59"/>
    </row>
    <row r="2715" spans="1:51">
      <c r="A2715" s="19">
        <v>43755</v>
      </c>
      <c r="B2715" t="s">
        <v>60</v>
      </c>
      <c r="C2715" s="19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59"/>
    </row>
    <row r="2716" spans="1:51">
      <c r="A2716" s="19">
        <v>43755</v>
      </c>
      <c r="B2716" t="s">
        <v>61</v>
      </c>
      <c r="C2716" s="19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59"/>
    </row>
    <row r="2717" spans="1:51">
      <c r="A2717" s="19">
        <v>43755</v>
      </c>
      <c r="B2717" t="s">
        <v>62</v>
      </c>
      <c r="C2717" s="19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59"/>
    </row>
    <row r="2718" spans="1:51">
      <c r="A2718" s="19">
        <v>43755</v>
      </c>
      <c r="B2718" t="s">
        <v>63</v>
      </c>
      <c r="C2718" s="19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59"/>
    </row>
    <row r="2719" spans="1:51">
      <c r="A2719" s="19">
        <v>43755</v>
      </c>
      <c r="B2719" t="s">
        <v>64</v>
      </c>
      <c r="C2719" s="19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59"/>
    </row>
    <row r="2720" spans="1:51">
      <c r="A2720" s="19">
        <v>43755</v>
      </c>
      <c r="B2720" t="s">
        <v>65</v>
      </c>
      <c r="C2720" s="19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59"/>
    </row>
    <row r="2721" spans="1:51">
      <c r="A2721" s="19">
        <v>43755</v>
      </c>
      <c r="B2721" t="s">
        <v>143</v>
      </c>
      <c r="C2721" s="19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59"/>
    </row>
    <row r="2722" spans="1:51">
      <c r="A2722" s="19">
        <v>43755</v>
      </c>
      <c r="B2722" t="s">
        <v>67</v>
      </c>
      <c r="C2722" s="19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59"/>
    </row>
    <row r="2723" spans="1:51">
      <c r="A2723" s="19">
        <v>43755</v>
      </c>
      <c r="B2723" t="s">
        <v>68</v>
      </c>
      <c r="C2723" s="19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59"/>
    </row>
    <row r="2724" spans="1:51">
      <c r="A2724" s="19">
        <v>43755</v>
      </c>
      <c r="B2724" t="s">
        <v>69</v>
      </c>
      <c r="C2724" s="19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59"/>
    </row>
    <row r="2725" spans="1:51">
      <c r="A2725" s="19">
        <v>43755</v>
      </c>
      <c r="B2725" t="s">
        <v>70</v>
      </c>
      <c r="C2725" s="19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59"/>
    </row>
    <row r="2726" spans="1:51">
      <c r="A2726" s="19">
        <v>43755</v>
      </c>
      <c r="B2726" t="s">
        <v>71</v>
      </c>
      <c r="C2726" s="19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59"/>
    </row>
    <row r="2727" spans="1:51">
      <c r="A2727" s="19">
        <v>43755</v>
      </c>
      <c r="B2727" t="s">
        <v>73</v>
      </c>
      <c r="C2727" s="19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59"/>
    </row>
    <row r="2728" spans="1:51">
      <c r="A2728" s="19">
        <v>43758</v>
      </c>
      <c r="B2728" t="s">
        <v>15</v>
      </c>
      <c r="C2728" s="19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59"/>
    </row>
    <row r="2729" spans="1:51">
      <c r="A2729" s="19">
        <v>43758</v>
      </c>
      <c r="B2729" t="s">
        <v>16</v>
      </c>
      <c r="C2729" s="19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59"/>
    </row>
    <row r="2730" spans="1:51">
      <c r="A2730" s="19">
        <v>43758</v>
      </c>
      <c r="B2730" t="s">
        <v>17</v>
      </c>
      <c r="C2730" s="19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59"/>
    </row>
    <row r="2731" spans="1:51">
      <c r="A2731" s="19">
        <v>43758</v>
      </c>
      <c r="B2731" t="s">
        <v>18</v>
      </c>
      <c r="C2731" s="19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59"/>
    </row>
    <row r="2732" spans="1:51">
      <c r="A2732" s="19">
        <v>43758</v>
      </c>
      <c r="B2732" t="s">
        <v>19</v>
      </c>
      <c r="C2732" s="19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59"/>
    </row>
    <row r="2733" spans="1:51">
      <c r="A2733" s="19">
        <v>43758</v>
      </c>
      <c r="B2733" t="s">
        <v>20</v>
      </c>
      <c r="C2733" s="19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59"/>
    </row>
    <row r="2734" spans="1:51">
      <c r="A2734" s="19">
        <v>43758</v>
      </c>
      <c r="B2734" t="s">
        <v>21</v>
      </c>
      <c r="C2734" s="19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59"/>
    </row>
    <row r="2735" spans="1:51">
      <c r="A2735" s="19">
        <v>43758</v>
      </c>
      <c r="B2735" t="s">
        <v>22</v>
      </c>
      <c r="C2735" s="19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59"/>
    </row>
    <row r="2736" spans="1:51">
      <c r="A2736" s="19">
        <v>43758</v>
      </c>
      <c r="B2736" t="s">
        <v>23</v>
      </c>
      <c r="C2736" s="19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59"/>
    </row>
    <row r="2737" spans="1:51">
      <c r="A2737" s="19">
        <v>43758</v>
      </c>
      <c r="B2737" t="s">
        <v>24</v>
      </c>
      <c r="C2737" s="19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59"/>
    </row>
    <row r="2738" spans="1:51">
      <c r="A2738" s="19">
        <v>43758</v>
      </c>
      <c r="B2738" t="s">
        <v>25</v>
      </c>
      <c r="C2738" s="19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59"/>
    </row>
    <row r="2739" spans="1:51">
      <c r="A2739" s="19">
        <v>43758</v>
      </c>
      <c r="B2739" t="s">
        <v>26</v>
      </c>
      <c r="C2739" s="19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59"/>
    </row>
    <row r="2740" spans="1:51">
      <c r="A2740" s="19">
        <v>43758</v>
      </c>
      <c r="B2740" t="s">
        <v>27</v>
      </c>
      <c r="C2740" s="19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59"/>
    </row>
    <row r="2741" spans="1:51">
      <c r="A2741" s="19">
        <v>43758</v>
      </c>
      <c r="B2741" t="s">
        <v>28</v>
      </c>
      <c r="C2741" s="19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59"/>
    </row>
    <row r="2742" spans="1:51">
      <c r="A2742" s="19">
        <v>43758</v>
      </c>
      <c r="B2742" t="s">
        <v>29</v>
      </c>
      <c r="C2742" s="19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59"/>
    </row>
    <row r="2743" spans="1:51">
      <c r="A2743" s="19">
        <v>43758</v>
      </c>
      <c r="B2743" t="s">
        <v>30</v>
      </c>
      <c r="C2743" s="19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59"/>
    </row>
    <row r="2744" spans="1:51">
      <c r="A2744" s="19">
        <v>43758</v>
      </c>
      <c r="B2744" t="s">
        <v>31</v>
      </c>
      <c r="C2744" s="19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59"/>
    </row>
    <row r="2745" spans="1:51">
      <c r="A2745" s="19">
        <v>43758</v>
      </c>
      <c r="B2745" t="s">
        <v>32</v>
      </c>
      <c r="C2745" s="19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59"/>
    </row>
    <row r="2746" spans="1:51">
      <c r="A2746" s="19">
        <v>43758</v>
      </c>
      <c r="B2746" t="s">
        <v>33</v>
      </c>
      <c r="C2746" s="19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59"/>
    </row>
    <row r="2747" spans="1:51">
      <c r="A2747" s="19">
        <v>43758</v>
      </c>
      <c r="B2747" t="s">
        <v>34</v>
      </c>
      <c r="C2747" s="19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59"/>
    </row>
    <row r="2748" spans="1:51">
      <c r="A2748" s="19">
        <v>43758</v>
      </c>
      <c r="B2748" t="s">
        <v>35</v>
      </c>
      <c r="C2748" s="19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59"/>
    </row>
    <row r="2749" spans="1:51">
      <c r="A2749" s="19">
        <v>43758</v>
      </c>
      <c r="B2749" t="s">
        <v>36</v>
      </c>
      <c r="C2749" s="19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59"/>
    </row>
    <row r="2750" spans="1:51">
      <c r="A2750" s="19">
        <v>43758</v>
      </c>
      <c r="B2750" t="s">
        <v>37</v>
      </c>
      <c r="C2750" s="19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59"/>
    </row>
    <row r="2751" spans="1:51">
      <c r="A2751" s="19">
        <v>43758</v>
      </c>
      <c r="B2751" t="s">
        <v>38</v>
      </c>
      <c r="C2751" s="19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59"/>
    </row>
    <row r="2752" spans="1:51">
      <c r="A2752" s="19">
        <v>43758</v>
      </c>
      <c r="B2752" t="s">
        <v>39</v>
      </c>
      <c r="C2752" s="19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59"/>
    </row>
    <row r="2753" spans="1:51">
      <c r="A2753" s="19">
        <v>43758</v>
      </c>
      <c r="B2753" t="s">
        <v>40</v>
      </c>
      <c r="C2753" s="19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59"/>
    </row>
    <row r="2754" spans="1:51">
      <c r="A2754" s="19">
        <v>43758</v>
      </c>
      <c r="B2754" t="s">
        <v>41</v>
      </c>
      <c r="C2754" s="19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59"/>
    </row>
    <row r="2755" spans="1:51">
      <c r="A2755" s="19">
        <v>43758</v>
      </c>
      <c r="B2755" t="s">
        <v>43</v>
      </c>
      <c r="C2755" s="19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59"/>
    </row>
    <row r="2756" spans="1:51">
      <c r="A2756" s="19">
        <v>43758</v>
      </c>
      <c r="B2756" t="s">
        <v>44</v>
      </c>
      <c r="C2756" s="19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59"/>
    </row>
    <row r="2757" spans="1:51">
      <c r="A2757" s="19">
        <v>43758</v>
      </c>
      <c r="B2757" t="s">
        <v>45</v>
      </c>
      <c r="C2757" s="19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59"/>
    </row>
    <row r="2758" spans="1:51">
      <c r="A2758" s="19">
        <v>43758</v>
      </c>
      <c r="B2758" t="s">
        <v>42</v>
      </c>
      <c r="C2758" s="19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59"/>
    </row>
    <row r="2759" spans="1:51">
      <c r="A2759" s="19">
        <v>43758</v>
      </c>
      <c r="B2759" t="s">
        <v>46</v>
      </c>
      <c r="C2759" s="19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59"/>
    </row>
    <row r="2760" spans="1:51">
      <c r="A2760" s="19">
        <v>43758</v>
      </c>
      <c r="B2760" t="s">
        <v>47</v>
      </c>
      <c r="C2760" s="19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59"/>
    </row>
    <row r="2761" spans="1:51">
      <c r="A2761" s="19">
        <v>43758</v>
      </c>
      <c r="B2761" t="s">
        <v>48</v>
      </c>
      <c r="C2761" s="19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59"/>
    </row>
    <row r="2762" spans="1:51">
      <c r="A2762" s="19">
        <v>43758</v>
      </c>
      <c r="B2762" t="s">
        <v>49</v>
      </c>
      <c r="C2762" s="19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59"/>
    </row>
    <row r="2763" spans="1:51">
      <c r="A2763" s="19">
        <v>43758</v>
      </c>
      <c r="B2763" t="s">
        <v>50</v>
      </c>
      <c r="C2763" s="19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59"/>
    </row>
    <row r="2764" spans="1:51">
      <c r="A2764" s="19">
        <v>43758</v>
      </c>
      <c r="B2764" t="s">
        <v>51</v>
      </c>
      <c r="C2764" s="19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59"/>
    </row>
    <row r="2765" spans="1:51">
      <c r="A2765" s="19">
        <v>43758</v>
      </c>
      <c r="B2765" t="s">
        <v>52</v>
      </c>
      <c r="C2765" s="19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59"/>
    </row>
    <row r="2766" spans="1:51">
      <c r="A2766" s="19">
        <v>43758</v>
      </c>
      <c r="B2766" t="s">
        <v>53</v>
      </c>
      <c r="C2766" s="19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59"/>
    </row>
    <row r="2767" spans="1:51">
      <c r="A2767" s="19">
        <v>43758</v>
      </c>
      <c r="B2767" t="s">
        <v>54</v>
      </c>
      <c r="C2767" s="19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59"/>
    </row>
    <row r="2768" spans="1:51">
      <c r="A2768" s="19">
        <v>43758</v>
      </c>
      <c r="B2768" t="s">
        <v>55</v>
      </c>
      <c r="C2768" s="19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59"/>
    </row>
    <row r="2769" spans="1:51">
      <c r="A2769" s="19">
        <v>43758</v>
      </c>
      <c r="B2769" t="s">
        <v>56</v>
      </c>
      <c r="C2769" s="19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59"/>
    </row>
    <row r="2770" spans="1:51">
      <c r="A2770" s="19">
        <v>43758</v>
      </c>
      <c r="B2770" t="s">
        <v>57</v>
      </c>
      <c r="C2770" s="19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59"/>
    </row>
    <row r="2771" spans="1:51">
      <c r="A2771" s="19">
        <v>43758</v>
      </c>
      <c r="B2771" t="s">
        <v>58</v>
      </c>
      <c r="C2771" s="19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59"/>
    </row>
    <row r="2772" spans="1:51">
      <c r="A2772" s="19">
        <v>43758</v>
      </c>
      <c r="B2772" t="s">
        <v>59</v>
      </c>
      <c r="C2772" s="19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59"/>
    </row>
    <row r="2773" spans="1:51">
      <c r="A2773" s="19">
        <v>43758</v>
      </c>
      <c r="B2773" t="s">
        <v>60</v>
      </c>
      <c r="C2773" s="19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59"/>
    </row>
    <row r="2774" spans="1:51">
      <c r="A2774" s="19">
        <v>43758</v>
      </c>
      <c r="B2774" t="s">
        <v>61</v>
      </c>
      <c r="C2774" s="19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59"/>
    </row>
    <row r="2775" spans="1:51">
      <c r="A2775" s="19">
        <v>43758</v>
      </c>
      <c r="B2775" t="s">
        <v>62</v>
      </c>
      <c r="C2775" s="19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59"/>
    </row>
    <row r="2776" spans="1:51">
      <c r="A2776" s="19">
        <v>43758</v>
      </c>
      <c r="B2776" t="s">
        <v>63</v>
      </c>
      <c r="C2776" s="19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59"/>
    </row>
    <row r="2777" spans="1:51">
      <c r="A2777" s="19">
        <v>43758</v>
      </c>
      <c r="B2777" t="s">
        <v>64</v>
      </c>
      <c r="C2777" s="19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59"/>
    </row>
    <row r="2778" spans="1:51">
      <c r="A2778" s="19">
        <v>43758</v>
      </c>
      <c r="B2778" t="s">
        <v>65</v>
      </c>
      <c r="C2778" s="19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59"/>
    </row>
    <row r="2779" spans="1:51">
      <c r="A2779" s="19">
        <v>43758</v>
      </c>
      <c r="B2779" t="s">
        <v>143</v>
      </c>
      <c r="C2779" s="19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59"/>
    </row>
    <row r="2780" spans="1:51">
      <c r="A2780" s="19">
        <v>43758</v>
      </c>
      <c r="B2780" t="s">
        <v>67</v>
      </c>
      <c r="C2780" s="19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59"/>
    </row>
    <row r="2781" spans="1:51">
      <c r="A2781" s="19">
        <v>43758</v>
      </c>
      <c r="B2781" t="s">
        <v>68</v>
      </c>
      <c r="C2781" s="19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59"/>
    </row>
    <row r="2782" spans="1:51">
      <c r="A2782" s="19">
        <v>43758</v>
      </c>
      <c r="B2782" t="s">
        <v>69</v>
      </c>
      <c r="C2782" s="19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59"/>
    </row>
    <row r="2783" spans="1:51">
      <c r="A2783" s="19">
        <v>43758</v>
      </c>
      <c r="B2783" t="s">
        <v>70</v>
      </c>
      <c r="C2783" s="19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59"/>
    </row>
    <row r="2784" spans="1:51">
      <c r="A2784" s="19">
        <v>43758</v>
      </c>
      <c r="B2784" t="s">
        <v>71</v>
      </c>
      <c r="C2784" s="19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59"/>
    </row>
    <row r="2785" spans="1:51">
      <c r="A2785" s="19">
        <v>43758</v>
      </c>
      <c r="B2785" t="s">
        <v>73</v>
      </c>
      <c r="C2785" s="19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59"/>
    </row>
    <row r="2786" spans="1:51">
      <c r="A2786" s="19">
        <v>43761</v>
      </c>
      <c r="B2786" t="s">
        <v>15</v>
      </c>
      <c r="C2786" s="19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59"/>
    </row>
    <row r="2787" spans="1:51">
      <c r="A2787" s="19">
        <v>43761</v>
      </c>
      <c r="B2787" t="s">
        <v>16</v>
      </c>
      <c r="C2787" s="19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59"/>
    </row>
    <row r="2788" spans="1:51">
      <c r="A2788" s="19">
        <v>43761</v>
      </c>
      <c r="B2788" t="s">
        <v>17</v>
      </c>
      <c r="C2788" s="19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59"/>
    </row>
    <row r="2789" spans="1:51">
      <c r="A2789" s="19">
        <v>43761</v>
      </c>
      <c r="B2789" t="s">
        <v>18</v>
      </c>
      <c r="C2789" s="19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59"/>
    </row>
    <row r="2790" spans="1:51">
      <c r="A2790" s="19">
        <v>43761</v>
      </c>
      <c r="B2790" t="s">
        <v>19</v>
      </c>
      <c r="C2790" s="19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59"/>
    </row>
    <row r="2791" spans="1:51">
      <c r="A2791" s="19">
        <v>43761</v>
      </c>
      <c r="B2791" t="s">
        <v>20</v>
      </c>
      <c r="C2791" s="19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59"/>
    </row>
    <row r="2792" spans="1:51">
      <c r="A2792" s="19">
        <v>43761</v>
      </c>
      <c r="B2792" t="s">
        <v>21</v>
      </c>
      <c r="C2792" s="19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59"/>
    </row>
    <row r="2793" spans="1:51">
      <c r="A2793" s="19">
        <v>43761</v>
      </c>
      <c r="B2793" t="s">
        <v>22</v>
      </c>
      <c r="C2793" s="19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59"/>
    </row>
    <row r="2794" spans="1:51">
      <c r="A2794" s="19">
        <v>43761</v>
      </c>
      <c r="B2794" t="s">
        <v>23</v>
      </c>
      <c r="C2794" s="19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59"/>
    </row>
    <row r="2795" spans="1:51">
      <c r="A2795" s="19">
        <v>43761</v>
      </c>
      <c r="B2795" t="s">
        <v>24</v>
      </c>
      <c r="C2795" s="19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59"/>
    </row>
    <row r="2796" spans="1:51">
      <c r="A2796" s="19">
        <v>43761</v>
      </c>
      <c r="B2796" t="s">
        <v>25</v>
      </c>
      <c r="C2796" s="19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59"/>
    </row>
    <row r="2797" spans="1:51">
      <c r="A2797" s="19">
        <v>43761</v>
      </c>
      <c r="B2797" t="s">
        <v>26</v>
      </c>
      <c r="C2797" s="19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59"/>
    </row>
    <row r="2798" spans="1:51">
      <c r="A2798" s="19">
        <v>43761</v>
      </c>
      <c r="B2798" t="s">
        <v>27</v>
      </c>
      <c r="C2798" s="19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59"/>
    </row>
    <row r="2799" spans="1:51">
      <c r="A2799" s="19">
        <v>43761</v>
      </c>
      <c r="B2799" t="s">
        <v>28</v>
      </c>
      <c r="C2799" s="19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59"/>
    </row>
    <row r="2800" spans="1:51">
      <c r="A2800" s="19">
        <v>43761</v>
      </c>
      <c r="B2800" t="s">
        <v>29</v>
      </c>
      <c r="C2800" s="19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59"/>
    </row>
    <row r="2801" spans="1:51">
      <c r="A2801" s="19">
        <v>43761</v>
      </c>
      <c r="B2801" t="s">
        <v>30</v>
      </c>
      <c r="C2801" s="19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59"/>
    </row>
    <row r="2802" spans="1:51">
      <c r="A2802" s="19">
        <v>43761</v>
      </c>
      <c r="B2802" t="s">
        <v>31</v>
      </c>
      <c r="C2802" s="19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59"/>
    </row>
    <row r="2803" spans="1:51">
      <c r="A2803" s="19">
        <v>43761</v>
      </c>
      <c r="B2803" t="s">
        <v>32</v>
      </c>
      <c r="C2803" s="19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59"/>
    </row>
    <row r="2804" spans="1:51">
      <c r="A2804" s="19">
        <v>43761</v>
      </c>
      <c r="B2804" t="s">
        <v>33</v>
      </c>
      <c r="C2804" s="19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59"/>
    </row>
    <row r="2805" spans="1:51">
      <c r="A2805" s="19">
        <v>43761</v>
      </c>
      <c r="B2805" t="s">
        <v>34</v>
      </c>
      <c r="C2805" s="19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59"/>
    </row>
    <row r="2806" spans="1:51">
      <c r="A2806" s="19">
        <v>43761</v>
      </c>
      <c r="B2806" t="s">
        <v>35</v>
      </c>
      <c r="C2806" s="19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59"/>
    </row>
    <row r="2807" spans="1:51">
      <c r="A2807" s="19">
        <v>43761</v>
      </c>
      <c r="B2807" t="s">
        <v>36</v>
      </c>
      <c r="C2807" s="19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59"/>
    </row>
    <row r="2808" spans="1:51">
      <c r="A2808" s="19">
        <v>43761</v>
      </c>
      <c r="B2808" t="s">
        <v>37</v>
      </c>
      <c r="C2808" s="19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59"/>
    </row>
    <row r="2809" spans="1:51">
      <c r="A2809" s="19">
        <v>43761</v>
      </c>
      <c r="B2809" t="s">
        <v>38</v>
      </c>
      <c r="C2809" s="19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59"/>
    </row>
    <row r="2810" spans="1:51">
      <c r="A2810" s="19">
        <v>43761</v>
      </c>
      <c r="B2810" t="s">
        <v>39</v>
      </c>
      <c r="C2810" s="19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59"/>
    </row>
    <row r="2811" spans="1:51">
      <c r="A2811" s="19">
        <v>43761</v>
      </c>
      <c r="B2811" t="s">
        <v>40</v>
      </c>
      <c r="C2811" s="19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59"/>
    </row>
    <row r="2812" spans="1:51">
      <c r="A2812" s="19">
        <v>43761</v>
      </c>
      <c r="B2812" t="s">
        <v>41</v>
      </c>
      <c r="C2812" s="19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59"/>
    </row>
    <row r="2813" spans="1:51">
      <c r="A2813" s="19">
        <v>43761</v>
      </c>
      <c r="B2813" t="s">
        <v>43</v>
      </c>
      <c r="C2813" s="19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59"/>
    </row>
    <row r="2814" spans="1:51">
      <c r="A2814" s="19">
        <v>43761</v>
      </c>
      <c r="B2814" t="s">
        <v>44</v>
      </c>
      <c r="C2814" s="19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59"/>
    </row>
    <row r="2815" spans="1:51">
      <c r="A2815" s="19">
        <v>43761</v>
      </c>
      <c r="B2815" t="s">
        <v>45</v>
      </c>
      <c r="C2815" s="19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59"/>
    </row>
    <row r="2816" spans="1:51">
      <c r="A2816" s="19">
        <v>43761</v>
      </c>
      <c r="B2816" t="s">
        <v>42</v>
      </c>
      <c r="C2816" s="19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59"/>
    </row>
    <row r="2817" spans="1:51">
      <c r="A2817" s="19">
        <v>43761</v>
      </c>
      <c r="B2817" t="s">
        <v>46</v>
      </c>
      <c r="C2817" s="19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59"/>
    </row>
    <row r="2818" spans="1:51">
      <c r="A2818" s="19">
        <v>43761</v>
      </c>
      <c r="B2818" t="s">
        <v>47</v>
      </c>
      <c r="C2818" s="19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59"/>
    </row>
    <row r="2819" spans="1:51">
      <c r="A2819" s="19">
        <v>43761</v>
      </c>
      <c r="B2819" t="s">
        <v>48</v>
      </c>
      <c r="C2819" s="19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59"/>
    </row>
    <row r="2820" spans="1:51">
      <c r="A2820" s="19">
        <v>43761</v>
      </c>
      <c r="B2820" t="s">
        <v>49</v>
      </c>
      <c r="C2820" s="19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59"/>
    </row>
    <row r="2821" spans="1:51">
      <c r="A2821" s="19">
        <v>43761</v>
      </c>
      <c r="B2821" t="s">
        <v>50</v>
      </c>
      <c r="C2821" s="19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59"/>
    </row>
    <row r="2822" spans="1:51">
      <c r="A2822" s="19">
        <v>43761</v>
      </c>
      <c r="B2822" t="s">
        <v>51</v>
      </c>
      <c r="C2822" s="19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59"/>
    </row>
    <row r="2823" spans="1:51">
      <c r="A2823" s="19">
        <v>43761</v>
      </c>
      <c r="B2823" t="s">
        <v>52</v>
      </c>
      <c r="C2823" s="19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59"/>
    </row>
    <row r="2824" spans="1:51">
      <c r="A2824" s="19">
        <v>43761</v>
      </c>
      <c r="B2824" t="s">
        <v>53</v>
      </c>
      <c r="C2824" s="19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59"/>
    </row>
    <row r="2825" spans="1:51">
      <c r="A2825" s="19">
        <v>43761</v>
      </c>
      <c r="B2825" t="s">
        <v>54</v>
      </c>
      <c r="C2825" s="19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59"/>
    </row>
    <row r="2826" spans="1:51">
      <c r="A2826" s="19">
        <v>43761</v>
      </c>
      <c r="B2826" t="s">
        <v>55</v>
      </c>
      <c r="C2826" s="19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59"/>
    </row>
    <row r="2827" spans="1:51">
      <c r="A2827" s="19">
        <v>43761</v>
      </c>
      <c r="B2827" t="s">
        <v>56</v>
      </c>
      <c r="C2827" s="19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59"/>
    </row>
    <row r="2828" spans="1:51">
      <c r="A2828" s="19">
        <v>43761</v>
      </c>
      <c r="B2828" t="s">
        <v>57</v>
      </c>
      <c r="C2828" s="19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59"/>
    </row>
    <row r="2829" spans="1:51">
      <c r="A2829" s="19">
        <v>43761</v>
      </c>
      <c r="B2829" t="s">
        <v>58</v>
      </c>
      <c r="C2829" s="19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59"/>
    </row>
    <row r="2830" spans="1:51">
      <c r="A2830" s="19">
        <v>43761</v>
      </c>
      <c r="B2830" t="s">
        <v>59</v>
      </c>
      <c r="C2830" s="19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59"/>
    </row>
    <row r="2831" spans="1:51">
      <c r="A2831" s="19">
        <v>43761</v>
      </c>
      <c r="B2831" t="s">
        <v>60</v>
      </c>
      <c r="C2831" s="19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59"/>
    </row>
    <row r="2832" spans="1:51">
      <c r="A2832" s="19">
        <v>43761</v>
      </c>
      <c r="B2832" t="s">
        <v>61</v>
      </c>
      <c r="C2832" s="19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59"/>
    </row>
    <row r="2833" spans="1:51">
      <c r="A2833" s="19">
        <v>43761</v>
      </c>
      <c r="B2833" t="s">
        <v>62</v>
      </c>
      <c r="C2833" s="19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59"/>
    </row>
    <row r="2834" spans="1:51">
      <c r="A2834" s="19">
        <v>43761</v>
      </c>
      <c r="B2834" t="s">
        <v>63</v>
      </c>
      <c r="C2834" s="19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59"/>
    </row>
    <row r="2835" spans="1:51">
      <c r="A2835" s="19">
        <v>43761</v>
      </c>
      <c r="B2835" t="s">
        <v>64</v>
      </c>
      <c r="C2835" s="19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59"/>
    </row>
    <row r="2836" spans="1:51">
      <c r="A2836" s="19">
        <v>43761</v>
      </c>
      <c r="B2836" t="s">
        <v>65</v>
      </c>
      <c r="C2836" s="19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59"/>
    </row>
    <row r="2837" spans="1:51">
      <c r="A2837" s="19">
        <v>43761</v>
      </c>
      <c r="B2837" t="s">
        <v>143</v>
      </c>
      <c r="C2837" s="19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59"/>
    </row>
    <row r="2838" spans="1:51">
      <c r="A2838" s="19">
        <v>43761</v>
      </c>
      <c r="B2838" t="s">
        <v>67</v>
      </c>
      <c r="C2838" s="19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59"/>
    </row>
    <row r="2839" spans="1:51">
      <c r="A2839" s="19">
        <v>43761</v>
      </c>
      <c r="B2839" t="s">
        <v>68</v>
      </c>
      <c r="C2839" s="19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59"/>
    </row>
    <row r="2840" spans="1:51">
      <c r="A2840" s="19">
        <v>43761</v>
      </c>
      <c r="B2840" t="s">
        <v>69</v>
      </c>
      <c r="C2840" s="19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59"/>
    </row>
    <row r="2841" spans="1:51">
      <c r="A2841" s="19">
        <v>43761</v>
      </c>
      <c r="B2841" t="s">
        <v>70</v>
      </c>
      <c r="C2841" s="19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59"/>
    </row>
    <row r="2842" spans="1:51">
      <c r="A2842" s="19">
        <v>43761</v>
      </c>
      <c r="B2842" t="s">
        <v>71</v>
      </c>
      <c r="C2842" s="19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59"/>
    </row>
    <row r="2843" spans="1:51">
      <c r="A2843" s="19">
        <v>43761</v>
      </c>
      <c r="B2843" t="s">
        <v>73</v>
      </c>
      <c r="C2843" s="19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59"/>
    </row>
    <row r="2844" spans="1:51">
      <c r="A2844" s="19">
        <v>43764</v>
      </c>
      <c r="B2844" t="s">
        <v>15</v>
      </c>
      <c r="C2844" s="19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59"/>
    </row>
    <row r="2845" spans="1:51">
      <c r="A2845" s="19">
        <v>43764</v>
      </c>
      <c r="B2845" t="s">
        <v>16</v>
      </c>
      <c r="C2845" s="19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59"/>
    </row>
    <row r="2846" spans="1:51">
      <c r="A2846" s="19">
        <v>43764</v>
      </c>
      <c r="B2846" t="s">
        <v>17</v>
      </c>
      <c r="C2846" s="19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59"/>
    </row>
    <row r="2847" spans="1:51">
      <c r="A2847" s="19">
        <v>43764</v>
      </c>
      <c r="B2847" t="s">
        <v>18</v>
      </c>
      <c r="C2847" s="19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59"/>
    </row>
    <row r="2848" spans="1:51">
      <c r="A2848" s="19">
        <v>43764</v>
      </c>
      <c r="B2848" t="s">
        <v>19</v>
      </c>
      <c r="C2848" s="19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59"/>
    </row>
    <row r="2849" spans="1:51">
      <c r="A2849" s="19">
        <v>43764</v>
      </c>
      <c r="B2849" t="s">
        <v>20</v>
      </c>
      <c r="C2849" s="19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59"/>
    </row>
    <row r="2850" spans="1:51">
      <c r="A2850" s="19">
        <v>43764</v>
      </c>
      <c r="B2850" t="s">
        <v>21</v>
      </c>
      <c r="C2850" s="19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59"/>
    </row>
    <row r="2851" spans="1:51">
      <c r="A2851" s="19">
        <v>43764</v>
      </c>
      <c r="B2851" t="s">
        <v>22</v>
      </c>
      <c r="C2851" s="19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59"/>
    </row>
    <row r="2852" spans="1:51">
      <c r="A2852" s="19">
        <v>43764</v>
      </c>
      <c r="B2852" t="s">
        <v>23</v>
      </c>
      <c r="C2852" s="19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59"/>
    </row>
    <row r="2853" spans="1:51">
      <c r="A2853" s="19">
        <v>43764</v>
      </c>
      <c r="B2853" t="s">
        <v>24</v>
      </c>
      <c r="C2853" s="19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59"/>
    </row>
    <row r="2854" spans="1:51">
      <c r="A2854" s="19">
        <v>43764</v>
      </c>
      <c r="B2854" t="s">
        <v>25</v>
      </c>
      <c r="C2854" s="19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59"/>
    </row>
    <row r="2855" spans="1:51">
      <c r="A2855" s="19">
        <v>43764</v>
      </c>
      <c r="B2855" t="s">
        <v>26</v>
      </c>
      <c r="C2855" s="19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59"/>
    </row>
    <row r="2856" spans="1:51">
      <c r="A2856" s="19">
        <v>43764</v>
      </c>
      <c r="B2856" t="s">
        <v>27</v>
      </c>
      <c r="C2856" s="19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59"/>
    </row>
    <row r="2857" spans="1:51">
      <c r="A2857" s="19">
        <v>43764</v>
      </c>
      <c r="B2857" t="s">
        <v>28</v>
      </c>
      <c r="C2857" s="19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59"/>
    </row>
    <row r="2858" spans="1:51">
      <c r="A2858" s="19">
        <v>43764</v>
      </c>
      <c r="B2858" t="s">
        <v>29</v>
      </c>
      <c r="C2858" s="19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59"/>
    </row>
    <row r="2859" spans="1:51">
      <c r="A2859" s="19">
        <v>43764</v>
      </c>
      <c r="B2859" t="s">
        <v>30</v>
      </c>
      <c r="C2859" s="19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59"/>
    </row>
    <row r="2860" spans="1:51">
      <c r="A2860" s="19">
        <v>43764</v>
      </c>
      <c r="B2860" t="s">
        <v>31</v>
      </c>
      <c r="C2860" s="19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59"/>
    </row>
    <row r="2861" spans="1:51">
      <c r="A2861" s="19">
        <v>43764</v>
      </c>
      <c r="B2861" t="s">
        <v>32</v>
      </c>
      <c r="C2861" s="19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59"/>
    </row>
    <row r="2862" spans="1:51">
      <c r="A2862" s="19">
        <v>43764</v>
      </c>
      <c r="B2862" t="s">
        <v>33</v>
      </c>
      <c r="C2862" s="19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59"/>
    </row>
    <row r="2863" spans="1:51">
      <c r="A2863" s="19">
        <v>43764</v>
      </c>
      <c r="B2863" t="s">
        <v>34</v>
      </c>
      <c r="C2863" s="19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59"/>
    </row>
    <row r="2864" spans="1:51">
      <c r="A2864" s="19">
        <v>43764</v>
      </c>
      <c r="B2864" t="s">
        <v>35</v>
      </c>
      <c r="C2864" s="19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59"/>
    </row>
    <row r="2865" spans="1:51">
      <c r="A2865" s="19">
        <v>43764</v>
      </c>
      <c r="B2865" t="s">
        <v>36</v>
      </c>
      <c r="C2865" s="19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59"/>
    </row>
    <row r="2866" spans="1:51">
      <c r="A2866" s="19">
        <v>43764</v>
      </c>
      <c r="B2866" t="s">
        <v>37</v>
      </c>
      <c r="C2866" s="19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59"/>
    </row>
    <row r="2867" spans="1:51">
      <c r="A2867" s="19">
        <v>43764</v>
      </c>
      <c r="B2867" t="s">
        <v>38</v>
      </c>
      <c r="C2867" s="19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59"/>
    </row>
    <row r="2868" spans="1:51">
      <c r="A2868" s="19">
        <v>43764</v>
      </c>
      <c r="B2868" t="s">
        <v>39</v>
      </c>
      <c r="C2868" s="19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59"/>
    </row>
    <row r="2869" spans="1:51">
      <c r="A2869" s="19">
        <v>43764</v>
      </c>
      <c r="B2869" t="s">
        <v>40</v>
      </c>
      <c r="C2869" s="19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59"/>
    </row>
    <row r="2870" spans="1:51">
      <c r="A2870" s="19">
        <v>43764</v>
      </c>
      <c r="B2870" t="s">
        <v>41</v>
      </c>
      <c r="C2870" s="19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59"/>
    </row>
    <row r="2871" spans="1:51">
      <c r="A2871" s="19">
        <v>43764</v>
      </c>
      <c r="B2871" t="s">
        <v>43</v>
      </c>
      <c r="C2871" s="19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59"/>
    </row>
    <row r="2872" spans="1:51">
      <c r="A2872" s="19">
        <v>43764</v>
      </c>
      <c r="B2872" t="s">
        <v>44</v>
      </c>
      <c r="C2872" s="19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59"/>
    </row>
    <row r="2873" spans="1:51">
      <c r="A2873" s="19">
        <v>43764</v>
      </c>
      <c r="B2873" t="s">
        <v>45</v>
      </c>
      <c r="C2873" s="19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59"/>
    </row>
    <row r="2874" spans="1:51">
      <c r="A2874" s="19">
        <v>43764</v>
      </c>
      <c r="B2874" t="s">
        <v>42</v>
      </c>
      <c r="C2874" s="19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59"/>
    </row>
    <row r="2875" spans="1:51">
      <c r="A2875" s="19">
        <v>43764</v>
      </c>
      <c r="B2875" t="s">
        <v>46</v>
      </c>
      <c r="C2875" s="19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59"/>
    </row>
    <row r="2876" spans="1:51">
      <c r="A2876" s="19">
        <v>43764</v>
      </c>
      <c r="B2876" t="s">
        <v>47</v>
      </c>
      <c r="C2876" s="19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59"/>
    </row>
    <row r="2877" spans="1:51">
      <c r="A2877" s="19">
        <v>43764</v>
      </c>
      <c r="B2877" t="s">
        <v>48</v>
      </c>
      <c r="C2877" s="19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59"/>
    </row>
    <row r="2878" spans="1:51">
      <c r="A2878" s="19">
        <v>43764</v>
      </c>
      <c r="B2878" t="s">
        <v>49</v>
      </c>
      <c r="C2878" s="19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59"/>
    </row>
    <row r="2879" spans="1:51">
      <c r="A2879" s="19">
        <v>43764</v>
      </c>
      <c r="B2879" t="s">
        <v>50</v>
      </c>
      <c r="C2879" s="19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59"/>
    </row>
    <row r="2880" spans="1:51">
      <c r="A2880" s="19">
        <v>43764</v>
      </c>
      <c r="B2880" t="s">
        <v>51</v>
      </c>
      <c r="C2880" s="19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59"/>
    </row>
    <row r="2881" spans="1:51">
      <c r="A2881" s="19">
        <v>43764</v>
      </c>
      <c r="B2881" t="s">
        <v>52</v>
      </c>
      <c r="C2881" s="19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59"/>
    </row>
    <row r="2882" spans="1:51">
      <c r="A2882" s="19">
        <v>43764</v>
      </c>
      <c r="B2882" t="s">
        <v>53</v>
      </c>
      <c r="C2882" s="19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59"/>
    </row>
    <row r="2883" spans="1:51">
      <c r="A2883" s="19">
        <v>43764</v>
      </c>
      <c r="B2883" t="s">
        <v>54</v>
      </c>
      <c r="C2883" s="19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59"/>
    </row>
    <row r="2884" spans="1:51">
      <c r="A2884" s="19">
        <v>43764</v>
      </c>
      <c r="B2884" t="s">
        <v>55</v>
      </c>
      <c r="C2884" s="19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59"/>
    </row>
    <row r="2885" spans="1:51">
      <c r="A2885" s="19">
        <v>43764</v>
      </c>
      <c r="B2885" t="s">
        <v>56</v>
      </c>
      <c r="C2885" s="19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59"/>
    </row>
    <row r="2886" spans="1:51">
      <c r="A2886" s="19">
        <v>43764</v>
      </c>
      <c r="B2886" t="s">
        <v>57</v>
      </c>
      <c r="C2886" s="19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59"/>
    </row>
    <row r="2887" spans="1:51">
      <c r="A2887" s="19">
        <v>43764</v>
      </c>
      <c r="B2887" t="s">
        <v>58</v>
      </c>
      <c r="C2887" s="19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59"/>
    </row>
    <row r="2888" spans="1:51">
      <c r="A2888" s="19">
        <v>43764</v>
      </c>
      <c r="B2888" t="s">
        <v>59</v>
      </c>
      <c r="C2888" s="19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59"/>
    </row>
    <row r="2889" spans="1:51">
      <c r="A2889" s="19">
        <v>43764</v>
      </c>
      <c r="B2889" t="s">
        <v>60</v>
      </c>
      <c r="C2889" s="19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59"/>
    </row>
    <row r="2890" spans="1:51">
      <c r="A2890" s="19">
        <v>43764</v>
      </c>
      <c r="B2890" t="s">
        <v>61</v>
      </c>
      <c r="C2890" s="19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59"/>
    </row>
    <row r="2891" spans="1:51">
      <c r="A2891" s="19">
        <v>43764</v>
      </c>
      <c r="B2891" t="s">
        <v>62</v>
      </c>
      <c r="C2891" s="19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59"/>
    </row>
    <row r="2892" spans="1:51">
      <c r="A2892" s="19">
        <v>43764</v>
      </c>
      <c r="B2892" t="s">
        <v>63</v>
      </c>
      <c r="C2892" s="19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59"/>
    </row>
    <row r="2893" spans="1:51">
      <c r="A2893" s="19">
        <v>43764</v>
      </c>
      <c r="B2893" t="s">
        <v>64</v>
      </c>
      <c r="C2893" s="19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59"/>
    </row>
    <row r="2894" spans="1:51">
      <c r="A2894" s="19">
        <v>43764</v>
      </c>
      <c r="B2894" t="s">
        <v>65</v>
      </c>
      <c r="C2894" s="19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59"/>
    </row>
    <row r="2895" spans="1:51">
      <c r="A2895" s="19">
        <v>43764</v>
      </c>
      <c r="B2895" t="s">
        <v>143</v>
      </c>
      <c r="C2895" s="19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59"/>
    </row>
    <row r="2896" spans="1:51">
      <c r="A2896" s="19">
        <v>43764</v>
      </c>
      <c r="B2896" t="s">
        <v>67</v>
      </c>
      <c r="C2896" s="19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59"/>
    </row>
    <row r="2897" spans="1:51">
      <c r="A2897" s="19">
        <v>43764</v>
      </c>
      <c r="B2897" t="s">
        <v>68</v>
      </c>
      <c r="C2897" s="19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59"/>
    </row>
    <row r="2898" spans="1:51">
      <c r="A2898" s="19">
        <v>43764</v>
      </c>
      <c r="B2898" t="s">
        <v>69</v>
      </c>
      <c r="C2898" s="19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59"/>
    </row>
    <row r="2899" spans="1:51">
      <c r="A2899" s="19">
        <v>43764</v>
      </c>
      <c r="B2899" t="s">
        <v>70</v>
      </c>
      <c r="C2899" s="19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59"/>
    </row>
    <row r="2900" spans="1:51">
      <c r="A2900" s="19">
        <v>43764</v>
      </c>
      <c r="B2900" t="s">
        <v>71</v>
      </c>
      <c r="C2900" s="19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59"/>
    </row>
    <row r="2901" spans="1:51">
      <c r="A2901" s="19">
        <v>43764</v>
      </c>
      <c r="B2901" t="s">
        <v>73</v>
      </c>
      <c r="C2901" s="19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59"/>
    </row>
    <row r="2902" spans="1:51">
      <c r="A2902" s="19">
        <v>43767</v>
      </c>
      <c r="B2902" t="s">
        <v>15</v>
      </c>
      <c r="C2902" s="19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59"/>
    </row>
    <row r="2903" spans="1:51">
      <c r="A2903" s="19">
        <v>43767</v>
      </c>
      <c r="B2903" t="s">
        <v>16</v>
      </c>
      <c r="C2903" s="19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59"/>
    </row>
    <row r="2904" spans="1:51">
      <c r="A2904" s="19">
        <v>43767</v>
      </c>
      <c r="B2904" t="s">
        <v>17</v>
      </c>
      <c r="C2904" s="19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59"/>
    </row>
    <row r="2905" spans="1:51">
      <c r="A2905" s="19">
        <v>43767</v>
      </c>
      <c r="B2905" t="s">
        <v>18</v>
      </c>
      <c r="C2905" s="19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59"/>
    </row>
    <row r="2906" spans="1:51">
      <c r="A2906" s="19">
        <v>43767</v>
      </c>
      <c r="B2906" t="s">
        <v>19</v>
      </c>
      <c r="C2906" s="19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59"/>
    </row>
    <row r="2907" spans="1:51">
      <c r="A2907" s="19">
        <v>43767</v>
      </c>
      <c r="B2907" t="s">
        <v>20</v>
      </c>
      <c r="C2907" s="19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59"/>
    </row>
    <row r="2908" spans="1:51">
      <c r="A2908" s="19">
        <v>43767</v>
      </c>
      <c r="B2908" t="s">
        <v>21</v>
      </c>
      <c r="C2908" s="19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59"/>
    </row>
    <row r="2909" spans="1:51">
      <c r="A2909" s="19">
        <v>43767</v>
      </c>
      <c r="B2909" t="s">
        <v>22</v>
      </c>
      <c r="C2909" s="19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59"/>
    </row>
    <row r="2910" spans="1:51">
      <c r="A2910" s="19">
        <v>43767</v>
      </c>
      <c r="B2910" t="s">
        <v>23</v>
      </c>
      <c r="C2910" s="19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59"/>
    </row>
    <row r="2911" spans="1:51">
      <c r="A2911" s="19">
        <v>43767</v>
      </c>
      <c r="B2911" t="s">
        <v>24</v>
      </c>
      <c r="C2911" s="19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59"/>
    </row>
    <row r="2912" spans="1:51">
      <c r="A2912" s="19">
        <v>43767</v>
      </c>
      <c r="B2912" t="s">
        <v>25</v>
      </c>
      <c r="C2912" s="19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59"/>
    </row>
    <row r="2913" spans="1:51">
      <c r="A2913" s="19">
        <v>43767</v>
      </c>
      <c r="B2913" t="s">
        <v>26</v>
      </c>
      <c r="C2913" s="19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59"/>
    </row>
    <row r="2914" spans="1:51">
      <c r="A2914" s="19">
        <v>43767</v>
      </c>
      <c r="B2914" t="s">
        <v>27</v>
      </c>
      <c r="C2914" s="19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59"/>
    </row>
    <row r="2915" spans="1:51">
      <c r="A2915" s="19">
        <v>43767</v>
      </c>
      <c r="B2915" t="s">
        <v>28</v>
      </c>
      <c r="C2915" s="19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59"/>
    </row>
    <row r="2916" spans="1:51">
      <c r="A2916" s="19">
        <v>43767</v>
      </c>
      <c r="B2916" t="s">
        <v>29</v>
      </c>
      <c r="C2916" s="19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59"/>
    </row>
    <row r="2917" spans="1:51">
      <c r="A2917" s="19">
        <v>43767</v>
      </c>
      <c r="B2917" t="s">
        <v>30</v>
      </c>
      <c r="C2917" s="19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59"/>
    </row>
    <row r="2918" spans="1:51">
      <c r="A2918" s="19">
        <v>43767</v>
      </c>
      <c r="B2918" t="s">
        <v>31</v>
      </c>
      <c r="C2918" s="19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59"/>
    </row>
    <row r="2919" spans="1:51">
      <c r="A2919" s="19">
        <v>43767</v>
      </c>
      <c r="B2919" t="s">
        <v>32</v>
      </c>
      <c r="C2919" s="19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59"/>
    </row>
    <row r="2920" spans="1:51">
      <c r="A2920" s="19">
        <v>43767</v>
      </c>
      <c r="B2920" t="s">
        <v>33</v>
      </c>
      <c r="C2920" s="19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59"/>
    </row>
    <row r="2921" spans="1:51">
      <c r="A2921" s="19">
        <v>43767</v>
      </c>
      <c r="B2921" t="s">
        <v>34</v>
      </c>
      <c r="C2921" s="19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59"/>
    </row>
    <row r="2922" spans="1:51">
      <c r="A2922" s="19">
        <v>43767</v>
      </c>
      <c r="B2922" t="s">
        <v>35</v>
      </c>
      <c r="C2922" s="19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59"/>
    </row>
    <row r="2923" spans="1:51">
      <c r="A2923" s="19">
        <v>43767</v>
      </c>
      <c r="B2923" t="s">
        <v>36</v>
      </c>
      <c r="C2923" s="19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59"/>
    </row>
    <row r="2924" spans="1:51">
      <c r="A2924" s="19">
        <v>43767</v>
      </c>
      <c r="B2924" t="s">
        <v>37</v>
      </c>
      <c r="C2924" s="19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59"/>
    </row>
    <row r="2925" spans="1:51">
      <c r="A2925" s="19">
        <v>43767</v>
      </c>
      <c r="B2925" t="s">
        <v>38</v>
      </c>
      <c r="C2925" s="19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59"/>
    </row>
    <row r="2926" spans="1:51">
      <c r="A2926" s="19">
        <v>43767</v>
      </c>
      <c r="B2926" t="s">
        <v>39</v>
      </c>
      <c r="C2926" s="19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59"/>
    </row>
    <row r="2927" spans="1:51">
      <c r="A2927" s="19">
        <v>43767</v>
      </c>
      <c r="B2927" t="s">
        <v>40</v>
      </c>
      <c r="C2927" s="19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59"/>
    </row>
    <row r="2928" spans="1:51">
      <c r="A2928" s="19">
        <v>43767</v>
      </c>
      <c r="B2928" t="s">
        <v>41</v>
      </c>
      <c r="C2928" s="19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59"/>
    </row>
    <row r="2929" spans="1:51">
      <c r="A2929" s="19">
        <v>43767</v>
      </c>
      <c r="B2929" t="s">
        <v>43</v>
      </c>
      <c r="C2929" s="19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59"/>
    </row>
    <row r="2930" spans="1:51">
      <c r="A2930" s="19">
        <v>43767</v>
      </c>
      <c r="B2930" t="s">
        <v>44</v>
      </c>
      <c r="C2930" s="19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59"/>
    </row>
    <row r="2931" spans="1:51">
      <c r="A2931" s="19">
        <v>43767</v>
      </c>
      <c r="B2931" t="s">
        <v>45</v>
      </c>
      <c r="C2931" s="19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59"/>
    </row>
    <row r="2932" spans="1:51">
      <c r="A2932" s="19">
        <v>43767</v>
      </c>
      <c r="B2932" t="s">
        <v>42</v>
      </c>
      <c r="C2932" s="19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59"/>
    </row>
    <row r="2933" spans="1:51">
      <c r="A2933" s="19">
        <v>43767</v>
      </c>
      <c r="B2933" t="s">
        <v>46</v>
      </c>
      <c r="C2933" s="19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59"/>
    </row>
    <row r="2934" spans="1:51">
      <c r="A2934" s="19">
        <v>43767</v>
      </c>
      <c r="B2934" t="s">
        <v>47</v>
      </c>
      <c r="C2934" s="19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59"/>
    </row>
    <row r="2935" spans="1:51">
      <c r="A2935" s="19">
        <v>43767</v>
      </c>
      <c r="B2935" t="s">
        <v>48</v>
      </c>
      <c r="C2935" s="19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59"/>
    </row>
    <row r="2936" spans="1:51">
      <c r="A2936" s="19">
        <v>43767</v>
      </c>
      <c r="B2936" t="s">
        <v>49</v>
      </c>
      <c r="C2936" s="19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59"/>
    </row>
    <row r="2937" spans="1:51">
      <c r="A2937" s="19">
        <v>43767</v>
      </c>
      <c r="B2937" t="s">
        <v>50</v>
      </c>
      <c r="C2937" s="19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59"/>
    </row>
    <row r="2938" spans="1:51">
      <c r="A2938" s="19">
        <v>43767</v>
      </c>
      <c r="B2938" t="s">
        <v>51</v>
      </c>
      <c r="C2938" s="19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59"/>
    </row>
    <row r="2939" spans="1:51">
      <c r="A2939" s="19">
        <v>43767</v>
      </c>
      <c r="B2939" t="s">
        <v>52</v>
      </c>
      <c r="C2939" s="19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59"/>
    </row>
    <row r="2940" spans="1:51">
      <c r="A2940" s="19">
        <v>43767</v>
      </c>
      <c r="B2940" t="s">
        <v>53</v>
      </c>
      <c r="C2940" s="19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59"/>
    </row>
    <row r="2941" spans="1:51">
      <c r="A2941" s="19">
        <v>43767</v>
      </c>
      <c r="B2941" t="s">
        <v>54</v>
      </c>
      <c r="C2941" s="19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59"/>
    </row>
    <row r="2942" spans="1:51">
      <c r="A2942" s="19">
        <v>43767</v>
      </c>
      <c r="B2942" t="s">
        <v>55</v>
      </c>
      <c r="C2942" s="19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59"/>
    </row>
    <row r="2943" spans="1:51">
      <c r="A2943" s="19">
        <v>43767</v>
      </c>
      <c r="B2943" t="s">
        <v>56</v>
      </c>
      <c r="C2943" s="19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59"/>
    </row>
    <row r="2944" spans="1:51">
      <c r="A2944" s="19">
        <v>43767</v>
      </c>
      <c r="B2944" t="s">
        <v>57</v>
      </c>
      <c r="C2944" s="19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59"/>
    </row>
    <row r="2945" spans="1:51">
      <c r="A2945" s="19">
        <v>43767</v>
      </c>
      <c r="B2945" t="s">
        <v>58</v>
      </c>
      <c r="C2945" s="19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59"/>
    </row>
    <row r="2946" spans="1:51">
      <c r="A2946" s="19">
        <v>43767</v>
      </c>
      <c r="B2946" t="s">
        <v>59</v>
      </c>
      <c r="C2946" s="19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59"/>
    </row>
    <row r="2947" spans="1:51">
      <c r="A2947" s="19">
        <v>43767</v>
      </c>
      <c r="B2947" t="s">
        <v>60</v>
      </c>
      <c r="C2947" s="19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59"/>
    </row>
    <row r="2948" spans="1:51">
      <c r="A2948" s="19">
        <v>43767</v>
      </c>
      <c r="B2948" t="s">
        <v>61</v>
      </c>
      <c r="C2948" s="19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59"/>
    </row>
    <row r="2949" spans="1:51">
      <c r="A2949" s="19">
        <v>43767</v>
      </c>
      <c r="B2949" t="s">
        <v>62</v>
      </c>
      <c r="C2949" s="19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59"/>
    </row>
    <row r="2950" spans="1:51">
      <c r="A2950" s="19">
        <v>43767</v>
      </c>
      <c r="B2950" t="s">
        <v>63</v>
      </c>
      <c r="C2950" s="19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59"/>
    </row>
    <row r="2951" spans="1:51">
      <c r="A2951" s="19">
        <v>43767</v>
      </c>
      <c r="B2951" t="s">
        <v>64</v>
      </c>
      <c r="C2951" s="19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59"/>
    </row>
    <row r="2952" spans="1:51">
      <c r="A2952" s="19">
        <v>43767</v>
      </c>
      <c r="B2952" t="s">
        <v>65</v>
      </c>
      <c r="C2952" s="19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59"/>
    </row>
    <row r="2953" spans="1:51">
      <c r="A2953" s="19">
        <v>43767</v>
      </c>
      <c r="B2953" t="s">
        <v>143</v>
      </c>
      <c r="C2953" s="19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59"/>
    </row>
    <row r="2954" spans="1:51">
      <c r="A2954" s="19">
        <v>43767</v>
      </c>
      <c r="B2954" t="s">
        <v>67</v>
      </c>
      <c r="C2954" s="19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59"/>
    </row>
    <row r="2955" spans="1:51">
      <c r="A2955" s="19">
        <v>43767</v>
      </c>
      <c r="B2955" t="s">
        <v>68</v>
      </c>
      <c r="C2955" s="19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59"/>
    </row>
    <row r="2956" spans="1:51">
      <c r="A2956" s="19">
        <v>43767</v>
      </c>
      <c r="B2956" t="s">
        <v>69</v>
      </c>
      <c r="C2956" s="19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59"/>
    </row>
    <row r="2957" spans="1:51">
      <c r="A2957" s="19">
        <v>43767</v>
      </c>
      <c r="B2957" t="s">
        <v>70</v>
      </c>
      <c r="C2957" s="19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59"/>
    </row>
    <row r="2958" spans="1:51">
      <c r="A2958" s="19">
        <v>43767</v>
      </c>
      <c r="B2958" t="s">
        <v>71</v>
      </c>
      <c r="C2958" s="19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59"/>
    </row>
    <row r="2959" spans="1:51">
      <c r="A2959" s="19">
        <v>43767</v>
      </c>
      <c r="B2959" t="s">
        <v>73</v>
      </c>
      <c r="C2959" s="19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59"/>
    </row>
    <row r="2960" spans="1:51">
      <c r="A2960" s="19">
        <v>43770</v>
      </c>
      <c r="B2960" t="s">
        <v>15</v>
      </c>
      <c r="C2960" s="19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59"/>
    </row>
    <row r="2961" spans="1:51">
      <c r="A2961" s="19">
        <v>43770</v>
      </c>
      <c r="B2961" t="s">
        <v>16</v>
      </c>
      <c r="C2961" s="19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59"/>
    </row>
    <row r="2962" spans="1:51">
      <c r="A2962" s="19">
        <v>43770</v>
      </c>
      <c r="B2962" t="s">
        <v>17</v>
      </c>
      <c r="C2962" s="19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59"/>
    </row>
    <row r="2963" spans="1:51">
      <c r="A2963" s="19">
        <v>43770</v>
      </c>
      <c r="B2963" t="s">
        <v>18</v>
      </c>
      <c r="C2963" s="19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59"/>
    </row>
    <row r="2964" spans="1:51">
      <c r="A2964" s="19">
        <v>43770</v>
      </c>
      <c r="B2964" t="s">
        <v>19</v>
      </c>
      <c r="C2964" s="19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59"/>
    </row>
    <row r="2965" spans="1:51">
      <c r="A2965" s="19">
        <v>43770</v>
      </c>
      <c r="B2965" t="s">
        <v>20</v>
      </c>
      <c r="C2965" s="19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59"/>
    </row>
    <row r="2966" spans="1:51">
      <c r="A2966" s="19">
        <v>43770</v>
      </c>
      <c r="B2966" t="s">
        <v>21</v>
      </c>
      <c r="C2966" s="19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59"/>
    </row>
    <row r="2967" spans="1:51">
      <c r="A2967" s="19">
        <v>43770</v>
      </c>
      <c r="B2967" t="s">
        <v>22</v>
      </c>
      <c r="C2967" s="19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59"/>
    </row>
    <row r="2968" spans="1:51">
      <c r="A2968" s="19">
        <v>43770</v>
      </c>
      <c r="B2968" t="s">
        <v>23</v>
      </c>
      <c r="C2968" s="19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59"/>
    </row>
    <row r="2969" spans="1:51">
      <c r="A2969" s="19">
        <v>43770</v>
      </c>
      <c r="B2969" t="s">
        <v>24</v>
      </c>
      <c r="C2969" s="19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59"/>
    </row>
    <row r="2970" spans="1:51">
      <c r="A2970" s="19">
        <v>43770</v>
      </c>
      <c r="B2970" t="s">
        <v>25</v>
      </c>
      <c r="C2970" s="19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59"/>
    </row>
    <row r="2971" spans="1:51">
      <c r="A2971" s="19">
        <v>43770</v>
      </c>
      <c r="B2971" t="s">
        <v>26</v>
      </c>
      <c r="C2971" s="19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59"/>
    </row>
    <row r="2972" spans="1:51">
      <c r="A2972" s="19">
        <v>43770</v>
      </c>
      <c r="B2972" t="s">
        <v>27</v>
      </c>
      <c r="C2972" s="19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59"/>
    </row>
    <row r="2973" spans="1:51">
      <c r="A2973" s="19">
        <v>43770</v>
      </c>
      <c r="B2973" t="s">
        <v>28</v>
      </c>
      <c r="C2973" s="19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59"/>
    </row>
    <row r="2974" spans="1:51">
      <c r="A2974" s="19">
        <v>43770</v>
      </c>
      <c r="B2974" t="s">
        <v>29</v>
      </c>
      <c r="C2974" s="19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59"/>
    </row>
    <row r="2975" spans="1:51">
      <c r="A2975" s="19">
        <v>43770</v>
      </c>
      <c r="B2975" t="s">
        <v>30</v>
      </c>
      <c r="C2975" s="19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59"/>
    </row>
    <row r="2976" spans="1:51">
      <c r="A2976" s="19">
        <v>43770</v>
      </c>
      <c r="B2976" t="s">
        <v>31</v>
      </c>
      <c r="C2976" s="19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59"/>
    </row>
    <row r="2977" spans="1:51">
      <c r="A2977" s="19">
        <v>43770</v>
      </c>
      <c r="B2977" t="s">
        <v>32</v>
      </c>
      <c r="C2977" s="19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59"/>
    </row>
    <row r="2978" spans="1:51">
      <c r="A2978" s="19">
        <v>43770</v>
      </c>
      <c r="B2978" t="s">
        <v>33</v>
      </c>
      <c r="C2978" s="19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59"/>
    </row>
    <row r="2979" spans="1:51">
      <c r="A2979" s="19">
        <v>43770</v>
      </c>
      <c r="B2979" t="s">
        <v>34</v>
      </c>
      <c r="C2979" s="19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59"/>
    </row>
    <row r="2980" spans="1:51">
      <c r="A2980" s="19">
        <v>43770</v>
      </c>
      <c r="B2980" t="s">
        <v>35</v>
      </c>
      <c r="C2980" s="19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59"/>
    </row>
    <row r="2981" spans="1:51">
      <c r="A2981" s="19">
        <v>43770</v>
      </c>
      <c r="B2981" t="s">
        <v>36</v>
      </c>
      <c r="C2981" s="19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59"/>
    </row>
    <row r="2982" spans="1:51">
      <c r="A2982" s="19">
        <v>43770</v>
      </c>
      <c r="B2982" t="s">
        <v>37</v>
      </c>
      <c r="C2982" s="19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59"/>
    </row>
    <row r="2983" spans="1:51">
      <c r="A2983" s="19">
        <v>43770</v>
      </c>
      <c r="B2983" t="s">
        <v>38</v>
      </c>
      <c r="C2983" s="19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59"/>
    </row>
    <row r="2984" spans="1:51">
      <c r="A2984" s="19">
        <v>43770</v>
      </c>
      <c r="B2984" t="s">
        <v>39</v>
      </c>
      <c r="C2984" s="19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59"/>
    </row>
    <row r="2985" spans="1:51">
      <c r="A2985" s="19">
        <v>43770</v>
      </c>
      <c r="B2985" t="s">
        <v>40</v>
      </c>
      <c r="C2985" s="19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59"/>
    </row>
    <row r="2986" spans="1:51">
      <c r="A2986" s="19">
        <v>43770</v>
      </c>
      <c r="B2986" t="s">
        <v>41</v>
      </c>
      <c r="C2986" s="19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59"/>
    </row>
    <row r="2987" spans="1:51">
      <c r="A2987" s="19">
        <v>43770</v>
      </c>
      <c r="B2987" t="s">
        <v>43</v>
      </c>
      <c r="C2987" s="19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59"/>
    </row>
    <row r="2988" spans="1:51">
      <c r="A2988" s="19">
        <v>43770</v>
      </c>
      <c r="B2988" t="s">
        <v>44</v>
      </c>
      <c r="C2988" s="19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59"/>
    </row>
    <row r="2989" spans="1:51">
      <c r="A2989" s="19">
        <v>43770</v>
      </c>
      <c r="B2989" t="s">
        <v>45</v>
      </c>
      <c r="C2989" s="19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59"/>
    </row>
    <row r="2990" spans="1:51">
      <c r="A2990" s="19">
        <v>43770</v>
      </c>
      <c r="B2990" t="s">
        <v>42</v>
      </c>
      <c r="C2990" s="19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59"/>
    </row>
    <row r="2991" spans="1:51">
      <c r="A2991" s="19">
        <v>43770</v>
      </c>
      <c r="B2991" t="s">
        <v>46</v>
      </c>
      <c r="C2991" s="19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59"/>
    </row>
    <row r="2992" spans="1:51">
      <c r="A2992" s="19">
        <v>43770</v>
      </c>
      <c r="B2992" t="s">
        <v>47</v>
      </c>
      <c r="C2992" s="19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59"/>
    </row>
    <row r="2993" spans="1:51">
      <c r="A2993" s="19">
        <v>43770</v>
      </c>
      <c r="B2993" t="s">
        <v>48</v>
      </c>
      <c r="C2993" s="19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59"/>
    </row>
    <row r="2994" spans="1:51">
      <c r="A2994" s="19">
        <v>43770</v>
      </c>
      <c r="B2994" t="s">
        <v>49</v>
      </c>
      <c r="C2994" s="19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59"/>
    </row>
    <row r="2995" spans="1:51">
      <c r="A2995" s="19">
        <v>43770</v>
      </c>
      <c r="B2995" t="s">
        <v>50</v>
      </c>
      <c r="C2995" s="19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59"/>
    </row>
    <row r="2996" spans="1:51">
      <c r="A2996" s="19">
        <v>43770</v>
      </c>
      <c r="B2996" t="s">
        <v>51</v>
      </c>
      <c r="C2996" s="19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59"/>
    </row>
    <row r="2997" spans="1:51">
      <c r="A2997" s="19">
        <v>43770</v>
      </c>
      <c r="B2997" t="s">
        <v>52</v>
      </c>
      <c r="C2997" s="19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59"/>
    </row>
    <row r="2998" spans="1:51">
      <c r="A2998" s="19">
        <v>43770</v>
      </c>
      <c r="B2998" t="s">
        <v>53</v>
      </c>
      <c r="C2998" s="19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59"/>
    </row>
    <row r="2999" spans="1:51">
      <c r="A2999" s="19">
        <v>43770</v>
      </c>
      <c r="B2999" t="s">
        <v>54</v>
      </c>
      <c r="C2999" s="19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59"/>
    </row>
    <row r="3000" spans="1:51">
      <c r="A3000" s="19">
        <v>43770</v>
      </c>
      <c r="B3000" t="s">
        <v>55</v>
      </c>
      <c r="C3000" s="19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59"/>
    </row>
    <row r="3001" spans="1:51">
      <c r="A3001" s="19">
        <v>43770</v>
      </c>
      <c r="B3001" t="s">
        <v>56</v>
      </c>
      <c r="C3001" s="19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59"/>
    </row>
    <row r="3002" spans="1:51">
      <c r="A3002" s="19">
        <v>43770</v>
      </c>
      <c r="B3002" t="s">
        <v>57</v>
      </c>
      <c r="C3002" s="19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59"/>
    </row>
    <row r="3003" spans="1:51">
      <c r="A3003" s="19">
        <v>43770</v>
      </c>
      <c r="B3003" t="s">
        <v>58</v>
      </c>
      <c r="C3003" s="19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59"/>
    </row>
    <row r="3004" spans="1:51">
      <c r="A3004" s="19">
        <v>43770</v>
      </c>
      <c r="B3004" t="s">
        <v>59</v>
      </c>
      <c r="C3004" s="19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59"/>
    </row>
    <row r="3005" spans="1:51">
      <c r="A3005" s="19">
        <v>43770</v>
      </c>
      <c r="B3005" t="s">
        <v>60</v>
      </c>
      <c r="C3005" s="19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59"/>
    </row>
    <row r="3006" spans="1:51">
      <c r="A3006" s="19">
        <v>43770</v>
      </c>
      <c r="B3006" t="s">
        <v>61</v>
      </c>
      <c r="C3006" s="19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59"/>
    </row>
    <row r="3007" spans="1:51">
      <c r="A3007" s="19">
        <v>43770</v>
      </c>
      <c r="B3007" t="s">
        <v>62</v>
      </c>
      <c r="C3007" s="19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59"/>
    </row>
    <row r="3008" spans="1:51">
      <c r="A3008" s="19">
        <v>43770</v>
      </c>
      <c r="B3008" t="s">
        <v>63</v>
      </c>
      <c r="C3008" s="19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59"/>
    </row>
    <row r="3009" spans="1:51">
      <c r="A3009" s="19">
        <v>43770</v>
      </c>
      <c r="B3009" t="s">
        <v>64</v>
      </c>
      <c r="C3009" s="19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59"/>
    </row>
    <row r="3010" spans="1:51">
      <c r="A3010" s="19">
        <v>43770</v>
      </c>
      <c r="B3010" t="s">
        <v>65</v>
      </c>
      <c r="C3010" s="19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59"/>
    </row>
    <row r="3011" spans="1:51">
      <c r="A3011" s="19">
        <v>43770</v>
      </c>
      <c r="B3011" t="s">
        <v>143</v>
      </c>
      <c r="C3011" s="19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59"/>
    </row>
    <row r="3012" spans="1:51">
      <c r="A3012" s="19">
        <v>43770</v>
      </c>
      <c r="B3012" t="s">
        <v>67</v>
      </c>
      <c r="C3012" s="19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59"/>
    </row>
    <row r="3013" spans="1:51">
      <c r="A3013" s="19">
        <v>43770</v>
      </c>
      <c r="B3013" t="s">
        <v>68</v>
      </c>
      <c r="C3013" s="19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59"/>
    </row>
    <row r="3014" spans="1:51">
      <c r="A3014" s="19">
        <v>43770</v>
      </c>
      <c r="B3014" t="s">
        <v>69</v>
      </c>
      <c r="C3014" s="19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59"/>
    </row>
    <row r="3015" spans="1:51">
      <c r="A3015" s="19">
        <v>43770</v>
      </c>
      <c r="B3015" t="s">
        <v>70</v>
      </c>
      <c r="C3015" s="19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59"/>
    </row>
    <row r="3016" spans="1:51">
      <c r="A3016" s="19">
        <v>43770</v>
      </c>
      <c r="B3016" t="s">
        <v>71</v>
      </c>
      <c r="C3016" s="19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59"/>
    </row>
    <row r="3017" spans="1:51">
      <c r="A3017" s="19">
        <v>43770</v>
      </c>
      <c r="B3017" t="s">
        <v>73</v>
      </c>
      <c r="C3017" s="19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59"/>
    </row>
    <row r="3018" spans="1:51">
      <c r="A3018" s="19">
        <v>43773</v>
      </c>
      <c r="B3018" t="s">
        <v>15</v>
      </c>
      <c r="C3018" s="19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59"/>
    </row>
    <row r="3019" spans="1:51">
      <c r="A3019" s="19">
        <v>43773</v>
      </c>
      <c r="B3019" t="s">
        <v>16</v>
      </c>
      <c r="C3019" s="19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59"/>
    </row>
    <row r="3020" spans="1:51">
      <c r="A3020" s="19">
        <v>43773</v>
      </c>
      <c r="B3020" t="s">
        <v>17</v>
      </c>
      <c r="C3020" s="19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59"/>
    </row>
    <row r="3021" spans="1:51">
      <c r="A3021" s="19">
        <v>43773</v>
      </c>
      <c r="B3021" t="s">
        <v>18</v>
      </c>
      <c r="C3021" s="19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59"/>
    </row>
    <row r="3022" spans="1:51">
      <c r="A3022" s="19">
        <v>43773</v>
      </c>
      <c r="B3022" t="s">
        <v>19</v>
      </c>
      <c r="C3022" s="19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59"/>
    </row>
    <row r="3023" spans="1:51">
      <c r="A3023" s="19">
        <v>43773</v>
      </c>
      <c r="B3023" t="s">
        <v>20</v>
      </c>
      <c r="C3023" s="19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59"/>
    </row>
    <row r="3024" spans="1:51">
      <c r="A3024" s="19">
        <v>43773</v>
      </c>
      <c r="B3024" t="s">
        <v>21</v>
      </c>
      <c r="C3024" s="19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59"/>
    </row>
    <row r="3025" spans="1:51">
      <c r="A3025" s="19">
        <v>43773</v>
      </c>
      <c r="B3025" t="s">
        <v>22</v>
      </c>
      <c r="C3025" s="19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59"/>
    </row>
    <row r="3026" spans="1:51">
      <c r="A3026" s="19">
        <v>43773</v>
      </c>
      <c r="B3026" t="s">
        <v>23</v>
      </c>
      <c r="C3026" s="19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59"/>
    </row>
    <row r="3027" spans="1:51">
      <c r="A3027" s="19">
        <v>43773</v>
      </c>
      <c r="B3027" t="s">
        <v>24</v>
      </c>
      <c r="C3027" s="19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59"/>
    </row>
    <row r="3028" spans="1:51">
      <c r="A3028" s="19">
        <v>43773</v>
      </c>
      <c r="B3028" t="s">
        <v>25</v>
      </c>
      <c r="C3028" s="19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59"/>
    </row>
    <row r="3029" spans="1:51">
      <c r="A3029" s="19">
        <v>43773</v>
      </c>
      <c r="B3029" t="s">
        <v>26</v>
      </c>
      <c r="C3029" s="19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59"/>
    </row>
    <row r="3030" spans="1:51">
      <c r="A3030" s="19">
        <v>43773</v>
      </c>
      <c r="B3030" t="s">
        <v>27</v>
      </c>
      <c r="C3030" s="19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59"/>
    </row>
    <row r="3031" spans="1:51">
      <c r="A3031" s="19">
        <v>43773</v>
      </c>
      <c r="B3031" t="s">
        <v>28</v>
      </c>
      <c r="C3031" s="19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59"/>
    </row>
    <row r="3032" spans="1:51">
      <c r="A3032" s="19">
        <v>43773</v>
      </c>
      <c r="B3032" t="s">
        <v>29</v>
      </c>
      <c r="C3032" s="19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59"/>
    </row>
    <row r="3033" spans="1:51">
      <c r="A3033" s="19">
        <v>43773</v>
      </c>
      <c r="B3033" t="s">
        <v>30</v>
      </c>
      <c r="C3033" s="19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59"/>
    </row>
    <row r="3034" spans="1:51">
      <c r="A3034" s="19">
        <v>43773</v>
      </c>
      <c r="B3034" t="s">
        <v>31</v>
      </c>
      <c r="C3034" s="19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59"/>
    </row>
    <row r="3035" spans="1:51">
      <c r="A3035" s="19">
        <v>43773</v>
      </c>
      <c r="B3035" t="s">
        <v>32</v>
      </c>
      <c r="C3035" s="19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59"/>
    </row>
    <row r="3036" spans="1:51">
      <c r="A3036" s="19">
        <v>43773</v>
      </c>
      <c r="B3036" t="s">
        <v>33</v>
      </c>
      <c r="C3036" s="19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59"/>
    </row>
    <row r="3037" spans="1:51">
      <c r="A3037" s="19">
        <v>43773</v>
      </c>
      <c r="B3037" t="s">
        <v>34</v>
      </c>
      <c r="C3037" s="19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59"/>
    </row>
    <row r="3038" spans="1:51">
      <c r="A3038" s="19">
        <v>43773</v>
      </c>
      <c r="B3038" t="s">
        <v>35</v>
      </c>
      <c r="C3038" s="19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59"/>
    </row>
    <row r="3039" spans="1:51">
      <c r="A3039" s="19">
        <v>43773</v>
      </c>
      <c r="B3039" t="s">
        <v>36</v>
      </c>
      <c r="C3039" s="19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59"/>
    </row>
    <row r="3040" spans="1:51">
      <c r="A3040" s="19">
        <v>43773</v>
      </c>
      <c r="B3040" t="s">
        <v>37</v>
      </c>
      <c r="C3040" s="19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59"/>
    </row>
    <row r="3041" spans="1:51">
      <c r="A3041" s="19">
        <v>43773</v>
      </c>
      <c r="B3041" t="s">
        <v>38</v>
      </c>
      <c r="C3041" s="19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59"/>
    </row>
    <row r="3042" spans="1:51">
      <c r="A3042" s="19">
        <v>43773</v>
      </c>
      <c r="B3042" t="s">
        <v>39</v>
      </c>
      <c r="C3042" s="19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59"/>
    </row>
    <row r="3043" spans="1:51">
      <c r="A3043" s="19">
        <v>43773</v>
      </c>
      <c r="B3043" t="s">
        <v>40</v>
      </c>
      <c r="C3043" s="19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59"/>
    </row>
    <row r="3044" spans="1:51">
      <c r="A3044" s="19">
        <v>43773</v>
      </c>
      <c r="B3044" t="s">
        <v>41</v>
      </c>
      <c r="C3044" s="19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59"/>
    </row>
    <row r="3045" spans="1:51">
      <c r="A3045" s="19">
        <v>43773</v>
      </c>
      <c r="B3045" t="s">
        <v>43</v>
      </c>
      <c r="C3045" s="19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59"/>
    </row>
    <row r="3046" spans="1:51">
      <c r="A3046" s="19">
        <v>43773</v>
      </c>
      <c r="B3046" t="s">
        <v>44</v>
      </c>
      <c r="C3046" s="19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59"/>
    </row>
    <row r="3047" spans="1:51">
      <c r="A3047" s="19">
        <v>43773</v>
      </c>
      <c r="B3047" t="s">
        <v>45</v>
      </c>
      <c r="C3047" s="19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59"/>
    </row>
    <row r="3048" spans="1:51">
      <c r="A3048" s="19">
        <v>43773</v>
      </c>
      <c r="B3048" t="s">
        <v>42</v>
      </c>
      <c r="C3048" s="19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59"/>
    </row>
    <row r="3049" spans="1:51">
      <c r="A3049" s="19">
        <v>43773</v>
      </c>
      <c r="B3049" t="s">
        <v>46</v>
      </c>
      <c r="C3049" s="19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59"/>
    </row>
    <row r="3050" spans="1:51">
      <c r="A3050" s="19">
        <v>43773</v>
      </c>
      <c r="B3050" t="s">
        <v>47</v>
      </c>
      <c r="C3050" s="19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59"/>
    </row>
    <row r="3051" spans="1:51">
      <c r="A3051" s="19">
        <v>43773</v>
      </c>
      <c r="B3051" t="s">
        <v>48</v>
      </c>
      <c r="C3051" s="19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59"/>
    </row>
    <row r="3052" spans="1:51">
      <c r="A3052" s="19">
        <v>43773</v>
      </c>
      <c r="B3052" t="s">
        <v>49</v>
      </c>
      <c r="C3052" s="19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59"/>
    </row>
    <row r="3053" spans="1:51">
      <c r="A3053" s="19">
        <v>43773</v>
      </c>
      <c r="B3053" t="s">
        <v>50</v>
      </c>
      <c r="C3053" s="19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59"/>
    </row>
    <row r="3054" spans="1:51">
      <c r="A3054" s="19">
        <v>43773</v>
      </c>
      <c r="B3054" t="s">
        <v>51</v>
      </c>
      <c r="C3054" s="19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59"/>
    </row>
    <row r="3055" spans="1:51">
      <c r="A3055" s="19">
        <v>43773</v>
      </c>
      <c r="B3055" t="s">
        <v>52</v>
      </c>
      <c r="C3055" s="19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59"/>
    </row>
    <row r="3056" spans="1:51">
      <c r="A3056" s="19">
        <v>43773</v>
      </c>
      <c r="B3056" t="s">
        <v>53</v>
      </c>
      <c r="C3056" s="19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59"/>
    </row>
    <row r="3057" spans="1:51">
      <c r="A3057" s="19">
        <v>43773</v>
      </c>
      <c r="B3057" t="s">
        <v>54</v>
      </c>
      <c r="C3057" s="19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59"/>
    </row>
    <row r="3058" spans="1:51">
      <c r="A3058" s="19">
        <v>43773</v>
      </c>
      <c r="B3058" t="s">
        <v>55</v>
      </c>
      <c r="C3058" s="19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59"/>
    </row>
    <row r="3059" spans="1:51">
      <c r="A3059" s="19">
        <v>43773</v>
      </c>
      <c r="B3059" t="s">
        <v>56</v>
      </c>
      <c r="C3059" s="19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59"/>
    </row>
    <row r="3060" spans="1:51">
      <c r="A3060" s="19">
        <v>43773</v>
      </c>
      <c r="B3060" t="s">
        <v>57</v>
      </c>
      <c r="C3060" s="19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59"/>
    </row>
    <row r="3061" spans="1:51">
      <c r="A3061" s="19">
        <v>43773</v>
      </c>
      <c r="B3061" t="s">
        <v>58</v>
      </c>
      <c r="C3061" s="19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59"/>
    </row>
    <row r="3062" spans="1:51">
      <c r="A3062" s="19">
        <v>43773</v>
      </c>
      <c r="B3062" t="s">
        <v>59</v>
      </c>
      <c r="C3062" s="19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59"/>
    </row>
    <row r="3063" spans="1:51">
      <c r="A3063" s="19">
        <v>43773</v>
      </c>
      <c r="B3063" t="s">
        <v>60</v>
      </c>
      <c r="C3063" s="19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59"/>
    </row>
    <row r="3064" spans="1:51">
      <c r="A3064" s="19">
        <v>43773</v>
      </c>
      <c r="B3064" t="s">
        <v>61</v>
      </c>
      <c r="C3064" s="19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59"/>
    </row>
    <row r="3065" spans="1:51">
      <c r="A3065" s="19">
        <v>43773</v>
      </c>
      <c r="B3065" t="s">
        <v>62</v>
      </c>
      <c r="C3065" s="19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59"/>
    </row>
    <row r="3066" spans="1:51">
      <c r="A3066" s="19">
        <v>43773</v>
      </c>
      <c r="B3066" t="s">
        <v>63</v>
      </c>
      <c r="C3066" s="19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59"/>
    </row>
    <row r="3067" spans="1:51">
      <c r="A3067" s="19">
        <v>43773</v>
      </c>
      <c r="B3067" t="s">
        <v>64</v>
      </c>
      <c r="C3067" s="19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59"/>
    </row>
    <row r="3068" spans="1:51">
      <c r="A3068" s="19">
        <v>43773</v>
      </c>
      <c r="B3068" t="s">
        <v>65</v>
      </c>
      <c r="C3068" s="19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59"/>
    </row>
    <row r="3069" spans="1:51">
      <c r="A3069" s="19">
        <v>43773</v>
      </c>
      <c r="B3069" t="s">
        <v>143</v>
      </c>
      <c r="C3069" s="19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59"/>
    </row>
    <row r="3070" spans="1:51">
      <c r="A3070" s="19">
        <v>43773</v>
      </c>
      <c r="B3070" t="s">
        <v>67</v>
      </c>
      <c r="C3070" s="19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59"/>
    </row>
    <row r="3071" spans="1:51">
      <c r="A3071" s="19">
        <v>43773</v>
      </c>
      <c r="B3071" t="s">
        <v>68</v>
      </c>
      <c r="C3071" s="19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59"/>
    </row>
    <row r="3072" spans="1:51">
      <c r="A3072" s="19">
        <v>43773</v>
      </c>
      <c r="B3072" t="s">
        <v>69</v>
      </c>
      <c r="C3072" s="19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59"/>
    </row>
    <row r="3073" spans="1:51">
      <c r="A3073" s="19">
        <v>43773</v>
      </c>
      <c r="B3073" t="s">
        <v>70</v>
      </c>
      <c r="C3073" s="19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59"/>
    </row>
    <row r="3074" spans="1:51">
      <c r="A3074" s="19">
        <v>43773</v>
      </c>
      <c r="B3074" t="s">
        <v>71</v>
      </c>
      <c r="C3074" s="19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59"/>
    </row>
    <row r="3075" spans="1:51">
      <c r="A3075" s="19">
        <v>43773</v>
      </c>
      <c r="B3075" t="s">
        <v>73</v>
      </c>
      <c r="C3075" s="19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59"/>
    </row>
    <row r="3076" spans="1:51">
      <c r="A3076" s="19">
        <v>43776</v>
      </c>
      <c r="B3076" t="s">
        <v>15</v>
      </c>
      <c r="C3076" s="19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59"/>
    </row>
    <row r="3077" spans="1:51">
      <c r="A3077" s="19">
        <v>43776</v>
      </c>
      <c r="B3077" t="s">
        <v>16</v>
      </c>
      <c r="C3077" s="19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59"/>
    </row>
    <row r="3078" spans="1:51">
      <c r="A3078" s="19">
        <v>43776</v>
      </c>
      <c r="B3078" t="s">
        <v>17</v>
      </c>
      <c r="C3078" s="19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59"/>
    </row>
    <row r="3079" spans="1:51">
      <c r="A3079" s="19">
        <v>43776</v>
      </c>
      <c r="B3079" t="s">
        <v>18</v>
      </c>
      <c r="C3079" s="19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59"/>
    </row>
    <row r="3080" spans="1:51">
      <c r="A3080" s="19">
        <v>43776</v>
      </c>
      <c r="B3080" t="s">
        <v>19</v>
      </c>
      <c r="C3080" s="19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59"/>
    </row>
    <row r="3081" spans="1:51">
      <c r="A3081" s="19">
        <v>43776</v>
      </c>
      <c r="B3081" t="s">
        <v>20</v>
      </c>
      <c r="C3081" s="19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59"/>
    </row>
    <row r="3082" spans="1:51">
      <c r="A3082" s="19">
        <v>43776</v>
      </c>
      <c r="B3082" t="s">
        <v>21</v>
      </c>
      <c r="C3082" s="19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59"/>
    </row>
    <row r="3083" spans="1:51">
      <c r="A3083" s="19">
        <v>43776</v>
      </c>
      <c r="B3083" t="s">
        <v>22</v>
      </c>
      <c r="C3083" s="19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59"/>
    </row>
    <row r="3084" spans="1:51">
      <c r="A3084" s="19">
        <v>43776</v>
      </c>
      <c r="B3084" t="s">
        <v>23</v>
      </c>
      <c r="C3084" s="19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59"/>
    </row>
    <row r="3085" spans="1:51">
      <c r="A3085" s="19">
        <v>43776</v>
      </c>
      <c r="B3085" t="s">
        <v>24</v>
      </c>
      <c r="C3085" s="19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59"/>
    </row>
    <row r="3086" spans="1:51">
      <c r="A3086" s="19">
        <v>43776</v>
      </c>
      <c r="B3086" t="s">
        <v>25</v>
      </c>
      <c r="C3086" s="19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59"/>
    </row>
    <row r="3087" spans="1:51">
      <c r="A3087" s="19">
        <v>43776</v>
      </c>
      <c r="B3087" t="s">
        <v>26</v>
      </c>
      <c r="C3087" s="19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59"/>
    </row>
    <row r="3088" spans="1:51">
      <c r="A3088" s="19">
        <v>43776</v>
      </c>
      <c r="B3088" t="s">
        <v>27</v>
      </c>
      <c r="C3088" s="19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59"/>
    </row>
    <row r="3089" spans="1:51">
      <c r="A3089" s="19">
        <v>43776</v>
      </c>
      <c r="B3089" t="s">
        <v>28</v>
      </c>
      <c r="C3089" s="19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59"/>
    </row>
    <row r="3090" spans="1:51">
      <c r="A3090" s="19">
        <v>43776</v>
      </c>
      <c r="B3090" t="s">
        <v>29</v>
      </c>
      <c r="C3090" s="19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59"/>
    </row>
    <row r="3091" spans="1:51">
      <c r="A3091" s="19">
        <v>43776</v>
      </c>
      <c r="B3091" t="s">
        <v>30</v>
      </c>
      <c r="C3091" s="19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59"/>
    </row>
    <row r="3092" spans="1:51">
      <c r="A3092" s="19">
        <v>43776</v>
      </c>
      <c r="B3092" t="s">
        <v>31</v>
      </c>
      <c r="C3092" s="19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59"/>
    </row>
    <row r="3093" spans="1:51">
      <c r="A3093" s="19">
        <v>43776</v>
      </c>
      <c r="B3093" t="s">
        <v>32</v>
      </c>
      <c r="C3093" s="19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59"/>
    </row>
    <row r="3094" spans="1:51">
      <c r="A3094" s="19">
        <v>43776</v>
      </c>
      <c r="B3094" t="s">
        <v>33</v>
      </c>
      <c r="C3094" s="19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59"/>
    </row>
    <row r="3095" spans="1:51">
      <c r="A3095" s="19">
        <v>43776</v>
      </c>
      <c r="B3095" t="s">
        <v>34</v>
      </c>
      <c r="C3095" s="19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59"/>
    </row>
    <row r="3096" spans="1:51">
      <c r="A3096" s="19">
        <v>43776</v>
      </c>
      <c r="B3096" t="s">
        <v>35</v>
      </c>
      <c r="C3096" s="19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59"/>
    </row>
    <row r="3097" spans="1:51">
      <c r="A3097" s="19">
        <v>43776</v>
      </c>
      <c r="B3097" t="s">
        <v>36</v>
      </c>
      <c r="C3097" s="19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59"/>
    </row>
    <row r="3098" spans="1:51">
      <c r="A3098" s="19">
        <v>43776</v>
      </c>
      <c r="B3098" t="s">
        <v>37</v>
      </c>
      <c r="C3098" s="19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59"/>
    </row>
    <row r="3099" spans="1:51">
      <c r="A3099" s="19">
        <v>43776</v>
      </c>
      <c r="B3099" t="s">
        <v>38</v>
      </c>
      <c r="C3099" s="19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59"/>
    </row>
    <row r="3100" spans="1:51">
      <c r="A3100" s="19">
        <v>43776</v>
      </c>
      <c r="B3100" t="s">
        <v>39</v>
      </c>
      <c r="C3100" s="19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59"/>
    </row>
    <row r="3101" spans="1:51">
      <c r="A3101" s="19">
        <v>43776</v>
      </c>
      <c r="B3101" t="s">
        <v>40</v>
      </c>
      <c r="C3101" s="19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59"/>
    </row>
    <row r="3102" spans="1:51">
      <c r="A3102" s="19">
        <v>43776</v>
      </c>
      <c r="B3102" t="s">
        <v>41</v>
      </c>
      <c r="C3102" s="19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59"/>
    </row>
    <row r="3103" spans="1:51">
      <c r="A3103" s="19">
        <v>43776</v>
      </c>
      <c r="B3103" t="s">
        <v>43</v>
      </c>
      <c r="C3103" s="19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59"/>
    </row>
    <row r="3104" spans="1:51">
      <c r="A3104" s="19">
        <v>43776</v>
      </c>
      <c r="B3104" t="s">
        <v>44</v>
      </c>
      <c r="C3104" s="19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59"/>
    </row>
    <row r="3105" spans="1:51">
      <c r="A3105" s="19">
        <v>43776</v>
      </c>
      <c r="B3105" t="s">
        <v>45</v>
      </c>
      <c r="C3105" s="19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59"/>
    </row>
    <row r="3106" spans="1:51">
      <c r="A3106" s="19">
        <v>43776</v>
      </c>
      <c r="B3106" t="s">
        <v>42</v>
      </c>
      <c r="C3106" s="19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59"/>
    </row>
    <row r="3107" spans="1:51">
      <c r="A3107" s="19">
        <v>43776</v>
      </c>
      <c r="B3107" t="s">
        <v>46</v>
      </c>
      <c r="C3107" s="19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59"/>
    </row>
    <row r="3108" spans="1:51">
      <c r="A3108" s="19">
        <v>43776</v>
      </c>
      <c r="B3108" t="s">
        <v>47</v>
      </c>
      <c r="C3108" s="19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59"/>
    </row>
    <row r="3109" spans="1:51">
      <c r="A3109" s="19">
        <v>43776</v>
      </c>
      <c r="B3109" t="s">
        <v>48</v>
      </c>
      <c r="C3109" s="19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59"/>
    </row>
    <row r="3110" spans="1:51">
      <c r="A3110" s="19">
        <v>43776</v>
      </c>
      <c r="B3110" t="s">
        <v>49</v>
      </c>
      <c r="C3110" s="19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59"/>
    </row>
    <row r="3111" spans="1:51">
      <c r="A3111" s="19">
        <v>43776</v>
      </c>
      <c r="B3111" t="s">
        <v>50</v>
      </c>
      <c r="C3111" s="19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59"/>
    </row>
    <row r="3112" spans="1:51">
      <c r="A3112" s="19">
        <v>43776</v>
      </c>
      <c r="B3112" t="s">
        <v>51</v>
      </c>
      <c r="C3112" s="19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59"/>
    </row>
    <row r="3113" spans="1:51">
      <c r="A3113" s="19">
        <v>43776</v>
      </c>
      <c r="B3113" t="s">
        <v>52</v>
      </c>
      <c r="C3113" s="19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59"/>
    </row>
    <row r="3114" spans="1:51">
      <c r="A3114" s="19">
        <v>43776</v>
      </c>
      <c r="B3114" t="s">
        <v>53</v>
      </c>
      <c r="C3114" s="19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59"/>
    </row>
    <row r="3115" spans="1:51">
      <c r="A3115" s="19">
        <v>43776</v>
      </c>
      <c r="B3115" t="s">
        <v>54</v>
      </c>
      <c r="C3115" s="19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59"/>
    </row>
    <row r="3116" spans="1:51">
      <c r="A3116" s="19">
        <v>43776</v>
      </c>
      <c r="B3116" t="s">
        <v>55</v>
      </c>
      <c r="C3116" s="19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59"/>
    </row>
    <row r="3117" spans="1:51">
      <c r="A3117" s="19">
        <v>43776</v>
      </c>
      <c r="B3117" t="s">
        <v>56</v>
      </c>
      <c r="C3117" s="19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59"/>
    </row>
    <row r="3118" spans="1:51">
      <c r="A3118" s="19">
        <v>43776</v>
      </c>
      <c r="B3118" t="s">
        <v>57</v>
      </c>
      <c r="C3118" s="19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59"/>
    </row>
    <row r="3119" spans="1:51">
      <c r="A3119" s="19">
        <v>43776</v>
      </c>
      <c r="B3119" t="s">
        <v>58</v>
      </c>
      <c r="C3119" s="19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59"/>
    </row>
    <row r="3120" spans="1:51">
      <c r="A3120" s="19">
        <v>43776</v>
      </c>
      <c r="B3120" t="s">
        <v>59</v>
      </c>
      <c r="C3120" s="19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59"/>
    </row>
    <row r="3121" spans="1:51">
      <c r="A3121" s="19">
        <v>43776</v>
      </c>
      <c r="B3121" t="s">
        <v>60</v>
      </c>
      <c r="C3121" s="19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59"/>
    </row>
    <row r="3122" spans="1:51">
      <c r="A3122" s="19">
        <v>43776</v>
      </c>
      <c r="B3122" t="s">
        <v>61</v>
      </c>
      <c r="C3122" s="19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59"/>
    </row>
    <row r="3123" spans="1:51">
      <c r="A3123" s="19">
        <v>43776</v>
      </c>
      <c r="B3123" t="s">
        <v>62</v>
      </c>
      <c r="C3123" s="19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59"/>
    </row>
    <row r="3124" spans="1:51">
      <c r="A3124" s="19">
        <v>43776</v>
      </c>
      <c r="B3124" t="s">
        <v>63</v>
      </c>
      <c r="C3124" s="19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59"/>
    </row>
    <row r="3125" spans="1:51">
      <c r="A3125" s="19">
        <v>43776</v>
      </c>
      <c r="B3125" t="s">
        <v>64</v>
      </c>
      <c r="C3125" s="19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59"/>
    </row>
    <row r="3126" spans="1:51">
      <c r="A3126" s="19">
        <v>43776</v>
      </c>
      <c r="B3126" t="s">
        <v>65</v>
      </c>
      <c r="C3126" s="19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59"/>
    </row>
    <row r="3127" spans="1:51">
      <c r="A3127" s="19">
        <v>43776</v>
      </c>
      <c r="B3127" t="s">
        <v>143</v>
      </c>
      <c r="C3127" s="19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59"/>
    </row>
    <row r="3128" spans="1:51">
      <c r="A3128" s="19">
        <v>43776</v>
      </c>
      <c r="B3128" t="s">
        <v>67</v>
      </c>
      <c r="C3128" s="19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59"/>
    </row>
    <row r="3129" spans="1:51">
      <c r="A3129" s="19">
        <v>43776</v>
      </c>
      <c r="B3129" t="s">
        <v>68</v>
      </c>
      <c r="C3129" s="19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59"/>
    </row>
    <row r="3130" spans="1:51">
      <c r="A3130" s="19">
        <v>43776</v>
      </c>
      <c r="B3130" t="s">
        <v>69</v>
      </c>
      <c r="C3130" s="19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59"/>
    </row>
    <row r="3131" spans="1:51">
      <c r="A3131" s="19">
        <v>43776</v>
      </c>
      <c r="B3131" t="s">
        <v>70</v>
      </c>
      <c r="C3131" s="19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59"/>
    </row>
    <row r="3132" spans="1:51">
      <c r="A3132" s="19">
        <v>43776</v>
      </c>
      <c r="B3132" t="s">
        <v>71</v>
      </c>
      <c r="C3132" s="19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59"/>
    </row>
    <row r="3133" spans="1:51">
      <c r="A3133" s="19">
        <v>43776</v>
      </c>
      <c r="B3133" t="s">
        <v>73</v>
      </c>
      <c r="C3133" s="19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59"/>
    </row>
    <row r="3134" spans="1:51">
      <c r="A3134" s="19">
        <v>43779</v>
      </c>
      <c r="B3134" t="s">
        <v>15</v>
      </c>
      <c r="C3134" s="19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59"/>
    </row>
    <row r="3135" spans="1:51">
      <c r="A3135" s="19">
        <v>43779</v>
      </c>
      <c r="B3135" t="s">
        <v>16</v>
      </c>
      <c r="C3135" s="19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59"/>
    </row>
    <row r="3136" spans="1:51">
      <c r="A3136" s="19">
        <v>43779</v>
      </c>
      <c r="B3136" t="s">
        <v>17</v>
      </c>
      <c r="C3136" s="19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59"/>
    </row>
    <row r="3137" spans="1:51">
      <c r="A3137" s="19">
        <v>43779</v>
      </c>
      <c r="B3137" t="s">
        <v>18</v>
      </c>
      <c r="C3137" s="19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59"/>
    </row>
    <row r="3138" spans="1:51">
      <c r="A3138" s="19">
        <v>43779</v>
      </c>
      <c r="B3138" t="s">
        <v>19</v>
      </c>
      <c r="C3138" s="19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59"/>
    </row>
    <row r="3139" spans="1:51">
      <c r="A3139" s="19">
        <v>43779</v>
      </c>
      <c r="B3139" t="s">
        <v>20</v>
      </c>
      <c r="C3139" s="19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59"/>
    </row>
    <row r="3140" spans="1:51">
      <c r="A3140" s="19">
        <v>43779</v>
      </c>
      <c r="B3140" t="s">
        <v>21</v>
      </c>
      <c r="C3140" s="19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59"/>
    </row>
    <row r="3141" spans="1:51">
      <c r="A3141" s="19">
        <v>43779</v>
      </c>
      <c r="B3141" t="s">
        <v>22</v>
      </c>
      <c r="C3141" s="19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59"/>
    </row>
    <row r="3142" spans="1:51">
      <c r="A3142" s="19">
        <v>43779</v>
      </c>
      <c r="B3142" t="s">
        <v>23</v>
      </c>
      <c r="C3142" s="19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59"/>
    </row>
    <row r="3143" spans="1:51">
      <c r="A3143" s="19">
        <v>43779</v>
      </c>
      <c r="B3143" t="s">
        <v>24</v>
      </c>
      <c r="C3143" s="19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59"/>
    </row>
    <row r="3144" spans="1:51">
      <c r="A3144" s="19">
        <v>43779</v>
      </c>
      <c r="B3144" t="s">
        <v>25</v>
      </c>
      <c r="C3144" s="19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59"/>
    </row>
    <row r="3145" spans="1:51">
      <c r="A3145" s="19">
        <v>43779</v>
      </c>
      <c r="B3145" t="s">
        <v>26</v>
      </c>
      <c r="C3145" s="19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59"/>
    </row>
    <row r="3146" spans="1:51">
      <c r="A3146" s="19">
        <v>43779</v>
      </c>
      <c r="B3146" t="s">
        <v>27</v>
      </c>
      <c r="C3146" s="19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59"/>
    </row>
    <row r="3147" spans="1:51">
      <c r="A3147" s="19">
        <v>43779</v>
      </c>
      <c r="B3147" t="s">
        <v>28</v>
      </c>
      <c r="C3147" s="19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59"/>
    </row>
    <row r="3148" spans="1:51">
      <c r="A3148" s="19">
        <v>43779</v>
      </c>
      <c r="B3148" t="s">
        <v>29</v>
      </c>
      <c r="C3148" s="19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59"/>
    </row>
    <row r="3149" spans="1:51">
      <c r="A3149" s="19">
        <v>43779</v>
      </c>
      <c r="B3149" t="s">
        <v>30</v>
      </c>
      <c r="C3149" s="19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59"/>
    </row>
    <row r="3150" spans="1:51">
      <c r="A3150" s="19">
        <v>43779</v>
      </c>
      <c r="B3150" t="s">
        <v>31</v>
      </c>
      <c r="C3150" s="19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59"/>
    </row>
    <row r="3151" spans="1:51">
      <c r="A3151" s="19">
        <v>43779</v>
      </c>
      <c r="B3151" t="s">
        <v>32</v>
      </c>
      <c r="C3151" s="19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59"/>
    </row>
    <row r="3152" spans="1:51">
      <c r="A3152" s="19">
        <v>43779</v>
      </c>
      <c r="B3152" t="s">
        <v>33</v>
      </c>
      <c r="C3152" s="19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59"/>
    </row>
    <row r="3153" spans="1:51">
      <c r="A3153" s="19">
        <v>43779</v>
      </c>
      <c r="B3153" t="s">
        <v>34</v>
      </c>
      <c r="C3153" s="19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59"/>
    </row>
    <row r="3154" spans="1:51">
      <c r="A3154" s="19">
        <v>43779</v>
      </c>
      <c r="B3154" t="s">
        <v>35</v>
      </c>
      <c r="C3154" s="19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59"/>
    </row>
    <row r="3155" spans="1:51">
      <c r="A3155" s="19">
        <v>43779</v>
      </c>
      <c r="B3155" t="s">
        <v>36</v>
      </c>
      <c r="C3155" s="19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59"/>
    </row>
    <row r="3156" spans="1:51">
      <c r="A3156" s="19">
        <v>43779</v>
      </c>
      <c r="B3156" t="s">
        <v>37</v>
      </c>
      <c r="C3156" s="19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59"/>
    </row>
    <row r="3157" spans="1:51">
      <c r="A3157" s="19">
        <v>43779</v>
      </c>
      <c r="B3157" t="s">
        <v>38</v>
      </c>
      <c r="C3157" s="19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59"/>
    </row>
    <row r="3158" spans="1:51">
      <c r="A3158" s="19">
        <v>43779</v>
      </c>
      <c r="B3158" t="s">
        <v>39</v>
      </c>
      <c r="C3158" s="19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59"/>
    </row>
    <row r="3159" spans="1:51">
      <c r="A3159" s="19">
        <v>43779</v>
      </c>
      <c r="B3159" t="s">
        <v>40</v>
      </c>
      <c r="C3159" s="19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59"/>
    </row>
    <row r="3160" spans="1:51">
      <c r="A3160" s="19">
        <v>43779</v>
      </c>
      <c r="B3160" t="s">
        <v>41</v>
      </c>
      <c r="C3160" s="19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59"/>
    </row>
    <row r="3161" spans="1:51">
      <c r="A3161" s="19">
        <v>43779</v>
      </c>
      <c r="B3161" t="s">
        <v>43</v>
      </c>
      <c r="C3161" s="19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59"/>
    </row>
    <row r="3162" spans="1:51">
      <c r="A3162" s="19">
        <v>43779</v>
      </c>
      <c r="B3162" t="s">
        <v>44</v>
      </c>
      <c r="C3162" s="19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59"/>
    </row>
    <row r="3163" spans="1:51">
      <c r="A3163" s="19">
        <v>43779</v>
      </c>
      <c r="B3163" t="s">
        <v>45</v>
      </c>
      <c r="C3163" s="19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59"/>
    </row>
    <row r="3164" spans="1:51">
      <c r="A3164" s="19">
        <v>43779</v>
      </c>
      <c r="B3164" t="s">
        <v>42</v>
      </c>
      <c r="C3164" s="19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59"/>
    </row>
    <row r="3165" spans="1:51">
      <c r="A3165" s="19">
        <v>43779</v>
      </c>
      <c r="B3165" t="s">
        <v>46</v>
      </c>
      <c r="C3165" s="19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59"/>
    </row>
    <row r="3166" spans="1:51">
      <c r="A3166" s="19">
        <v>43779</v>
      </c>
      <c r="B3166" t="s">
        <v>47</v>
      </c>
      <c r="C3166" s="19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59"/>
    </row>
    <row r="3167" spans="1:51">
      <c r="A3167" s="19">
        <v>43779</v>
      </c>
      <c r="B3167" t="s">
        <v>48</v>
      </c>
      <c r="C3167" s="19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59"/>
    </row>
    <row r="3168" spans="1:51">
      <c r="A3168" s="19">
        <v>43779</v>
      </c>
      <c r="B3168" t="s">
        <v>49</v>
      </c>
      <c r="C3168" s="19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59"/>
    </row>
    <row r="3169" spans="1:51">
      <c r="A3169" s="19">
        <v>43779</v>
      </c>
      <c r="B3169" t="s">
        <v>50</v>
      </c>
      <c r="C3169" s="19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59"/>
    </row>
    <row r="3170" spans="1:51">
      <c r="A3170" s="19">
        <v>43779</v>
      </c>
      <c r="B3170" t="s">
        <v>51</v>
      </c>
      <c r="C3170" s="19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59"/>
    </row>
    <row r="3171" spans="1:51">
      <c r="A3171" s="19">
        <v>43779</v>
      </c>
      <c r="B3171" t="s">
        <v>52</v>
      </c>
      <c r="C3171" s="19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59"/>
    </row>
    <row r="3172" spans="1:51">
      <c r="A3172" s="19">
        <v>43779</v>
      </c>
      <c r="B3172" t="s">
        <v>53</v>
      </c>
      <c r="C3172" s="19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59"/>
    </row>
    <row r="3173" spans="1:51">
      <c r="A3173" s="19">
        <v>43779</v>
      </c>
      <c r="B3173" t="s">
        <v>54</v>
      </c>
      <c r="C3173" s="19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59"/>
    </row>
    <row r="3174" spans="1:51">
      <c r="A3174" s="19">
        <v>43779</v>
      </c>
      <c r="B3174" t="s">
        <v>55</v>
      </c>
      <c r="C3174" s="19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59"/>
    </row>
    <row r="3175" spans="1:51">
      <c r="A3175" s="19">
        <v>43779</v>
      </c>
      <c r="B3175" t="s">
        <v>56</v>
      </c>
      <c r="C3175" s="19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59"/>
    </row>
    <row r="3176" spans="1:51">
      <c r="A3176" s="19">
        <v>43779</v>
      </c>
      <c r="B3176" t="s">
        <v>57</v>
      </c>
      <c r="C3176" s="19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59"/>
    </row>
    <row r="3177" spans="1:51">
      <c r="A3177" s="19">
        <v>43779</v>
      </c>
      <c r="B3177" t="s">
        <v>58</v>
      </c>
      <c r="C3177" s="19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59"/>
    </row>
    <row r="3178" spans="1:51">
      <c r="A3178" s="19">
        <v>43779</v>
      </c>
      <c r="B3178" t="s">
        <v>59</v>
      </c>
      <c r="C3178" s="19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59"/>
    </row>
    <row r="3179" spans="1:51">
      <c r="A3179" s="19">
        <v>43779</v>
      </c>
      <c r="B3179" t="s">
        <v>60</v>
      </c>
      <c r="C3179" s="19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59"/>
    </row>
    <row r="3180" spans="1:51">
      <c r="A3180" s="19">
        <v>43779</v>
      </c>
      <c r="B3180" t="s">
        <v>61</v>
      </c>
      <c r="C3180" s="19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59"/>
    </row>
    <row r="3181" spans="1:51">
      <c r="A3181" s="19">
        <v>43779</v>
      </c>
      <c r="B3181" t="s">
        <v>62</v>
      </c>
      <c r="C3181" s="19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59"/>
    </row>
    <row r="3182" spans="1:51">
      <c r="A3182" s="19">
        <v>43779</v>
      </c>
      <c r="B3182" t="s">
        <v>63</v>
      </c>
      <c r="C3182" s="19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59"/>
    </row>
    <row r="3183" spans="1:51">
      <c r="A3183" s="19">
        <v>43779</v>
      </c>
      <c r="B3183" t="s">
        <v>64</v>
      </c>
      <c r="C3183" s="19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59"/>
    </row>
    <row r="3184" spans="1:51">
      <c r="A3184" s="19">
        <v>43779</v>
      </c>
      <c r="B3184" t="s">
        <v>65</v>
      </c>
      <c r="C3184" s="19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59"/>
    </row>
    <row r="3185" spans="1:51">
      <c r="A3185" s="19">
        <v>43779</v>
      </c>
      <c r="B3185" t="s">
        <v>143</v>
      </c>
      <c r="C3185" s="19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59"/>
    </row>
    <row r="3186" spans="1:51">
      <c r="A3186" s="19">
        <v>43779</v>
      </c>
      <c r="B3186" t="s">
        <v>67</v>
      </c>
      <c r="C3186" s="19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59"/>
    </row>
    <row r="3187" spans="1:51">
      <c r="A3187" s="19">
        <v>43779</v>
      </c>
      <c r="B3187" t="s">
        <v>68</v>
      </c>
      <c r="C3187" s="19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59"/>
    </row>
    <row r="3188" spans="1:51">
      <c r="A3188" s="19">
        <v>43779</v>
      </c>
      <c r="B3188" t="s">
        <v>69</v>
      </c>
      <c r="C3188" s="19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59"/>
    </row>
    <row r="3189" spans="1:51">
      <c r="A3189" s="19">
        <v>43779</v>
      </c>
      <c r="B3189" t="s">
        <v>70</v>
      </c>
      <c r="C3189" s="19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59"/>
    </row>
    <row r="3190" spans="1:51">
      <c r="A3190" s="19">
        <v>43779</v>
      </c>
      <c r="B3190" t="s">
        <v>71</v>
      </c>
      <c r="C3190" s="19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59"/>
    </row>
    <row r="3191" spans="1:51">
      <c r="A3191" s="19">
        <v>43779</v>
      </c>
      <c r="B3191" t="s">
        <v>73</v>
      </c>
      <c r="C3191" s="19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59"/>
    </row>
    <row r="3192" spans="1:51">
      <c r="A3192" s="19">
        <v>43782</v>
      </c>
      <c r="B3192" t="s">
        <v>15</v>
      </c>
      <c r="C3192" s="19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59"/>
    </row>
    <row r="3193" spans="1:51">
      <c r="A3193" s="19">
        <v>43782</v>
      </c>
      <c r="B3193" t="s">
        <v>16</v>
      </c>
      <c r="C3193" s="19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59"/>
    </row>
    <row r="3194" spans="1:51">
      <c r="A3194" s="19">
        <v>43782</v>
      </c>
      <c r="B3194" t="s">
        <v>17</v>
      </c>
      <c r="C3194" s="19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59"/>
    </row>
    <row r="3195" spans="1:51">
      <c r="A3195" s="19">
        <v>43782</v>
      </c>
      <c r="B3195" t="s">
        <v>18</v>
      </c>
      <c r="C3195" s="19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59"/>
    </row>
    <row r="3196" spans="1:51">
      <c r="A3196" s="19">
        <v>43782</v>
      </c>
      <c r="B3196" t="s">
        <v>19</v>
      </c>
      <c r="C3196" s="19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59"/>
    </row>
    <row r="3197" spans="1:51">
      <c r="A3197" s="19">
        <v>43782</v>
      </c>
      <c r="B3197" t="s">
        <v>20</v>
      </c>
      <c r="C3197" s="19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59"/>
    </row>
    <row r="3198" spans="1:51">
      <c r="A3198" s="19">
        <v>43782</v>
      </c>
      <c r="B3198" t="s">
        <v>21</v>
      </c>
      <c r="C3198" s="19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59"/>
    </row>
    <row r="3199" spans="1:51">
      <c r="A3199" s="19">
        <v>43782</v>
      </c>
      <c r="B3199" t="s">
        <v>22</v>
      </c>
      <c r="C3199" s="19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59"/>
    </row>
    <row r="3200" spans="1:51">
      <c r="A3200" s="19">
        <v>43782</v>
      </c>
      <c r="B3200" t="s">
        <v>23</v>
      </c>
      <c r="C3200" s="19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59"/>
    </row>
    <row r="3201" spans="1:51">
      <c r="A3201" s="19">
        <v>43782</v>
      </c>
      <c r="B3201" t="s">
        <v>24</v>
      </c>
      <c r="C3201" s="19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59"/>
    </row>
    <row r="3202" spans="1:51">
      <c r="A3202" s="19">
        <v>43782</v>
      </c>
      <c r="B3202" t="s">
        <v>25</v>
      </c>
      <c r="C3202" s="19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59"/>
    </row>
    <row r="3203" spans="1:51">
      <c r="A3203" s="19">
        <v>43782</v>
      </c>
      <c r="B3203" t="s">
        <v>26</v>
      </c>
      <c r="C3203" s="19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59"/>
    </row>
    <row r="3204" spans="1:51">
      <c r="A3204" s="19">
        <v>43782</v>
      </c>
      <c r="B3204" t="s">
        <v>27</v>
      </c>
      <c r="C3204" s="19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59"/>
    </row>
    <row r="3205" spans="1:51">
      <c r="A3205" s="19">
        <v>43782</v>
      </c>
      <c r="B3205" t="s">
        <v>28</v>
      </c>
      <c r="C3205" s="19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59"/>
    </row>
    <row r="3206" spans="1:51">
      <c r="A3206" s="19">
        <v>43782</v>
      </c>
      <c r="B3206" t="s">
        <v>29</v>
      </c>
      <c r="C3206" s="19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59"/>
    </row>
    <row r="3207" spans="1:51">
      <c r="A3207" s="19">
        <v>43782</v>
      </c>
      <c r="B3207" t="s">
        <v>30</v>
      </c>
      <c r="C3207" s="19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59"/>
    </row>
    <row r="3208" spans="1:51">
      <c r="A3208" s="19">
        <v>43782</v>
      </c>
      <c r="B3208" t="s">
        <v>31</v>
      </c>
      <c r="C3208" s="19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59"/>
    </row>
    <row r="3209" spans="1:51">
      <c r="A3209" s="19">
        <v>43782</v>
      </c>
      <c r="B3209" t="s">
        <v>32</v>
      </c>
      <c r="C3209" s="19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59"/>
    </row>
    <row r="3210" spans="1:51">
      <c r="A3210" s="19">
        <v>43782</v>
      </c>
      <c r="B3210" t="s">
        <v>33</v>
      </c>
      <c r="C3210" s="19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59"/>
    </row>
    <row r="3211" spans="1:51">
      <c r="A3211" s="19">
        <v>43782</v>
      </c>
      <c r="B3211" t="s">
        <v>34</v>
      </c>
      <c r="C3211" s="19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59"/>
    </row>
    <row r="3212" spans="1:51">
      <c r="A3212" s="19">
        <v>43782</v>
      </c>
      <c r="B3212" t="s">
        <v>35</v>
      </c>
      <c r="C3212" s="19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59"/>
    </row>
    <row r="3213" spans="1:51">
      <c r="A3213" s="19">
        <v>43782</v>
      </c>
      <c r="B3213" t="s">
        <v>36</v>
      </c>
      <c r="C3213" s="19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59"/>
    </row>
    <row r="3214" spans="1:51">
      <c r="A3214" s="19">
        <v>43782</v>
      </c>
      <c r="B3214" t="s">
        <v>37</v>
      </c>
      <c r="C3214" s="19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59"/>
    </row>
    <row r="3215" spans="1:51">
      <c r="A3215" s="19">
        <v>43782</v>
      </c>
      <c r="B3215" t="s">
        <v>38</v>
      </c>
      <c r="C3215" s="19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59"/>
    </row>
    <row r="3216" spans="1:51">
      <c r="A3216" s="19">
        <v>43782</v>
      </c>
      <c r="B3216" t="s">
        <v>39</v>
      </c>
      <c r="C3216" s="19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59"/>
    </row>
    <row r="3217" spans="1:51">
      <c r="A3217" s="19">
        <v>43782</v>
      </c>
      <c r="B3217" t="s">
        <v>40</v>
      </c>
      <c r="C3217" s="19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59"/>
    </row>
    <row r="3218" spans="1:51">
      <c r="A3218" s="19">
        <v>43782</v>
      </c>
      <c r="B3218" t="s">
        <v>41</v>
      </c>
      <c r="C3218" s="19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59"/>
    </row>
    <row r="3219" spans="1:51">
      <c r="A3219" s="19">
        <v>43782</v>
      </c>
      <c r="B3219" t="s">
        <v>43</v>
      </c>
      <c r="C3219" s="19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59"/>
    </row>
    <row r="3220" spans="1:51">
      <c r="A3220" s="19">
        <v>43782</v>
      </c>
      <c r="B3220" t="s">
        <v>44</v>
      </c>
      <c r="C3220" s="19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59"/>
    </row>
    <row r="3221" spans="1:51">
      <c r="A3221" s="19">
        <v>43782</v>
      </c>
      <c r="B3221" t="s">
        <v>45</v>
      </c>
      <c r="C3221" s="19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59"/>
    </row>
    <row r="3222" spans="1:51">
      <c r="A3222" s="19">
        <v>43782</v>
      </c>
      <c r="B3222" t="s">
        <v>42</v>
      </c>
      <c r="C3222" s="19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59"/>
    </row>
    <row r="3223" spans="1:51">
      <c r="A3223" s="19">
        <v>43782</v>
      </c>
      <c r="B3223" t="s">
        <v>46</v>
      </c>
      <c r="C3223" s="19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59"/>
    </row>
    <row r="3224" spans="1:51">
      <c r="A3224" s="19">
        <v>43782</v>
      </c>
      <c r="B3224" t="s">
        <v>47</v>
      </c>
      <c r="C3224" s="19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59"/>
    </row>
    <row r="3225" spans="1:51">
      <c r="A3225" s="19">
        <v>43782</v>
      </c>
      <c r="B3225" t="s">
        <v>48</v>
      </c>
      <c r="C3225" s="19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59"/>
    </row>
    <row r="3226" spans="1:51">
      <c r="A3226" s="19">
        <v>43782</v>
      </c>
      <c r="B3226" t="s">
        <v>49</v>
      </c>
      <c r="C3226" s="19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59"/>
    </row>
    <row r="3227" spans="1:51">
      <c r="A3227" s="19">
        <v>43782</v>
      </c>
      <c r="B3227" t="s">
        <v>50</v>
      </c>
      <c r="C3227" s="19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59"/>
    </row>
    <row r="3228" spans="1:51">
      <c r="A3228" s="19">
        <v>43782</v>
      </c>
      <c r="B3228" t="s">
        <v>51</v>
      </c>
      <c r="C3228" s="19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59"/>
    </row>
    <row r="3229" spans="1:51">
      <c r="A3229" s="19">
        <v>43782</v>
      </c>
      <c r="B3229" t="s">
        <v>52</v>
      </c>
      <c r="C3229" s="19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59"/>
    </row>
    <row r="3230" spans="1:51">
      <c r="A3230" s="19">
        <v>43782</v>
      </c>
      <c r="B3230" t="s">
        <v>53</v>
      </c>
      <c r="C3230" s="19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59"/>
    </row>
    <row r="3231" spans="1:51">
      <c r="A3231" s="19">
        <v>43782</v>
      </c>
      <c r="B3231" t="s">
        <v>54</v>
      </c>
      <c r="C3231" s="19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59"/>
    </row>
    <row r="3232" spans="1:51">
      <c r="A3232" s="19">
        <v>43782</v>
      </c>
      <c r="B3232" t="s">
        <v>55</v>
      </c>
      <c r="C3232" s="19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59"/>
    </row>
    <row r="3233" spans="1:51">
      <c r="A3233" s="19">
        <v>43782</v>
      </c>
      <c r="B3233" t="s">
        <v>56</v>
      </c>
      <c r="C3233" s="19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59"/>
    </row>
    <row r="3234" spans="1:51">
      <c r="A3234" s="19">
        <v>43782</v>
      </c>
      <c r="B3234" t="s">
        <v>57</v>
      </c>
      <c r="C3234" s="19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59"/>
    </row>
    <row r="3235" spans="1:51">
      <c r="A3235" s="19">
        <v>43782</v>
      </c>
      <c r="B3235" t="s">
        <v>58</v>
      </c>
      <c r="C3235" s="19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59"/>
    </row>
    <row r="3236" spans="1:51">
      <c r="A3236" s="19">
        <v>43782</v>
      </c>
      <c r="B3236" t="s">
        <v>59</v>
      </c>
      <c r="C3236" s="19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59"/>
    </row>
    <row r="3237" spans="1:51">
      <c r="A3237" s="19">
        <v>43782</v>
      </c>
      <c r="B3237" t="s">
        <v>60</v>
      </c>
      <c r="C3237" s="19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59"/>
    </row>
    <row r="3238" spans="1:51">
      <c r="A3238" s="19">
        <v>43782</v>
      </c>
      <c r="B3238" t="s">
        <v>61</v>
      </c>
      <c r="C3238" s="19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59"/>
    </row>
    <row r="3239" spans="1:51">
      <c r="A3239" s="19">
        <v>43782</v>
      </c>
      <c r="B3239" t="s">
        <v>62</v>
      </c>
      <c r="C3239" s="19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59"/>
    </row>
    <row r="3240" spans="1:51">
      <c r="A3240" s="19">
        <v>43782</v>
      </c>
      <c r="B3240" t="s">
        <v>63</v>
      </c>
      <c r="C3240" s="19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59"/>
    </row>
    <row r="3241" spans="1:51">
      <c r="A3241" s="19">
        <v>43782</v>
      </c>
      <c r="B3241" t="s">
        <v>64</v>
      </c>
      <c r="C3241" s="19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59"/>
    </row>
    <row r="3242" spans="1:51">
      <c r="A3242" s="19">
        <v>43782</v>
      </c>
      <c r="B3242" t="s">
        <v>65</v>
      </c>
      <c r="C3242" s="19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59"/>
    </row>
    <row r="3243" spans="1:51">
      <c r="A3243" s="19">
        <v>43782</v>
      </c>
      <c r="B3243" t="s">
        <v>143</v>
      </c>
      <c r="C3243" s="19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59"/>
    </row>
    <row r="3244" spans="1:51">
      <c r="A3244" s="19">
        <v>43782</v>
      </c>
      <c r="B3244" t="s">
        <v>67</v>
      </c>
      <c r="C3244" s="19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59"/>
    </row>
    <row r="3245" spans="1:51">
      <c r="A3245" s="19">
        <v>43782</v>
      </c>
      <c r="B3245" t="s">
        <v>68</v>
      </c>
      <c r="C3245" s="19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59"/>
    </row>
    <row r="3246" spans="1:51">
      <c r="A3246" s="19">
        <v>43782</v>
      </c>
      <c r="B3246" t="s">
        <v>69</v>
      </c>
      <c r="C3246" s="19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59"/>
    </row>
    <row r="3247" spans="1:51">
      <c r="A3247" s="19">
        <v>43782</v>
      </c>
      <c r="B3247" t="s">
        <v>70</v>
      </c>
      <c r="C3247" s="19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59"/>
    </row>
    <row r="3248" spans="1:51">
      <c r="A3248" s="19">
        <v>43782</v>
      </c>
      <c r="B3248" t="s">
        <v>71</v>
      </c>
      <c r="C3248" s="19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59"/>
    </row>
    <row r="3249" spans="1:51">
      <c r="A3249" s="19">
        <v>43782</v>
      </c>
      <c r="B3249" t="s">
        <v>73</v>
      </c>
      <c r="C3249" s="19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59"/>
    </row>
    <row r="3250" spans="1:51">
      <c r="A3250" s="19">
        <v>43785</v>
      </c>
      <c r="B3250" t="s">
        <v>15</v>
      </c>
      <c r="C3250" s="19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59"/>
    </row>
    <row r="3251" spans="1:51">
      <c r="A3251" s="19">
        <v>43785</v>
      </c>
      <c r="B3251" t="s">
        <v>16</v>
      </c>
      <c r="C3251" s="19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59"/>
    </row>
    <row r="3252" spans="1:51">
      <c r="A3252" s="19">
        <v>43785</v>
      </c>
      <c r="B3252" t="s">
        <v>17</v>
      </c>
      <c r="C3252" s="19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59"/>
    </row>
    <row r="3253" spans="1:51">
      <c r="A3253" s="19">
        <v>43785</v>
      </c>
      <c r="B3253" t="s">
        <v>18</v>
      </c>
      <c r="C3253" s="19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59"/>
    </row>
    <row r="3254" spans="1:51">
      <c r="A3254" s="19">
        <v>43785</v>
      </c>
      <c r="B3254" t="s">
        <v>19</v>
      </c>
      <c r="C3254" s="19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59"/>
    </row>
    <row r="3255" spans="1:51">
      <c r="A3255" s="19">
        <v>43785</v>
      </c>
      <c r="B3255" t="s">
        <v>20</v>
      </c>
      <c r="C3255" s="19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59"/>
    </row>
    <row r="3256" spans="1:51">
      <c r="A3256" s="19">
        <v>43785</v>
      </c>
      <c r="B3256" t="s">
        <v>21</v>
      </c>
      <c r="C3256" s="19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59"/>
    </row>
    <row r="3257" spans="1:51">
      <c r="A3257" s="19">
        <v>43785</v>
      </c>
      <c r="B3257" t="s">
        <v>22</v>
      </c>
      <c r="C3257" s="19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59"/>
    </row>
    <row r="3258" spans="1:51">
      <c r="A3258" s="19">
        <v>43785</v>
      </c>
      <c r="B3258" t="s">
        <v>23</v>
      </c>
      <c r="C3258" s="19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59"/>
    </row>
    <row r="3259" spans="1:51">
      <c r="A3259" s="19">
        <v>43785</v>
      </c>
      <c r="B3259" t="s">
        <v>24</v>
      </c>
      <c r="C3259" s="19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59"/>
    </row>
    <row r="3260" spans="1:51">
      <c r="A3260" s="19">
        <v>43785</v>
      </c>
      <c r="B3260" t="s">
        <v>25</v>
      </c>
      <c r="C3260" s="19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59"/>
    </row>
    <row r="3261" spans="1:51">
      <c r="A3261" s="19">
        <v>43785</v>
      </c>
      <c r="B3261" t="s">
        <v>26</v>
      </c>
      <c r="C3261" s="19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59"/>
    </row>
    <row r="3262" spans="1:51">
      <c r="A3262" s="19">
        <v>43785</v>
      </c>
      <c r="B3262" t="s">
        <v>27</v>
      </c>
      <c r="C3262" s="19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59"/>
    </row>
    <row r="3263" spans="1:51">
      <c r="A3263" s="19">
        <v>43785</v>
      </c>
      <c r="B3263" t="s">
        <v>28</v>
      </c>
      <c r="C3263" s="19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59"/>
    </row>
    <row r="3264" spans="1:51">
      <c r="A3264" s="19">
        <v>43785</v>
      </c>
      <c r="B3264" t="s">
        <v>29</v>
      </c>
      <c r="C3264" s="19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59"/>
    </row>
    <row r="3265" spans="1:51">
      <c r="A3265" s="19">
        <v>43785</v>
      </c>
      <c r="B3265" t="s">
        <v>30</v>
      </c>
      <c r="C3265" s="19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59"/>
    </row>
    <row r="3266" spans="1:51">
      <c r="A3266" s="19">
        <v>43785</v>
      </c>
      <c r="B3266" t="s">
        <v>31</v>
      </c>
      <c r="C3266" s="19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59"/>
    </row>
    <row r="3267" spans="1:51">
      <c r="A3267" s="19">
        <v>43785</v>
      </c>
      <c r="B3267" t="s">
        <v>32</v>
      </c>
      <c r="C3267" s="19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59"/>
    </row>
    <row r="3268" spans="1:51">
      <c r="A3268" s="19">
        <v>43785</v>
      </c>
      <c r="B3268" t="s">
        <v>33</v>
      </c>
      <c r="C3268" s="19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59"/>
    </row>
    <row r="3269" spans="1:51">
      <c r="A3269" s="19">
        <v>43785</v>
      </c>
      <c r="B3269" t="s">
        <v>34</v>
      </c>
      <c r="C3269" s="19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59"/>
    </row>
    <row r="3270" spans="1:51">
      <c r="A3270" s="19">
        <v>43785</v>
      </c>
      <c r="B3270" t="s">
        <v>35</v>
      </c>
      <c r="C3270" s="19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59"/>
    </row>
    <row r="3271" spans="1:51">
      <c r="A3271" s="19">
        <v>43785</v>
      </c>
      <c r="B3271" t="s">
        <v>36</v>
      </c>
      <c r="C3271" s="19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59"/>
    </row>
    <row r="3272" spans="1:51">
      <c r="A3272" s="19">
        <v>43785</v>
      </c>
      <c r="B3272" t="s">
        <v>37</v>
      </c>
      <c r="C3272" s="19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59"/>
    </row>
    <row r="3273" spans="1:51">
      <c r="A3273" s="19">
        <v>43785</v>
      </c>
      <c r="B3273" t="s">
        <v>38</v>
      </c>
      <c r="C3273" s="19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59"/>
    </row>
    <row r="3274" spans="1:51">
      <c r="A3274" s="19">
        <v>43785</v>
      </c>
      <c r="B3274" t="s">
        <v>39</v>
      </c>
      <c r="C3274" s="19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59"/>
    </row>
    <row r="3275" spans="1:51">
      <c r="A3275" s="19">
        <v>43785</v>
      </c>
      <c r="B3275" t="s">
        <v>40</v>
      </c>
      <c r="C3275" s="19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59"/>
    </row>
    <row r="3276" spans="1:51">
      <c r="A3276" s="19">
        <v>43785</v>
      </c>
      <c r="B3276" t="s">
        <v>41</v>
      </c>
      <c r="C3276" s="19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59"/>
    </row>
    <row r="3277" spans="1:51">
      <c r="A3277" s="19">
        <v>43785</v>
      </c>
      <c r="B3277" t="s">
        <v>43</v>
      </c>
      <c r="C3277" s="19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59"/>
    </row>
    <row r="3278" spans="1:51">
      <c r="A3278" s="19">
        <v>43785</v>
      </c>
      <c r="B3278" t="s">
        <v>44</v>
      </c>
      <c r="C3278" s="19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59"/>
    </row>
    <row r="3279" spans="1:51">
      <c r="A3279" s="19">
        <v>43785</v>
      </c>
      <c r="B3279" t="s">
        <v>45</v>
      </c>
      <c r="C3279" s="19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59"/>
    </row>
    <row r="3280" spans="1:51">
      <c r="A3280" s="19">
        <v>43785</v>
      </c>
      <c r="B3280" t="s">
        <v>42</v>
      </c>
      <c r="C3280" s="19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59"/>
    </row>
    <row r="3281" spans="1:51">
      <c r="A3281" s="19">
        <v>43785</v>
      </c>
      <c r="B3281" t="s">
        <v>46</v>
      </c>
      <c r="C3281" s="19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59"/>
    </row>
    <row r="3282" spans="1:51">
      <c r="A3282" s="19">
        <v>43785</v>
      </c>
      <c r="B3282" t="s">
        <v>47</v>
      </c>
      <c r="C3282" s="19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59"/>
    </row>
    <row r="3283" spans="1:51">
      <c r="A3283" s="19">
        <v>43785</v>
      </c>
      <c r="B3283" t="s">
        <v>48</v>
      </c>
      <c r="C3283" s="19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59"/>
    </row>
    <row r="3284" spans="1:51">
      <c r="A3284" s="19">
        <v>43785</v>
      </c>
      <c r="B3284" t="s">
        <v>49</v>
      </c>
      <c r="C3284" s="19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59"/>
    </row>
    <row r="3285" spans="1:51">
      <c r="A3285" s="19">
        <v>43785</v>
      </c>
      <c r="B3285" t="s">
        <v>50</v>
      </c>
      <c r="C3285" s="19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59"/>
    </row>
    <row r="3286" spans="1:51">
      <c r="A3286" s="19">
        <v>43785</v>
      </c>
      <c r="B3286" t="s">
        <v>51</v>
      </c>
      <c r="C3286" s="19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59"/>
    </row>
    <row r="3287" spans="1:51">
      <c r="A3287" s="19">
        <v>43785</v>
      </c>
      <c r="B3287" t="s">
        <v>52</v>
      </c>
      <c r="C3287" s="19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59"/>
    </row>
    <row r="3288" spans="1:51">
      <c r="A3288" s="19">
        <v>43785</v>
      </c>
      <c r="B3288" t="s">
        <v>53</v>
      </c>
      <c r="C3288" s="19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59"/>
    </row>
    <row r="3289" spans="1:51">
      <c r="A3289" s="19">
        <v>43785</v>
      </c>
      <c r="B3289" t="s">
        <v>54</v>
      </c>
      <c r="C3289" s="19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59"/>
    </row>
    <row r="3290" spans="1:51">
      <c r="A3290" s="19">
        <v>43785</v>
      </c>
      <c r="B3290" t="s">
        <v>55</v>
      </c>
      <c r="C3290" s="19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59"/>
    </row>
    <row r="3291" spans="1:51">
      <c r="A3291" s="19">
        <v>43785</v>
      </c>
      <c r="B3291" t="s">
        <v>56</v>
      </c>
      <c r="C3291" s="19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59"/>
    </row>
    <row r="3292" spans="1:51">
      <c r="A3292" s="19">
        <v>43785</v>
      </c>
      <c r="B3292" t="s">
        <v>57</v>
      </c>
      <c r="C3292" s="19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59"/>
    </row>
    <row r="3293" spans="1:51">
      <c r="A3293" s="19">
        <v>43785</v>
      </c>
      <c r="B3293" t="s">
        <v>58</v>
      </c>
      <c r="C3293" s="19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59"/>
    </row>
    <row r="3294" spans="1:51">
      <c r="A3294" s="19">
        <v>43785</v>
      </c>
      <c r="B3294" t="s">
        <v>59</v>
      </c>
      <c r="C3294" s="19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59"/>
    </row>
    <row r="3295" spans="1:51">
      <c r="A3295" s="19">
        <v>43785</v>
      </c>
      <c r="B3295" t="s">
        <v>60</v>
      </c>
      <c r="C3295" s="19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59"/>
    </row>
    <row r="3296" spans="1:51">
      <c r="A3296" s="19">
        <v>43785</v>
      </c>
      <c r="B3296" t="s">
        <v>61</v>
      </c>
      <c r="C3296" s="19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59"/>
    </row>
    <row r="3297" spans="1:51">
      <c r="A3297" s="19">
        <v>43785</v>
      </c>
      <c r="B3297" t="s">
        <v>62</v>
      </c>
      <c r="C3297" s="19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59"/>
    </row>
    <row r="3298" spans="1:51">
      <c r="A3298" s="19">
        <v>43785</v>
      </c>
      <c r="B3298" t="s">
        <v>63</v>
      </c>
      <c r="C3298" s="19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59"/>
    </row>
    <row r="3299" spans="1:51">
      <c r="A3299" s="19">
        <v>43785</v>
      </c>
      <c r="B3299" t="s">
        <v>64</v>
      </c>
      <c r="C3299" s="19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59"/>
    </row>
    <row r="3300" spans="1:51">
      <c r="A3300" s="19">
        <v>43785</v>
      </c>
      <c r="B3300" t="s">
        <v>65</v>
      </c>
      <c r="C3300" s="19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59"/>
    </row>
    <row r="3301" spans="1:51">
      <c r="A3301" s="19">
        <v>43785</v>
      </c>
      <c r="B3301" t="s">
        <v>143</v>
      </c>
      <c r="C3301" s="19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59"/>
    </row>
    <row r="3302" spans="1:51">
      <c r="A3302" s="19">
        <v>43785</v>
      </c>
      <c r="B3302" t="s">
        <v>67</v>
      </c>
      <c r="C3302" s="19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59"/>
    </row>
    <row r="3303" spans="1:51">
      <c r="A3303" s="19">
        <v>43785</v>
      </c>
      <c r="B3303" t="s">
        <v>68</v>
      </c>
      <c r="C3303" s="19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59"/>
    </row>
    <row r="3304" spans="1:51">
      <c r="A3304" s="19">
        <v>43785</v>
      </c>
      <c r="B3304" t="s">
        <v>69</v>
      </c>
      <c r="C3304" s="19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59"/>
    </row>
    <row r="3305" spans="1:51">
      <c r="A3305" s="19">
        <v>43785</v>
      </c>
      <c r="B3305" t="s">
        <v>70</v>
      </c>
      <c r="C3305" s="19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59"/>
    </row>
    <row r="3306" spans="1:51">
      <c r="A3306" s="19">
        <v>43785</v>
      </c>
      <c r="B3306" t="s">
        <v>71</v>
      </c>
      <c r="C3306" s="19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59"/>
    </row>
    <row r="3307" spans="1:51">
      <c r="A3307" s="19">
        <v>43785</v>
      </c>
      <c r="B3307" t="s">
        <v>73</v>
      </c>
      <c r="C3307" s="19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59"/>
    </row>
    <row r="3308" spans="1:51">
      <c r="A3308" s="19">
        <v>43791</v>
      </c>
      <c r="B3308" t="s">
        <v>15</v>
      </c>
      <c r="C3308" s="19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59"/>
    </row>
    <row r="3309" spans="1:51">
      <c r="A3309" s="19">
        <v>43791</v>
      </c>
      <c r="B3309" t="s">
        <v>16</v>
      </c>
      <c r="C3309" s="19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59"/>
    </row>
    <row r="3310" spans="1:51">
      <c r="A3310" s="19">
        <v>43791</v>
      </c>
      <c r="B3310" t="s">
        <v>17</v>
      </c>
      <c r="C3310" s="19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59"/>
    </row>
    <row r="3311" spans="1:51">
      <c r="A3311" s="19">
        <v>43791</v>
      </c>
      <c r="B3311" t="s">
        <v>18</v>
      </c>
      <c r="C3311" s="19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59"/>
    </row>
    <row r="3312" spans="1:51">
      <c r="A3312" s="19">
        <v>43791</v>
      </c>
      <c r="B3312" t="s">
        <v>19</v>
      </c>
      <c r="C3312" s="19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59"/>
    </row>
    <row r="3313" spans="1:51">
      <c r="A3313" s="19">
        <v>43791</v>
      </c>
      <c r="B3313" t="s">
        <v>20</v>
      </c>
      <c r="C3313" s="19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59"/>
    </row>
    <row r="3314" spans="1:51">
      <c r="A3314" s="19">
        <v>43791</v>
      </c>
      <c r="B3314" t="s">
        <v>21</v>
      </c>
      <c r="C3314" s="19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59"/>
    </row>
    <row r="3315" spans="1:51">
      <c r="A3315" s="19">
        <v>43791</v>
      </c>
      <c r="B3315" t="s">
        <v>22</v>
      </c>
      <c r="C3315" s="19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59"/>
    </row>
    <row r="3316" spans="1:51">
      <c r="A3316" s="19">
        <v>43791</v>
      </c>
      <c r="B3316" t="s">
        <v>23</v>
      </c>
      <c r="C3316" s="19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59"/>
    </row>
    <row r="3317" spans="1:51">
      <c r="A3317" s="19">
        <v>43791</v>
      </c>
      <c r="B3317" t="s">
        <v>24</v>
      </c>
      <c r="C3317" s="19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59"/>
    </row>
    <row r="3318" spans="1:51">
      <c r="A3318" s="19">
        <v>43791</v>
      </c>
      <c r="B3318" t="s">
        <v>25</v>
      </c>
      <c r="C3318" s="19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59"/>
    </row>
    <row r="3319" spans="1:51">
      <c r="A3319" s="19">
        <v>43791</v>
      </c>
      <c r="B3319" t="s">
        <v>26</v>
      </c>
      <c r="C3319" s="19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59"/>
    </row>
    <row r="3320" spans="1:51">
      <c r="A3320" s="19">
        <v>43791</v>
      </c>
      <c r="B3320" t="s">
        <v>27</v>
      </c>
      <c r="C3320" s="19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59"/>
    </row>
    <row r="3321" spans="1:51">
      <c r="A3321" s="19">
        <v>43791</v>
      </c>
      <c r="B3321" t="s">
        <v>28</v>
      </c>
      <c r="C3321" s="19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59"/>
    </row>
    <row r="3322" spans="1:51">
      <c r="A3322" s="19">
        <v>43791</v>
      </c>
      <c r="B3322" t="s">
        <v>29</v>
      </c>
      <c r="C3322" s="19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59"/>
    </row>
    <row r="3323" spans="1:51">
      <c r="A3323" s="19">
        <v>43791</v>
      </c>
      <c r="B3323" t="s">
        <v>30</v>
      </c>
      <c r="C3323" s="19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59"/>
    </row>
    <row r="3324" spans="1:51">
      <c r="A3324" s="19">
        <v>43791</v>
      </c>
      <c r="B3324" t="s">
        <v>31</v>
      </c>
      <c r="C3324" s="19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59"/>
    </row>
    <row r="3325" spans="1:51">
      <c r="A3325" s="19">
        <v>43791</v>
      </c>
      <c r="B3325" t="s">
        <v>32</v>
      </c>
      <c r="C3325" s="19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59"/>
    </row>
    <row r="3326" spans="1:51">
      <c r="A3326" s="19">
        <v>43791</v>
      </c>
      <c r="B3326" t="s">
        <v>33</v>
      </c>
      <c r="C3326" s="19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59"/>
    </row>
    <row r="3327" spans="1:51">
      <c r="A3327" s="19">
        <v>43791</v>
      </c>
      <c r="B3327" t="s">
        <v>34</v>
      </c>
      <c r="C3327" s="19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59"/>
    </row>
    <row r="3328" spans="1:51">
      <c r="A3328" s="19">
        <v>43791</v>
      </c>
      <c r="B3328" t="s">
        <v>35</v>
      </c>
      <c r="C3328" s="19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59"/>
    </row>
    <row r="3329" spans="1:51">
      <c r="A3329" s="19">
        <v>43791</v>
      </c>
      <c r="B3329" t="s">
        <v>36</v>
      </c>
      <c r="C3329" s="19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59"/>
    </row>
    <row r="3330" spans="1:51">
      <c r="A3330" s="19">
        <v>43791</v>
      </c>
      <c r="B3330" t="s">
        <v>37</v>
      </c>
      <c r="C3330" s="19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59"/>
    </row>
    <row r="3331" spans="1:51">
      <c r="A3331" s="19">
        <v>43791</v>
      </c>
      <c r="B3331" t="s">
        <v>38</v>
      </c>
      <c r="C3331" s="19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59"/>
    </row>
    <row r="3332" spans="1:51">
      <c r="A3332" s="19">
        <v>43791</v>
      </c>
      <c r="B3332" t="s">
        <v>39</v>
      </c>
      <c r="C3332" s="19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59"/>
    </row>
    <row r="3333" spans="1:51">
      <c r="A3333" s="19">
        <v>43791</v>
      </c>
      <c r="B3333" t="s">
        <v>40</v>
      </c>
      <c r="C3333" s="19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59"/>
    </row>
    <row r="3334" spans="1:51">
      <c r="A3334" s="19">
        <v>43791</v>
      </c>
      <c r="B3334" t="s">
        <v>41</v>
      </c>
      <c r="C3334" s="19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59"/>
    </row>
    <row r="3335" spans="1:51">
      <c r="A3335" s="19">
        <v>43791</v>
      </c>
      <c r="B3335" t="s">
        <v>43</v>
      </c>
      <c r="C3335" s="19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59"/>
    </row>
    <row r="3336" spans="1:51">
      <c r="A3336" s="19">
        <v>43791</v>
      </c>
      <c r="B3336" t="s">
        <v>44</v>
      </c>
      <c r="C3336" s="19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59"/>
    </row>
    <row r="3337" spans="1:51">
      <c r="A3337" s="19">
        <v>43791</v>
      </c>
      <c r="B3337" t="s">
        <v>45</v>
      </c>
      <c r="C3337" s="19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59"/>
    </row>
    <row r="3338" spans="1:51">
      <c r="A3338" s="19">
        <v>43791</v>
      </c>
      <c r="B3338" t="s">
        <v>42</v>
      </c>
      <c r="C3338" s="19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59"/>
    </row>
    <row r="3339" spans="1:51">
      <c r="A3339" s="19">
        <v>43791</v>
      </c>
      <c r="B3339" t="s">
        <v>46</v>
      </c>
      <c r="C3339" s="19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59"/>
    </row>
    <row r="3340" spans="1:51">
      <c r="A3340" s="19">
        <v>43791</v>
      </c>
      <c r="B3340" t="s">
        <v>47</v>
      </c>
      <c r="C3340" s="19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59"/>
    </row>
    <row r="3341" spans="1:51">
      <c r="A3341" s="19">
        <v>43791</v>
      </c>
      <c r="B3341" t="s">
        <v>48</v>
      </c>
      <c r="C3341" s="19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59"/>
    </row>
    <row r="3342" spans="1:51">
      <c r="A3342" s="19">
        <v>43791</v>
      </c>
      <c r="B3342" t="s">
        <v>49</v>
      </c>
      <c r="C3342" s="19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59"/>
    </row>
    <row r="3343" spans="1:51">
      <c r="A3343" s="19">
        <v>43791</v>
      </c>
      <c r="B3343" t="s">
        <v>50</v>
      </c>
      <c r="C3343" s="19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59"/>
    </row>
    <row r="3344" spans="1:51">
      <c r="A3344" s="19">
        <v>43791</v>
      </c>
      <c r="B3344" t="s">
        <v>51</v>
      </c>
      <c r="C3344" s="19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59"/>
    </row>
    <row r="3345" spans="1:51">
      <c r="A3345" s="19">
        <v>43791</v>
      </c>
      <c r="B3345" t="s">
        <v>52</v>
      </c>
      <c r="C3345" s="19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59"/>
    </row>
    <row r="3346" spans="1:51">
      <c r="A3346" s="19">
        <v>43791</v>
      </c>
      <c r="B3346" t="s">
        <v>53</v>
      </c>
      <c r="C3346" s="19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59"/>
    </row>
    <row r="3347" spans="1:51">
      <c r="A3347" s="19">
        <v>43791</v>
      </c>
      <c r="B3347" t="s">
        <v>54</v>
      </c>
      <c r="C3347" s="19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59"/>
    </row>
    <row r="3348" spans="1:51">
      <c r="A3348" s="19">
        <v>43791</v>
      </c>
      <c r="B3348" t="s">
        <v>55</v>
      </c>
      <c r="C3348" s="19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59"/>
    </row>
    <row r="3349" spans="1:51">
      <c r="A3349" s="19">
        <v>43791</v>
      </c>
      <c r="B3349" t="s">
        <v>56</v>
      </c>
      <c r="C3349" s="19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59"/>
    </row>
    <row r="3350" spans="1:51">
      <c r="A3350" s="19">
        <v>43791</v>
      </c>
      <c r="B3350" t="s">
        <v>57</v>
      </c>
      <c r="C3350" s="19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59"/>
    </row>
    <row r="3351" spans="1:51">
      <c r="A3351" s="19">
        <v>43791</v>
      </c>
      <c r="B3351" t="s">
        <v>58</v>
      </c>
      <c r="C3351" s="19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59"/>
    </row>
    <row r="3352" spans="1:51">
      <c r="A3352" s="19">
        <v>43791</v>
      </c>
      <c r="B3352" t="s">
        <v>59</v>
      </c>
      <c r="C3352" s="19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59"/>
    </row>
    <row r="3353" spans="1:51">
      <c r="A3353" s="19">
        <v>43791</v>
      </c>
      <c r="B3353" t="s">
        <v>60</v>
      </c>
      <c r="C3353" s="19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59"/>
    </row>
    <row r="3354" spans="1:51">
      <c r="A3354" s="19">
        <v>43791</v>
      </c>
      <c r="B3354" t="s">
        <v>61</v>
      </c>
      <c r="C3354" s="19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59"/>
    </row>
    <row r="3355" spans="1:51">
      <c r="A3355" s="19">
        <v>43791</v>
      </c>
      <c r="B3355" t="s">
        <v>62</v>
      </c>
      <c r="C3355" s="19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59"/>
    </row>
    <row r="3356" spans="1:51">
      <c r="A3356" s="19">
        <v>43791</v>
      </c>
      <c r="B3356" t="s">
        <v>63</v>
      </c>
      <c r="C3356" s="19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59"/>
    </row>
    <row r="3357" spans="1:51">
      <c r="A3357" s="19">
        <v>43791</v>
      </c>
      <c r="B3357" t="s">
        <v>64</v>
      </c>
      <c r="C3357" s="19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59"/>
    </row>
    <row r="3358" spans="1:51">
      <c r="A3358" s="19">
        <v>43791</v>
      </c>
      <c r="B3358" t="s">
        <v>65</v>
      </c>
      <c r="C3358" s="19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59"/>
    </row>
    <row r="3359" spans="1:51">
      <c r="A3359" s="19">
        <v>43791</v>
      </c>
      <c r="B3359" t="s">
        <v>143</v>
      </c>
      <c r="C3359" s="19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59"/>
    </row>
    <row r="3360" spans="1:51">
      <c r="A3360" s="19">
        <v>43791</v>
      </c>
      <c r="B3360" t="s">
        <v>67</v>
      </c>
      <c r="C3360" s="19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59"/>
    </row>
    <row r="3361" spans="1:51">
      <c r="A3361" s="19">
        <v>43791</v>
      </c>
      <c r="B3361" t="s">
        <v>68</v>
      </c>
      <c r="C3361" s="19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59"/>
    </row>
    <row r="3362" spans="1:51">
      <c r="A3362" s="19">
        <v>43791</v>
      </c>
      <c r="B3362" t="s">
        <v>69</v>
      </c>
      <c r="C3362" s="19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59"/>
    </row>
    <row r="3363" spans="1:51">
      <c r="A3363" s="19">
        <v>43791</v>
      </c>
      <c r="B3363" t="s">
        <v>70</v>
      </c>
      <c r="C3363" s="19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59"/>
    </row>
    <row r="3364" spans="1:51">
      <c r="A3364" s="19">
        <v>43791</v>
      </c>
      <c r="B3364" t="s">
        <v>71</v>
      </c>
      <c r="C3364" s="19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59"/>
    </row>
    <row r="3365" spans="1:51">
      <c r="A3365" s="19">
        <v>43791</v>
      </c>
      <c r="B3365" t="s">
        <v>73</v>
      </c>
      <c r="C3365" s="19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59"/>
    </row>
    <row r="3366" spans="1:51">
      <c r="A3366" s="19">
        <v>43794</v>
      </c>
      <c r="B3366" t="s">
        <v>15</v>
      </c>
      <c r="C3366" s="19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59"/>
    </row>
    <row r="3367" spans="1:51">
      <c r="A3367" s="19">
        <v>43794</v>
      </c>
      <c r="B3367" t="s">
        <v>16</v>
      </c>
      <c r="C3367" s="19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59"/>
    </row>
    <row r="3368" spans="1:51">
      <c r="A3368" s="19">
        <v>43794</v>
      </c>
      <c r="B3368" t="s">
        <v>17</v>
      </c>
      <c r="C3368" s="19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59"/>
    </row>
    <row r="3369" spans="1:51">
      <c r="A3369" s="19">
        <v>43794</v>
      </c>
      <c r="B3369" t="s">
        <v>18</v>
      </c>
      <c r="C3369" s="19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59"/>
    </row>
    <row r="3370" spans="1:51">
      <c r="A3370" s="19">
        <v>43794</v>
      </c>
      <c r="B3370" t="s">
        <v>19</v>
      </c>
      <c r="C3370" s="19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59"/>
    </row>
    <row r="3371" spans="1:51">
      <c r="A3371" s="19">
        <v>43794</v>
      </c>
      <c r="B3371" t="s">
        <v>20</v>
      </c>
      <c r="C3371" s="19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59"/>
    </row>
    <row r="3372" spans="1:51">
      <c r="A3372" s="19">
        <v>43794</v>
      </c>
      <c r="B3372" t="s">
        <v>21</v>
      </c>
      <c r="C3372" s="19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59"/>
    </row>
    <row r="3373" spans="1:51">
      <c r="A3373" s="19">
        <v>43794</v>
      </c>
      <c r="B3373" t="s">
        <v>22</v>
      </c>
      <c r="C3373" s="19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59"/>
    </row>
    <row r="3374" spans="1:51">
      <c r="A3374" s="19">
        <v>43794</v>
      </c>
      <c r="B3374" t="s">
        <v>23</v>
      </c>
      <c r="C3374" s="19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59"/>
    </row>
    <row r="3375" spans="1:51">
      <c r="A3375" s="19">
        <v>43794</v>
      </c>
      <c r="B3375" t="s">
        <v>24</v>
      </c>
      <c r="C3375" s="19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59"/>
    </row>
    <row r="3376" spans="1:51">
      <c r="A3376" s="19">
        <v>43794</v>
      </c>
      <c r="B3376" t="s">
        <v>25</v>
      </c>
      <c r="C3376" s="19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59"/>
    </row>
    <row r="3377" spans="1:51">
      <c r="A3377" s="19">
        <v>43794</v>
      </c>
      <c r="B3377" t="s">
        <v>26</v>
      </c>
      <c r="C3377" s="19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59"/>
    </row>
    <row r="3378" spans="1:51">
      <c r="A3378" s="19">
        <v>43794</v>
      </c>
      <c r="B3378" t="s">
        <v>27</v>
      </c>
      <c r="C3378" s="19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59"/>
    </row>
    <row r="3379" spans="1:51">
      <c r="A3379" s="19">
        <v>43794</v>
      </c>
      <c r="B3379" t="s">
        <v>28</v>
      </c>
      <c r="C3379" s="19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59"/>
    </row>
    <row r="3380" spans="1:51">
      <c r="A3380" s="19">
        <v>43794</v>
      </c>
      <c r="B3380" t="s">
        <v>29</v>
      </c>
      <c r="C3380" s="19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59"/>
    </row>
    <row r="3381" spans="1:51">
      <c r="A3381" s="19">
        <v>43794</v>
      </c>
      <c r="B3381" t="s">
        <v>30</v>
      </c>
      <c r="C3381" s="19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59"/>
    </row>
    <row r="3382" spans="1:51">
      <c r="A3382" s="19">
        <v>43794</v>
      </c>
      <c r="B3382" t="s">
        <v>31</v>
      </c>
      <c r="C3382" s="19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59"/>
    </row>
    <row r="3383" spans="1:51">
      <c r="A3383" s="19">
        <v>43794</v>
      </c>
      <c r="B3383" t="s">
        <v>32</v>
      </c>
      <c r="C3383" s="19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59"/>
    </row>
    <row r="3384" spans="1:51">
      <c r="A3384" s="19">
        <v>43794</v>
      </c>
      <c r="B3384" t="s">
        <v>33</v>
      </c>
      <c r="C3384" s="19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59"/>
    </row>
    <row r="3385" spans="1:51">
      <c r="A3385" s="19">
        <v>43794</v>
      </c>
      <c r="B3385" t="s">
        <v>34</v>
      </c>
      <c r="C3385" s="19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59"/>
    </row>
    <row r="3386" spans="1:51">
      <c r="A3386" s="19">
        <v>43794</v>
      </c>
      <c r="B3386" t="s">
        <v>35</v>
      </c>
      <c r="C3386" s="19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59"/>
    </row>
    <row r="3387" spans="1:51">
      <c r="A3387" s="19">
        <v>43794</v>
      </c>
      <c r="B3387" t="s">
        <v>36</v>
      </c>
      <c r="C3387" s="19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59"/>
    </row>
    <row r="3388" spans="1:51">
      <c r="A3388" s="19">
        <v>43794</v>
      </c>
      <c r="B3388" t="s">
        <v>37</v>
      </c>
      <c r="C3388" s="19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59"/>
    </row>
    <row r="3389" spans="1:51">
      <c r="A3389" s="19">
        <v>43794</v>
      </c>
      <c r="B3389" t="s">
        <v>38</v>
      </c>
      <c r="C3389" s="19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59"/>
    </row>
    <row r="3390" spans="1:51">
      <c r="A3390" s="19">
        <v>43794</v>
      </c>
      <c r="B3390" t="s">
        <v>39</v>
      </c>
      <c r="C3390" s="19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59"/>
    </row>
    <row r="3391" spans="1:51">
      <c r="A3391" s="19">
        <v>43794</v>
      </c>
      <c r="B3391" t="s">
        <v>40</v>
      </c>
      <c r="C3391" s="19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59"/>
    </row>
    <row r="3392" spans="1:51">
      <c r="A3392" s="19">
        <v>43794</v>
      </c>
      <c r="B3392" t="s">
        <v>41</v>
      </c>
      <c r="C3392" s="19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59"/>
    </row>
    <row r="3393" spans="1:51">
      <c r="A3393" s="19">
        <v>43794</v>
      </c>
      <c r="B3393" t="s">
        <v>43</v>
      </c>
      <c r="C3393" s="19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59"/>
    </row>
    <row r="3394" spans="1:51">
      <c r="A3394" s="19">
        <v>43794</v>
      </c>
      <c r="B3394" t="s">
        <v>44</v>
      </c>
      <c r="C3394" s="19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59"/>
    </row>
    <row r="3395" spans="1:51">
      <c r="A3395" s="19">
        <v>43794</v>
      </c>
      <c r="B3395" t="s">
        <v>45</v>
      </c>
      <c r="C3395" s="19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59"/>
    </row>
    <row r="3396" spans="1:51">
      <c r="A3396" s="19">
        <v>43794</v>
      </c>
      <c r="B3396" t="s">
        <v>42</v>
      </c>
      <c r="C3396" s="19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59"/>
    </row>
    <row r="3397" spans="1:51">
      <c r="A3397" s="19">
        <v>43794</v>
      </c>
      <c r="B3397" t="s">
        <v>46</v>
      </c>
      <c r="C3397" s="19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59"/>
    </row>
    <row r="3398" spans="1:51">
      <c r="A3398" s="19">
        <v>43794</v>
      </c>
      <c r="B3398" t="s">
        <v>47</v>
      </c>
      <c r="C3398" s="19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59"/>
    </row>
    <row r="3399" spans="1:51">
      <c r="A3399" s="19">
        <v>43794</v>
      </c>
      <c r="B3399" t="s">
        <v>48</v>
      </c>
      <c r="C3399" s="19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59"/>
    </row>
    <row r="3400" spans="1:51">
      <c r="A3400" s="19">
        <v>43794</v>
      </c>
      <c r="B3400" t="s">
        <v>49</v>
      </c>
      <c r="C3400" s="19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59"/>
    </row>
    <row r="3401" spans="1:51">
      <c r="A3401" s="19">
        <v>43794</v>
      </c>
      <c r="B3401" t="s">
        <v>50</v>
      </c>
      <c r="C3401" s="19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59"/>
    </row>
    <row r="3402" spans="1:51">
      <c r="A3402" s="19">
        <v>43794</v>
      </c>
      <c r="B3402" t="s">
        <v>51</v>
      </c>
      <c r="C3402" s="19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59"/>
    </row>
    <row r="3403" spans="1:51">
      <c r="A3403" s="19">
        <v>43794</v>
      </c>
      <c r="B3403" t="s">
        <v>52</v>
      </c>
      <c r="C3403" s="19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59"/>
    </row>
    <row r="3404" spans="1:51">
      <c r="A3404" s="19">
        <v>43794</v>
      </c>
      <c r="B3404" t="s">
        <v>53</v>
      </c>
      <c r="C3404" s="19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59"/>
    </row>
    <row r="3405" spans="1:51">
      <c r="A3405" s="19">
        <v>43794</v>
      </c>
      <c r="B3405" t="s">
        <v>54</v>
      </c>
      <c r="C3405" s="19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59"/>
    </row>
    <row r="3406" spans="1:51">
      <c r="A3406" s="19">
        <v>43794</v>
      </c>
      <c r="B3406" t="s">
        <v>55</v>
      </c>
      <c r="C3406" s="19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59"/>
    </row>
    <row r="3407" spans="1:51">
      <c r="A3407" s="19">
        <v>43794</v>
      </c>
      <c r="B3407" t="s">
        <v>56</v>
      </c>
      <c r="C3407" s="19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59"/>
    </row>
    <row r="3408" spans="1:51">
      <c r="A3408" s="19">
        <v>43794</v>
      </c>
      <c r="B3408" t="s">
        <v>57</v>
      </c>
      <c r="C3408" s="19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59"/>
    </row>
    <row r="3409" spans="1:51">
      <c r="A3409" s="19">
        <v>43794</v>
      </c>
      <c r="B3409" t="s">
        <v>58</v>
      </c>
      <c r="C3409" s="19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59"/>
    </row>
    <row r="3410" spans="1:51">
      <c r="A3410" s="19">
        <v>43794</v>
      </c>
      <c r="B3410" t="s">
        <v>59</v>
      </c>
      <c r="C3410" s="19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59"/>
    </row>
    <row r="3411" spans="1:51">
      <c r="A3411" s="19">
        <v>43794</v>
      </c>
      <c r="B3411" t="s">
        <v>60</v>
      </c>
      <c r="C3411" s="19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59"/>
    </row>
    <row r="3412" spans="1:51">
      <c r="A3412" s="19">
        <v>43794</v>
      </c>
      <c r="B3412" t="s">
        <v>61</v>
      </c>
      <c r="C3412" s="19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59"/>
    </row>
    <row r="3413" spans="1:51">
      <c r="A3413" s="19">
        <v>43794</v>
      </c>
      <c r="B3413" t="s">
        <v>62</v>
      </c>
      <c r="C3413" s="19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59"/>
    </row>
    <row r="3414" spans="1:51">
      <c r="A3414" s="19">
        <v>43794</v>
      </c>
      <c r="B3414" t="s">
        <v>63</v>
      </c>
      <c r="C3414" s="19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59"/>
    </row>
    <row r="3415" spans="1:51">
      <c r="A3415" s="19">
        <v>43794</v>
      </c>
      <c r="B3415" t="s">
        <v>64</v>
      </c>
      <c r="C3415" s="19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59"/>
    </row>
    <row r="3416" spans="1:51">
      <c r="A3416" s="19">
        <v>43794</v>
      </c>
      <c r="B3416" t="s">
        <v>65</v>
      </c>
      <c r="C3416" s="19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59"/>
    </row>
    <row r="3417" spans="1:51">
      <c r="A3417" s="19">
        <v>43794</v>
      </c>
      <c r="B3417" t="s">
        <v>143</v>
      </c>
      <c r="C3417" s="19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59"/>
    </row>
    <row r="3418" spans="1:51">
      <c r="A3418" s="19">
        <v>43794</v>
      </c>
      <c r="B3418" t="s">
        <v>67</v>
      </c>
      <c r="C3418" s="19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59"/>
    </row>
    <row r="3419" spans="1:51">
      <c r="A3419" s="19">
        <v>43794</v>
      </c>
      <c r="B3419" t="s">
        <v>68</v>
      </c>
      <c r="C3419" s="19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59"/>
    </row>
    <row r="3420" spans="1:51">
      <c r="A3420" s="19">
        <v>43794</v>
      </c>
      <c r="B3420" t="s">
        <v>69</v>
      </c>
      <c r="C3420" s="19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59"/>
    </row>
    <row r="3421" spans="1:51">
      <c r="A3421" s="19">
        <v>43794</v>
      </c>
      <c r="B3421" t="s">
        <v>70</v>
      </c>
      <c r="C3421" s="19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59"/>
    </row>
    <row r="3422" spans="1:51">
      <c r="A3422" s="19">
        <v>43794</v>
      </c>
      <c r="B3422" t="s">
        <v>71</v>
      </c>
      <c r="C3422" s="19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59"/>
    </row>
    <row r="3423" spans="1:51">
      <c r="A3423" s="19">
        <v>43794</v>
      </c>
      <c r="B3423" t="s">
        <v>73</v>
      </c>
      <c r="C3423" s="19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59"/>
    </row>
    <row r="3424" spans="1:51">
      <c r="A3424" s="19">
        <v>43797</v>
      </c>
      <c r="B3424" t="s">
        <v>15</v>
      </c>
      <c r="C3424" s="19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59"/>
    </row>
    <row r="3425" spans="1:51">
      <c r="A3425" s="19">
        <v>43797</v>
      </c>
      <c r="B3425" t="s">
        <v>16</v>
      </c>
      <c r="C3425" s="19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59"/>
    </row>
    <row r="3426" spans="1:51">
      <c r="A3426" s="19">
        <v>43797</v>
      </c>
      <c r="B3426" t="s">
        <v>17</v>
      </c>
      <c r="C3426" s="19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59"/>
    </row>
    <row r="3427" spans="1:51">
      <c r="A3427" s="19">
        <v>43797</v>
      </c>
      <c r="B3427" t="s">
        <v>18</v>
      </c>
      <c r="C3427" s="19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59"/>
    </row>
    <row r="3428" spans="1:51">
      <c r="A3428" s="19">
        <v>43797</v>
      </c>
      <c r="B3428" t="s">
        <v>19</v>
      </c>
      <c r="C3428" s="19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59"/>
    </row>
    <row r="3429" spans="1:51">
      <c r="A3429" s="19">
        <v>43797</v>
      </c>
      <c r="B3429" t="s">
        <v>20</v>
      </c>
      <c r="C3429" s="19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59"/>
    </row>
    <row r="3430" spans="1:51">
      <c r="A3430" s="19">
        <v>43797</v>
      </c>
      <c r="B3430" t="s">
        <v>21</v>
      </c>
      <c r="C3430" s="19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59"/>
    </row>
    <row r="3431" spans="1:51">
      <c r="A3431" s="19">
        <v>43797</v>
      </c>
      <c r="B3431" t="s">
        <v>22</v>
      </c>
      <c r="C3431" s="19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59"/>
    </row>
    <row r="3432" spans="1:51">
      <c r="A3432" s="19">
        <v>43797</v>
      </c>
      <c r="B3432" t="s">
        <v>23</v>
      </c>
      <c r="C3432" s="19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59"/>
    </row>
    <row r="3433" spans="1:51">
      <c r="A3433" s="19">
        <v>43797</v>
      </c>
      <c r="B3433" t="s">
        <v>24</v>
      </c>
      <c r="C3433" s="19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59"/>
    </row>
    <row r="3434" spans="1:51">
      <c r="A3434" s="19">
        <v>43797</v>
      </c>
      <c r="B3434" t="s">
        <v>25</v>
      </c>
      <c r="C3434" s="19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59"/>
    </row>
    <row r="3435" spans="1:51">
      <c r="A3435" s="19">
        <v>43797</v>
      </c>
      <c r="B3435" t="s">
        <v>26</v>
      </c>
      <c r="C3435" s="19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59"/>
    </row>
    <row r="3436" spans="1:51">
      <c r="A3436" s="19">
        <v>43797</v>
      </c>
      <c r="B3436" t="s">
        <v>27</v>
      </c>
      <c r="C3436" s="19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59"/>
    </row>
    <row r="3437" spans="1:51">
      <c r="A3437" s="19">
        <v>43797</v>
      </c>
      <c r="B3437" t="s">
        <v>28</v>
      </c>
      <c r="C3437" s="19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59"/>
    </row>
    <row r="3438" spans="1:51">
      <c r="A3438" s="19">
        <v>43797</v>
      </c>
      <c r="B3438" t="s">
        <v>29</v>
      </c>
      <c r="C3438" s="19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59"/>
    </row>
    <row r="3439" spans="1:51">
      <c r="A3439" s="19">
        <v>43797</v>
      </c>
      <c r="B3439" t="s">
        <v>30</v>
      </c>
      <c r="C3439" s="19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59"/>
    </row>
    <row r="3440" spans="1:51">
      <c r="A3440" s="19">
        <v>43797</v>
      </c>
      <c r="B3440" t="s">
        <v>31</v>
      </c>
      <c r="C3440" s="19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59"/>
    </row>
    <row r="3441" spans="1:51">
      <c r="A3441" s="19">
        <v>43797</v>
      </c>
      <c r="B3441" t="s">
        <v>32</v>
      </c>
      <c r="C3441" s="19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59"/>
    </row>
    <row r="3442" spans="1:51">
      <c r="A3442" s="19">
        <v>43797</v>
      </c>
      <c r="B3442" t="s">
        <v>33</v>
      </c>
      <c r="C3442" s="19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59"/>
    </row>
    <row r="3443" spans="1:51">
      <c r="A3443" s="19">
        <v>43797</v>
      </c>
      <c r="B3443" t="s">
        <v>34</v>
      </c>
      <c r="C3443" s="19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59"/>
    </row>
    <row r="3444" spans="1:51">
      <c r="A3444" s="19">
        <v>43797</v>
      </c>
      <c r="B3444" t="s">
        <v>35</v>
      </c>
      <c r="C3444" s="19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59"/>
    </row>
    <row r="3445" spans="1:51">
      <c r="A3445" s="19">
        <v>43797</v>
      </c>
      <c r="B3445" t="s">
        <v>36</v>
      </c>
      <c r="C3445" s="19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59"/>
    </row>
    <row r="3446" spans="1:51">
      <c r="A3446" s="19">
        <v>43797</v>
      </c>
      <c r="B3446" t="s">
        <v>37</v>
      </c>
      <c r="C3446" s="19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59"/>
    </row>
    <row r="3447" spans="1:51">
      <c r="A3447" s="19">
        <v>43797</v>
      </c>
      <c r="B3447" t="s">
        <v>38</v>
      </c>
      <c r="C3447" s="19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59"/>
    </row>
    <row r="3448" spans="1:51">
      <c r="A3448" s="19">
        <v>43797</v>
      </c>
      <c r="B3448" t="s">
        <v>39</v>
      </c>
      <c r="C3448" s="19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59"/>
    </row>
    <row r="3449" spans="1:51">
      <c r="A3449" s="19">
        <v>43797</v>
      </c>
      <c r="B3449" t="s">
        <v>40</v>
      </c>
      <c r="C3449" s="19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59"/>
    </row>
    <row r="3450" spans="1:51">
      <c r="A3450" s="19">
        <v>43797</v>
      </c>
      <c r="B3450" t="s">
        <v>41</v>
      </c>
      <c r="C3450" s="19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59"/>
    </row>
    <row r="3451" spans="1:51">
      <c r="A3451" s="19">
        <v>43797</v>
      </c>
      <c r="B3451" t="s">
        <v>43</v>
      </c>
      <c r="C3451" s="19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59"/>
    </row>
    <row r="3452" spans="1:51">
      <c r="A3452" s="19">
        <v>43797</v>
      </c>
      <c r="B3452" t="s">
        <v>44</v>
      </c>
      <c r="C3452" s="19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59"/>
    </row>
    <row r="3453" spans="1:51">
      <c r="A3453" s="19">
        <v>43797</v>
      </c>
      <c r="B3453" t="s">
        <v>45</v>
      </c>
      <c r="C3453" s="19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59"/>
    </row>
    <row r="3454" spans="1:51">
      <c r="A3454" s="19">
        <v>43797</v>
      </c>
      <c r="B3454" t="s">
        <v>42</v>
      </c>
      <c r="C3454" s="19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59"/>
    </row>
    <row r="3455" spans="1:51">
      <c r="A3455" s="19">
        <v>43797</v>
      </c>
      <c r="B3455" t="s">
        <v>46</v>
      </c>
      <c r="C3455" s="19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59"/>
    </row>
    <row r="3456" spans="1:51">
      <c r="A3456" s="19">
        <v>43797</v>
      </c>
      <c r="B3456" t="s">
        <v>47</v>
      </c>
      <c r="C3456" s="19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59"/>
    </row>
    <row r="3457" spans="1:51">
      <c r="A3457" s="19">
        <v>43797</v>
      </c>
      <c r="B3457" t="s">
        <v>48</v>
      </c>
      <c r="C3457" s="19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59"/>
    </row>
    <row r="3458" spans="1:51">
      <c r="A3458" s="19">
        <v>43797</v>
      </c>
      <c r="B3458" t="s">
        <v>49</v>
      </c>
      <c r="C3458" s="19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59"/>
    </row>
    <row r="3459" spans="1:51">
      <c r="A3459" s="19">
        <v>43797</v>
      </c>
      <c r="B3459" t="s">
        <v>50</v>
      </c>
      <c r="C3459" s="19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59"/>
    </row>
    <row r="3460" spans="1:51">
      <c r="A3460" s="19">
        <v>43797</v>
      </c>
      <c r="B3460" t="s">
        <v>51</v>
      </c>
      <c r="C3460" s="19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59"/>
    </row>
    <row r="3461" spans="1:51">
      <c r="A3461" s="19">
        <v>43797</v>
      </c>
      <c r="B3461" t="s">
        <v>52</v>
      </c>
      <c r="C3461" s="19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59"/>
    </row>
    <row r="3462" spans="1:51">
      <c r="A3462" s="19">
        <v>43797</v>
      </c>
      <c r="B3462" t="s">
        <v>53</v>
      </c>
      <c r="C3462" s="19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59"/>
    </row>
    <row r="3463" spans="1:51">
      <c r="A3463" s="19">
        <v>43797</v>
      </c>
      <c r="B3463" t="s">
        <v>54</v>
      </c>
      <c r="C3463" s="19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59"/>
    </row>
    <row r="3464" spans="1:51">
      <c r="A3464" s="19">
        <v>43797</v>
      </c>
      <c r="B3464" t="s">
        <v>55</v>
      </c>
      <c r="C3464" s="19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59"/>
    </row>
    <row r="3465" spans="1:51">
      <c r="A3465" s="19">
        <v>43797</v>
      </c>
      <c r="B3465" t="s">
        <v>56</v>
      </c>
      <c r="C3465" s="19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59"/>
    </row>
    <row r="3466" spans="1:51">
      <c r="A3466" s="19">
        <v>43797</v>
      </c>
      <c r="B3466" t="s">
        <v>57</v>
      </c>
      <c r="C3466" s="19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59"/>
    </row>
    <row r="3467" spans="1:51">
      <c r="A3467" s="19">
        <v>43797</v>
      </c>
      <c r="B3467" t="s">
        <v>58</v>
      </c>
      <c r="C3467" s="19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59"/>
    </row>
    <row r="3468" spans="1:51">
      <c r="A3468" s="19">
        <v>43797</v>
      </c>
      <c r="B3468" t="s">
        <v>59</v>
      </c>
      <c r="C3468" s="19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59"/>
    </row>
    <row r="3469" spans="1:51">
      <c r="A3469" s="19">
        <v>43797</v>
      </c>
      <c r="B3469" t="s">
        <v>60</v>
      </c>
      <c r="C3469" s="19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59"/>
    </row>
    <row r="3470" spans="1:51">
      <c r="A3470" s="19">
        <v>43797</v>
      </c>
      <c r="B3470" t="s">
        <v>61</v>
      </c>
      <c r="C3470" s="19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59"/>
    </row>
    <row r="3471" spans="1:51">
      <c r="A3471" s="19">
        <v>43797</v>
      </c>
      <c r="B3471" t="s">
        <v>62</v>
      </c>
      <c r="C3471" s="19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59"/>
    </row>
    <row r="3472" spans="1:51">
      <c r="A3472" s="19">
        <v>43797</v>
      </c>
      <c r="B3472" t="s">
        <v>63</v>
      </c>
      <c r="C3472" s="19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59"/>
    </row>
    <row r="3473" spans="1:51">
      <c r="A3473" s="19">
        <v>43797</v>
      </c>
      <c r="B3473" t="s">
        <v>64</v>
      </c>
      <c r="C3473" s="19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59"/>
    </row>
    <row r="3474" spans="1:51">
      <c r="A3474" s="19">
        <v>43797</v>
      </c>
      <c r="B3474" t="s">
        <v>65</v>
      </c>
      <c r="C3474" s="19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59"/>
    </row>
    <row r="3475" spans="1:51">
      <c r="A3475" s="19">
        <v>43797</v>
      </c>
      <c r="B3475" t="s">
        <v>143</v>
      </c>
      <c r="C3475" s="19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59"/>
    </row>
    <row r="3476" spans="1:51">
      <c r="A3476" s="19">
        <v>43797</v>
      </c>
      <c r="B3476" t="s">
        <v>67</v>
      </c>
      <c r="C3476" s="19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59"/>
    </row>
    <row r="3477" spans="1:51">
      <c r="A3477" s="19">
        <v>43797</v>
      </c>
      <c r="B3477" t="s">
        <v>68</v>
      </c>
      <c r="C3477" s="19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59"/>
    </row>
    <row r="3478" spans="1:51">
      <c r="A3478" s="19">
        <v>43797</v>
      </c>
      <c r="B3478" t="s">
        <v>69</v>
      </c>
      <c r="C3478" s="19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59"/>
    </row>
    <row r="3479" spans="1:51">
      <c r="A3479" s="19">
        <v>43797</v>
      </c>
      <c r="B3479" t="s">
        <v>70</v>
      </c>
      <c r="C3479" s="19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59"/>
    </row>
    <row r="3480" spans="1:51">
      <c r="A3480" s="19">
        <v>43797</v>
      </c>
      <c r="B3480" t="s">
        <v>71</v>
      </c>
      <c r="C3480" s="19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59"/>
    </row>
    <row r="3481" spans="1:51">
      <c r="A3481" s="19">
        <v>43797</v>
      </c>
      <c r="B3481" t="s">
        <v>73</v>
      </c>
      <c r="C3481" s="19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59"/>
    </row>
    <row r="3482" spans="1:51">
      <c r="A3482" s="19">
        <v>43800</v>
      </c>
      <c r="B3482" t="s">
        <v>15</v>
      </c>
      <c r="C3482" s="19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59"/>
    </row>
    <row r="3483" spans="1:51">
      <c r="A3483" s="19">
        <v>43800</v>
      </c>
      <c r="B3483" t="s">
        <v>16</v>
      </c>
      <c r="C3483" s="19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59"/>
    </row>
    <row r="3484" spans="1:51">
      <c r="A3484" s="19">
        <v>43800</v>
      </c>
      <c r="B3484" t="s">
        <v>17</v>
      </c>
      <c r="C3484" s="19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59"/>
    </row>
    <row r="3485" spans="1:51">
      <c r="A3485" s="19">
        <v>43800</v>
      </c>
      <c r="B3485" t="s">
        <v>18</v>
      </c>
      <c r="C3485" s="19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59"/>
    </row>
    <row r="3486" spans="1:51">
      <c r="A3486" s="19">
        <v>43800</v>
      </c>
      <c r="B3486" t="s">
        <v>19</v>
      </c>
      <c r="C3486" s="19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59"/>
    </row>
    <row r="3487" spans="1:51">
      <c r="A3487" s="19">
        <v>43800</v>
      </c>
      <c r="B3487" t="s">
        <v>20</v>
      </c>
      <c r="C3487" s="19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59"/>
    </row>
    <row r="3488" spans="1:51">
      <c r="A3488" s="19">
        <v>43800</v>
      </c>
      <c r="B3488" t="s">
        <v>21</v>
      </c>
      <c r="C3488" s="19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59"/>
    </row>
    <row r="3489" spans="1:51">
      <c r="A3489" s="19">
        <v>43800</v>
      </c>
      <c r="B3489" t="s">
        <v>22</v>
      </c>
      <c r="C3489" s="19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59"/>
    </row>
    <row r="3490" spans="1:51">
      <c r="A3490" s="19">
        <v>43800</v>
      </c>
      <c r="B3490" t="s">
        <v>23</v>
      </c>
      <c r="C3490" s="19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59"/>
    </row>
    <row r="3491" spans="1:51">
      <c r="A3491" s="19">
        <v>43800</v>
      </c>
      <c r="B3491" t="s">
        <v>24</v>
      </c>
      <c r="C3491" s="19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59"/>
    </row>
    <row r="3492" spans="1:51">
      <c r="A3492" s="19">
        <v>43800</v>
      </c>
      <c r="B3492" t="s">
        <v>25</v>
      </c>
      <c r="C3492" s="19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59"/>
    </row>
    <row r="3493" spans="1:51">
      <c r="A3493" s="19">
        <v>43800</v>
      </c>
      <c r="B3493" t="s">
        <v>26</v>
      </c>
      <c r="C3493" s="19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59"/>
    </row>
    <row r="3494" spans="1:51">
      <c r="A3494" s="19">
        <v>43800</v>
      </c>
      <c r="B3494" t="s">
        <v>27</v>
      </c>
      <c r="C3494" s="19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59"/>
    </row>
    <row r="3495" spans="1:51">
      <c r="A3495" s="19">
        <v>43800</v>
      </c>
      <c r="B3495" t="s">
        <v>28</v>
      </c>
      <c r="C3495" s="19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59"/>
    </row>
    <row r="3496" spans="1:51">
      <c r="A3496" s="19">
        <v>43800</v>
      </c>
      <c r="B3496" t="s">
        <v>29</v>
      </c>
      <c r="C3496" s="19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59"/>
    </row>
    <row r="3497" spans="1:51">
      <c r="A3497" s="19">
        <v>43800</v>
      </c>
      <c r="B3497" t="s">
        <v>30</v>
      </c>
      <c r="C3497" s="19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59"/>
    </row>
    <row r="3498" spans="1:51">
      <c r="A3498" s="19">
        <v>43800</v>
      </c>
      <c r="B3498" t="s">
        <v>31</v>
      </c>
      <c r="C3498" s="19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59"/>
    </row>
    <row r="3499" spans="1:51">
      <c r="A3499" s="19">
        <v>43800</v>
      </c>
      <c r="B3499" t="s">
        <v>32</v>
      </c>
      <c r="C3499" s="19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59"/>
    </row>
    <row r="3500" spans="1:51">
      <c r="A3500" s="19">
        <v>43800</v>
      </c>
      <c r="B3500" t="s">
        <v>33</v>
      </c>
      <c r="C3500" s="19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59"/>
    </row>
    <row r="3501" spans="1:51">
      <c r="A3501" s="19">
        <v>43800</v>
      </c>
      <c r="B3501" t="s">
        <v>34</v>
      </c>
      <c r="C3501" s="19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59"/>
    </row>
    <row r="3502" spans="1:51">
      <c r="A3502" s="19">
        <v>43800</v>
      </c>
      <c r="B3502" t="s">
        <v>35</v>
      </c>
      <c r="C3502" s="19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59"/>
    </row>
    <row r="3503" spans="1:51">
      <c r="A3503" s="19">
        <v>43800</v>
      </c>
      <c r="B3503" t="s">
        <v>36</v>
      </c>
      <c r="C3503" s="19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59"/>
    </row>
    <row r="3504" spans="1:51">
      <c r="A3504" s="19">
        <v>43800</v>
      </c>
      <c r="B3504" t="s">
        <v>37</v>
      </c>
      <c r="C3504" s="19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59"/>
    </row>
    <row r="3505" spans="1:51">
      <c r="A3505" s="19">
        <v>43800</v>
      </c>
      <c r="B3505" t="s">
        <v>38</v>
      </c>
      <c r="C3505" s="19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59"/>
    </row>
    <row r="3506" spans="1:51">
      <c r="A3506" s="19">
        <v>43800</v>
      </c>
      <c r="B3506" t="s">
        <v>39</v>
      </c>
      <c r="C3506" s="19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59"/>
    </row>
    <row r="3507" spans="1:51">
      <c r="A3507" s="19">
        <v>43800</v>
      </c>
      <c r="B3507" t="s">
        <v>40</v>
      </c>
      <c r="C3507" s="19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59"/>
    </row>
    <row r="3508" spans="1:51">
      <c r="A3508" s="19">
        <v>43800</v>
      </c>
      <c r="B3508" t="s">
        <v>41</v>
      </c>
      <c r="C3508" s="19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59"/>
    </row>
    <row r="3509" spans="1:51">
      <c r="A3509" s="19">
        <v>43800</v>
      </c>
      <c r="B3509" t="s">
        <v>43</v>
      </c>
      <c r="C3509" s="19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59"/>
    </row>
    <row r="3510" spans="1:51">
      <c r="A3510" s="19">
        <v>43800</v>
      </c>
      <c r="B3510" t="s">
        <v>44</v>
      </c>
      <c r="C3510" s="19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59"/>
    </row>
    <row r="3511" spans="1:51">
      <c r="A3511" s="19">
        <v>43800</v>
      </c>
      <c r="B3511" t="s">
        <v>45</v>
      </c>
      <c r="C3511" s="19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59"/>
    </row>
    <row r="3512" spans="1:51">
      <c r="A3512" s="19">
        <v>43800</v>
      </c>
      <c r="B3512" t="s">
        <v>42</v>
      </c>
      <c r="C3512" s="19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59"/>
    </row>
    <row r="3513" spans="1:51">
      <c r="A3513" s="19">
        <v>43800</v>
      </c>
      <c r="B3513" t="s">
        <v>46</v>
      </c>
      <c r="C3513" s="19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59"/>
    </row>
    <row r="3514" spans="1:51">
      <c r="A3514" s="19">
        <v>43800</v>
      </c>
      <c r="B3514" t="s">
        <v>47</v>
      </c>
      <c r="C3514" s="19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59"/>
    </row>
    <row r="3515" spans="1:51">
      <c r="A3515" s="19">
        <v>43800</v>
      </c>
      <c r="B3515" t="s">
        <v>48</v>
      </c>
      <c r="C3515" s="19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59"/>
    </row>
    <row r="3516" spans="1:51">
      <c r="A3516" s="19">
        <v>43800</v>
      </c>
      <c r="B3516" t="s">
        <v>49</v>
      </c>
      <c r="C3516" s="19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59"/>
    </row>
    <row r="3517" spans="1:51">
      <c r="A3517" s="19">
        <v>43800</v>
      </c>
      <c r="B3517" t="s">
        <v>50</v>
      </c>
      <c r="C3517" s="19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59"/>
    </row>
    <row r="3518" spans="1:51">
      <c r="A3518" s="19">
        <v>43800</v>
      </c>
      <c r="B3518" t="s">
        <v>51</v>
      </c>
      <c r="C3518" s="19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59"/>
    </row>
    <row r="3519" spans="1:51">
      <c r="A3519" s="19">
        <v>43800</v>
      </c>
      <c r="B3519" t="s">
        <v>52</v>
      </c>
      <c r="C3519" s="19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59"/>
    </row>
    <row r="3520" spans="1:51">
      <c r="A3520" s="19">
        <v>43800</v>
      </c>
      <c r="B3520" t="s">
        <v>53</v>
      </c>
      <c r="C3520" s="19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59"/>
    </row>
    <row r="3521" spans="1:51">
      <c r="A3521" s="19">
        <v>43800</v>
      </c>
      <c r="B3521" t="s">
        <v>54</v>
      </c>
      <c r="C3521" s="19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59"/>
    </row>
    <row r="3522" spans="1:51">
      <c r="A3522" s="19">
        <v>43800</v>
      </c>
      <c r="B3522" t="s">
        <v>55</v>
      </c>
      <c r="C3522" s="19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59"/>
    </row>
    <row r="3523" spans="1:51">
      <c r="A3523" s="19">
        <v>43800</v>
      </c>
      <c r="B3523" t="s">
        <v>56</v>
      </c>
      <c r="C3523" s="19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59"/>
    </row>
    <row r="3524" spans="1:51">
      <c r="A3524" s="19">
        <v>43800</v>
      </c>
      <c r="B3524" t="s">
        <v>57</v>
      </c>
      <c r="C3524" s="19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59"/>
    </row>
    <row r="3525" spans="1:51">
      <c r="A3525" s="19">
        <v>43800</v>
      </c>
      <c r="B3525" t="s">
        <v>58</v>
      </c>
      <c r="C3525" s="19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59"/>
    </row>
    <row r="3526" spans="1:51">
      <c r="A3526" s="19">
        <v>43800</v>
      </c>
      <c r="B3526" t="s">
        <v>59</v>
      </c>
      <c r="C3526" s="19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59"/>
    </row>
    <row r="3527" spans="1:51">
      <c r="A3527" s="19">
        <v>43800</v>
      </c>
      <c r="B3527" t="s">
        <v>60</v>
      </c>
      <c r="C3527" s="19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59"/>
    </row>
    <row r="3528" spans="1:51">
      <c r="A3528" s="19">
        <v>43800</v>
      </c>
      <c r="B3528" t="s">
        <v>61</v>
      </c>
      <c r="C3528" s="19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59"/>
    </row>
    <row r="3529" spans="1:51">
      <c r="A3529" s="19">
        <v>43800</v>
      </c>
      <c r="B3529" t="s">
        <v>62</v>
      </c>
      <c r="C3529" s="19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59"/>
    </row>
    <row r="3530" spans="1:51">
      <c r="A3530" s="19">
        <v>43800</v>
      </c>
      <c r="B3530" t="s">
        <v>63</v>
      </c>
      <c r="C3530" s="19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59"/>
    </row>
    <row r="3531" spans="1:51">
      <c r="A3531" s="19">
        <v>43800</v>
      </c>
      <c r="B3531" t="s">
        <v>64</v>
      </c>
      <c r="C3531" s="19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59"/>
    </row>
    <row r="3532" spans="1:51">
      <c r="A3532" s="19">
        <v>43800</v>
      </c>
      <c r="B3532" t="s">
        <v>65</v>
      </c>
      <c r="C3532" s="19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59"/>
    </row>
    <row r="3533" spans="1:51">
      <c r="A3533" s="19">
        <v>43800</v>
      </c>
      <c r="B3533" t="s">
        <v>143</v>
      </c>
      <c r="C3533" s="19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59"/>
    </row>
    <row r="3534" spans="1:51">
      <c r="A3534" s="19">
        <v>43800</v>
      </c>
      <c r="B3534" t="s">
        <v>67</v>
      </c>
      <c r="C3534" s="19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59"/>
    </row>
    <row r="3535" spans="1:51">
      <c r="A3535" s="19">
        <v>43800</v>
      </c>
      <c r="B3535" t="s">
        <v>68</v>
      </c>
      <c r="C3535" s="19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59"/>
    </row>
    <row r="3536" spans="1:51">
      <c r="A3536" s="19">
        <v>43800</v>
      </c>
      <c r="B3536" t="s">
        <v>69</v>
      </c>
      <c r="C3536" s="19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59"/>
    </row>
    <row r="3537" spans="1:51">
      <c r="A3537" s="19">
        <v>43800</v>
      </c>
      <c r="B3537" t="s">
        <v>70</v>
      </c>
      <c r="C3537" s="19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59"/>
    </row>
    <row r="3538" spans="1:51">
      <c r="A3538" s="19">
        <v>43800</v>
      </c>
      <c r="B3538" t="s">
        <v>71</v>
      </c>
      <c r="C3538" s="19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59"/>
    </row>
    <row r="3539" spans="1:51">
      <c r="A3539" s="19">
        <v>43800</v>
      </c>
      <c r="B3539" t="s">
        <v>73</v>
      </c>
      <c r="C3539" s="19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59"/>
    </row>
    <row r="3540" spans="1:51">
      <c r="A3540" s="19">
        <v>43803</v>
      </c>
      <c r="B3540" t="s">
        <v>15</v>
      </c>
      <c r="C3540" s="19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59"/>
    </row>
    <row r="3541" spans="1:51">
      <c r="A3541" s="19">
        <v>43803</v>
      </c>
      <c r="B3541" t="s">
        <v>16</v>
      </c>
      <c r="C3541" s="19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59"/>
    </row>
    <row r="3542" spans="1:51">
      <c r="A3542" s="19">
        <v>43803</v>
      </c>
      <c r="B3542" t="s">
        <v>17</v>
      </c>
      <c r="C3542" s="19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59"/>
    </row>
    <row r="3543" spans="1:51">
      <c r="A3543" s="19">
        <v>43803</v>
      </c>
      <c r="B3543" t="s">
        <v>18</v>
      </c>
      <c r="C3543" s="19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59"/>
    </row>
    <row r="3544" spans="1:51">
      <c r="A3544" s="19">
        <v>43803</v>
      </c>
      <c r="B3544" t="s">
        <v>19</v>
      </c>
      <c r="C3544" s="19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59"/>
    </row>
    <row r="3545" spans="1:51">
      <c r="A3545" s="19">
        <v>43803</v>
      </c>
      <c r="B3545" t="s">
        <v>20</v>
      </c>
      <c r="C3545" s="19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59"/>
    </row>
    <row r="3546" spans="1:51">
      <c r="A3546" s="19">
        <v>43803</v>
      </c>
      <c r="B3546" t="s">
        <v>21</v>
      </c>
      <c r="C3546" s="19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59"/>
    </row>
    <row r="3547" spans="1:51">
      <c r="A3547" s="19">
        <v>43803</v>
      </c>
      <c r="B3547" t="s">
        <v>22</v>
      </c>
      <c r="C3547" s="19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59"/>
    </row>
    <row r="3548" spans="1:51">
      <c r="A3548" s="19">
        <v>43803</v>
      </c>
      <c r="B3548" t="s">
        <v>23</v>
      </c>
      <c r="C3548" s="19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59"/>
    </row>
    <row r="3549" spans="1:51">
      <c r="A3549" s="19">
        <v>43803</v>
      </c>
      <c r="B3549" t="s">
        <v>24</v>
      </c>
      <c r="C3549" s="19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59"/>
    </row>
    <row r="3550" spans="1:51">
      <c r="A3550" s="19">
        <v>43803</v>
      </c>
      <c r="B3550" t="s">
        <v>25</v>
      </c>
      <c r="C3550" s="19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59"/>
    </row>
    <row r="3551" spans="1:51">
      <c r="A3551" s="19">
        <v>43803</v>
      </c>
      <c r="B3551" t="s">
        <v>26</v>
      </c>
      <c r="C3551" s="19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59"/>
    </row>
    <row r="3552" spans="1:51">
      <c r="A3552" s="19">
        <v>43803</v>
      </c>
      <c r="B3552" t="s">
        <v>27</v>
      </c>
      <c r="C3552" s="19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59"/>
    </row>
    <row r="3553" spans="1:51">
      <c r="A3553" s="19">
        <v>43803</v>
      </c>
      <c r="B3553" t="s">
        <v>28</v>
      </c>
      <c r="C3553" s="19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59"/>
    </row>
    <row r="3554" spans="1:51">
      <c r="A3554" s="19">
        <v>43803</v>
      </c>
      <c r="B3554" t="s">
        <v>29</v>
      </c>
      <c r="C3554" s="19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59"/>
    </row>
    <row r="3555" spans="1:51">
      <c r="A3555" s="19">
        <v>43803</v>
      </c>
      <c r="B3555" t="s">
        <v>30</v>
      </c>
      <c r="C3555" s="19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59"/>
    </row>
    <row r="3556" spans="1:51">
      <c r="A3556" s="19">
        <v>43803</v>
      </c>
      <c r="B3556" t="s">
        <v>31</v>
      </c>
      <c r="C3556" s="19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59"/>
    </row>
    <row r="3557" spans="1:51">
      <c r="A3557" s="19">
        <v>43803</v>
      </c>
      <c r="B3557" t="s">
        <v>32</v>
      </c>
      <c r="C3557" s="19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59"/>
    </row>
    <row r="3558" spans="1:51">
      <c r="A3558" s="19">
        <v>43803</v>
      </c>
      <c r="B3558" t="s">
        <v>33</v>
      </c>
      <c r="C3558" s="19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59"/>
    </row>
    <row r="3559" spans="1:51">
      <c r="A3559" s="19">
        <v>43803</v>
      </c>
      <c r="B3559" t="s">
        <v>34</v>
      </c>
      <c r="C3559" s="19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59"/>
    </row>
    <row r="3560" spans="1:51">
      <c r="A3560" s="19">
        <v>43803</v>
      </c>
      <c r="B3560" t="s">
        <v>35</v>
      </c>
      <c r="C3560" s="19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59"/>
    </row>
    <row r="3561" spans="1:51">
      <c r="A3561" s="19">
        <v>43803</v>
      </c>
      <c r="B3561" t="s">
        <v>36</v>
      </c>
      <c r="C3561" s="19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59"/>
    </row>
    <row r="3562" spans="1:51">
      <c r="A3562" s="19">
        <v>43803</v>
      </c>
      <c r="B3562" t="s">
        <v>37</v>
      </c>
      <c r="C3562" s="19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59"/>
    </row>
    <row r="3563" spans="1:51">
      <c r="A3563" s="19">
        <v>43803</v>
      </c>
      <c r="B3563" t="s">
        <v>38</v>
      </c>
      <c r="C3563" s="19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59"/>
    </row>
    <row r="3564" spans="1:51">
      <c r="A3564" s="19">
        <v>43803</v>
      </c>
      <c r="B3564" t="s">
        <v>39</v>
      </c>
      <c r="C3564" s="19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59"/>
    </row>
    <row r="3565" spans="1:51">
      <c r="A3565" s="19">
        <v>43803</v>
      </c>
      <c r="B3565" t="s">
        <v>40</v>
      </c>
      <c r="C3565" s="19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59"/>
    </row>
    <row r="3566" spans="1:51">
      <c r="A3566" s="19">
        <v>43803</v>
      </c>
      <c r="B3566" t="s">
        <v>41</v>
      </c>
      <c r="C3566" s="19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59"/>
    </row>
    <row r="3567" spans="1:51">
      <c r="A3567" s="19">
        <v>43803</v>
      </c>
      <c r="B3567" t="s">
        <v>43</v>
      </c>
      <c r="C3567" s="19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59"/>
    </row>
    <row r="3568" spans="1:51">
      <c r="A3568" s="19">
        <v>43803</v>
      </c>
      <c r="B3568" t="s">
        <v>44</v>
      </c>
      <c r="C3568" s="19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59"/>
    </row>
    <row r="3569" spans="1:51">
      <c r="A3569" s="19">
        <v>43803</v>
      </c>
      <c r="B3569" t="s">
        <v>45</v>
      </c>
      <c r="C3569" s="19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59"/>
    </row>
    <row r="3570" spans="1:51">
      <c r="A3570" s="19">
        <v>43803</v>
      </c>
      <c r="B3570" t="s">
        <v>42</v>
      </c>
      <c r="C3570" s="19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59"/>
    </row>
    <row r="3571" spans="1:51">
      <c r="A3571" s="19">
        <v>43803</v>
      </c>
      <c r="B3571" t="s">
        <v>46</v>
      </c>
      <c r="C3571" s="19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59"/>
    </row>
    <row r="3572" spans="1:51">
      <c r="A3572" s="19">
        <v>43803</v>
      </c>
      <c r="B3572" t="s">
        <v>47</v>
      </c>
      <c r="C3572" s="19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59"/>
    </row>
    <row r="3573" spans="1:51">
      <c r="A3573" s="19">
        <v>43803</v>
      </c>
      <c r="B3573" t="s">
        <v>48</v>
      </c>
      <c r="C3573" s="19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59"/>
    </row>
    <row r="3574" spans="1:51">
      <c r="A3574" s="19">
        <v>43803</v>
      </c>
      <c r="B3574" t="s">
        <v>49</v>
      </c>
      <c r="C3574" s="19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59"/>
    </row>
    <row r="3575" spans="1:51">
      <c r="A3575" s="19">
        <v>43803</v>
      </c>
      <c r="B3575" t="s">
        <v>50</v>
      </c>
      <c r="C3575" s="19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59"/>
    </row>
    <row r="3576" spans="1:51">
      <c r="A3576" s="19">
        <v>43803</v>
      </c>
      <c r="B3576" t="s">
        <v>51</v>
      </c>
      <c r="C3576" s="19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59"/>
    </row>
    <row r="3577" spans="1:51">
      <c r="A3577" s="19">
        <v>43803</v>
      </c>
      <c r="B3577" t="s">
        <v>52</v>
      </c>
      <c r="C3577" s="19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59"/>
    </row>
    <row r="3578" spans="1:51">
      <c r="A3578" s="19">
        <v>43803</v>
      </c>
      <c r="B3578" t="s">
        <v>53</v>
      </c>
      <c r="C3578" s="19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59"/>
    </row>
    <row r="3579" spans="1:51">
      <c r="A3579" s="19">
        <v>43803</v>
      </c>
      <c r="B3579" t="s">
        <v>54</v>
      </c>
      <c r="C3579" s="19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59"/>
    </row>
    <row r="3580" spans="1:51">
      <c r="A3580" s="19">
        <v>43803</v>
      </c>
      <c r="B3580" t="s">
        <v>55</v>
      </c>
      <c r="C3580" s="19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59"/>
    </row>
    <row r="3581" spans="1:51">
      <c r="A3581" s="19">
        <v>43803</v>
      </c>
      <c r="B3581" t="s">
        <v>56</v>
      </c>
      <c r="C3581" s="19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59"/>
    </row>
    <row r="3582" spans="1:51">
      <c r="A3582" s="19">
        <v>43803</v>
      </c>
      <c r="B3582" t="s">
        <v>57</v>
      </c>
      <c r="C3582" s="19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59"/>
    </row>
    <row r="3583" spans="1:51">
      <c r="A3583" s="19">
        <v>43803</v>
      </c>
      <c r="B3583" t="s">
        <v>58</v>
      </c>
      <c r="C3583" s="19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59"/>
    </row>
    <row r="3584" spans="1:51">
      <c r="A3584" s="19">
        <v>43803</v>
      </c>
      <c r="B3584" t="s">
        <v>59</v>
      </c>
      <c r="C3584" s="19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59"/>
    </row>
    <row r="3585" spans="1:51">
      <c r="A3585" s="19">
        <v>43803</v>
      </c>
      <c r="B3585" t="s">
        <v>60</v>
      </c>
      <c r="C3585" s="19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59"/>
    </row>
    <row r="3586" spans="1:51">
      <c r="A3586" s="19">
        <v>43803</v>
      </c>
      <c r="B3586" t="s">
        <v>61</v>
      </c>
      <c r="C3586" s="19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59"/>
    </row>
    <row r="3587" spans="1:51">
      <c r="A3587" s="19">
        <v>43803</v>
      </c>
      <c r="B3587" t="s">
        <v>62</v>
      </c>
      <c r="C3587" s="19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59"/>
    </row>
    <row r="3588" spans="1:51">
      <c r="A3588" s="19">
        <v>43803</v>
      </c>
      <c r="B3588" t="s">
        <v>63</v>
      </c>
      <c r="C3588" s="19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59"/>
    </row>
    <row r="3589" spans="1:51">
      <c r="A3589" s="19">
        <v>43803</v>
      </c>
      <c r="B3589" t="s">
        <v>64</v>
      </c>
      <c r="C3589" s="19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59"/>
    </row>
    <row r="3590" spans="1:51">
      <c r="A3590" s="19">
        <v>43803</v>
      </c>
      <c r="B3590" t="s">
        <v>65</v>
      </c>
      <c r="C3590" s="19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59"/>
    </row>
    <row r="3591" spans="1:51">
      <c r="A3591" s="19">
        <v>43803</v>
      </c>
      <c r="B3591" t="s">
        <v>143</v>
      </c>
      <c r="C3591" s="19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59"/>
    </row>
    <row r="3592" spans="1:51">
      <c r="A3592" s="19">
        <v>43803</v>
      </c>
      <c r="B3592" t="s">
        <v>67</v>
      </c>
      <c r="C3592" s="19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59"/>
    </row>
    <row r="3593" spans="1:51">
      <c r="A3593" s="19">
        <v>43803</v>
      </c>
      <c r="B3593" t="s">
        <v>68</v>
      </c>
      <c r="C3593" s="19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59"/>
    </row>
    <row r="3594" spans="1:51">
      <c r="A3594" s="19">
        <v>43803</v>
      </c>
      <c r="B3594" t="s">
        <v>69</v>
      </c>
      <c r="C3594" s="19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59"/>
    </row>
    <row r="3595" spans="1:51">
      <c r="A3595" s="19">
        <v>43803</v>
      </c>
      <c r="B3595" t="s">
        <v>70</v>
      </c>
      <c r="C3595" s="19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59"/>
    </row>
    <row r="3596" spans="1:51">
      <c r="A3596" s="19">
        <v>43803</v>
      </c>
      <c r="B3596" t="s">
        <v>71</v>
      </c>
      <c r="C3596" s="19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59"/>
    </row>
    <row r="3597" spans="1:51">
      <c r="A3597" s="19">
        <v>43803</v>
      </c>
      <c r="B3597" t="s">
        <v>73</v>
      </c>
      <c r="C3597" s="19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59"/>
    </row>
    <row r="3598" spans="1:51">
      <c r="A3598" s="19">
        <v>43806</v>
      </c>
      <c r="B3598" t="s">
        <v>15</v>
      </c>
      <c r="C3598" s="19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59"/>
    </row>
    <row r="3599" spans="1:51">
      <c r="A3599" s="19">
        <v>43806</v>
      </c>
      <c r="B3599" t="s">
        <v>16</v>
      </c>
      <c r="C3599" s="19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59"/>
    </row>
    <row r="3600" spans="1:51">
      <c r="A3600" s="19">
        <v>43806</v>
      </c>
      <c r="B3600" t="s">
        <v>17</v>
      </c>
      <c r="C3600" s="19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59"/>
    </row>
    <row r="3601" spans="1:51">
      <c r="A3601" s="19">
        <v>43806</v>
      </c>
      <c r="B3601" t="s">
        <v>18</v>
      </c>
      <c r="C3601" s="19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59"/>
    </row>
    <row r="3602" spans="1:51">
      <c r="A3602" s="19">
        <v>43806</v>
      </c>
      <c r="B3602" t="s">
        <v>19</v>
      </c>
      <c r="C3602" s="19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59"/>
    </row>
    <row r="3603" spans="1:51">
      <c r="A3603" s="19">
        <v>43806</v>
      </c>
      <c r="B3603" t="s">
        <v>20</v>
      </c>
      <c r="C3603" s="19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59"/>
    </row>
    <row r="3604" spans="1:51">
      <c r="A3604" s="19">
        <v>43806</v>
      </c>
      <c r="B3604" t="s">
        <v>21</v>
      </c>
      <c r="C3604" s="19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59"/>
    </row>
    <row r="3605" spans="1:51">
      <c r="A3605" s="19">
        <v>43806</v>
      </c>
      <c r="B3605" t="s">
        <v>22</v>
      </c>
      <c r="C3605" s="19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59"/>
    </row>
    <row r="3606" spans="1:51">
      <c r="A3606" s="19">
        <v>43806</v>
      </c>
      <c r="B3606" t="s">
        <v>23</v>
      </c>
      <c r="C3606" s="19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59"/>
    </row>
    <row r="3607" spans="1:51">
      <c r="A3607" s="19">
        <v>43806</v>
      </c>
      <c r="B3607" t="s">
        <v>24</v>
      </c>
      <c r="C3607" s="19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59"/>
    </row>
    <row r="3608" spans="1:51">
      <c r="A3608" s="19">
        <v>43806</v>
      </c>
      <c r="B3608" t="s">
        <v>25</v>
      </c>
      <c r="C3608" s="19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59"/>
    </row>
    <row r="3609" spans="1:51">
      <c r="A3609" s="19">
        <v>43806</v>
      </c>
      <c r="B3609" t="s">
        <v>26</v>
      </c>
      <c r="C3609" s="19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59"/>
    </row>
    <row r="3610" spans="1:51">
      <c r="A3610" s="19">
        <v>43806</v>
      </c>
      <c r="B3610" t="s">
        <v>27</v>
      </c>
      <c r="C3610" s="19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59"/>
    </row>
    <row r="3611" spans="1:51">
      <c r="A3611" s="19">
        <v>43806</v>
      </c>
      <c r="B3611" t="s">
        <v>28</v>
      </c>
      <c r="C3611" s="19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59"/>
    </row>
    <row r="3612" spans="1:51">
      <c r="A3612" s="19">
        <v>43806</v>
      </c>
      <c r="B3612" t="s">
        <v>29</v>
      </c>
      <c r="C3612" s="19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59"/>
    </row>
    <row r="3613" spans="1:51">
      <c r="A3613" s="19">
        <v>43806</v>
      </c>
      <c r="B3613" t="s">
        <v>30</v>
      </c>
      <c r="C3613" s="19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59"/>
    </row>
    <row r="3614" spans="1:51">
      <c r="A3614" s="19">
        <v>43806</v>
      </c>
      <c r="B3614" t="s">
        <v>31</v>
      </c>
      <c r="C3614" s="19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59"/>
    </row>
    <row r="3615" spans="1:51">
      <c r="A3615" s="19">
        <v>43806</v>
      </c>
      <c r="B3615" t="s">
        <v>32</v>
      </c>
      <c r="C3615" s="19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59"/>
    </row>
    <row r="3616" spans="1:51">
      <c r="A3616" s="19">
        <v>43806</v>
      </c>
      <c r="B3616" t="s">
        <v>33</v>
      </c>
      <c r="C3616" s="19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59"/>
    </row>
    <row r="3617" spans="1:51">
      <c r="A3617" s="19">
        <v>43806</v>
      </c>
      <c r="B3617" t="s">
        <v>34</v>
      </c>
      <c r="C3617" s="19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59"/>
    </row>
    <row r="3618" spans="1:51">
      <c r="A3618" s="19">
        <v>43806</v>
      </c>
      <c r="B3618" t="s">
        <v>35</v>
      </c>
      <c r="C3618" s="19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59"/>
    </row>
    <row r="3619" spans="1:51">
      <c r="A3619" s="19">
        <v>43806</v>
      </c>
      <c r="B3619" t="s">
        <v>36</v>
      </c>
      <c r="C3619" s="19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59"/>
    </row>
    <row r="3620" spans="1:51">
      <c r="A3620" s="19">
        <v>43806</v>
      </c>
      <c r="B3620" t="s">
        <v>37</v>
      </c>
      <c r="C3620" s="19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59"/>
    </row>
    <row r="3621" spans="1:51">
      <c r="A3621" s="19">
        <v>43806</v>
      </c>
      <c r="B3621" t="s">
        <v>38</v>
      </c>
      <c r="C3621" s="19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59"/>
    </row>
    <row r="3622" spans="1:51">
      <c r="A3622" s="19">
        <v>43806</v>
      </c>
      <c r="B3622" t="s">
        <v>39</v>
      </c>
      <c r="C3622" s="19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59"/>
    </row>
    <row r="3623" spans="1:51">
      <c r="A3623" s="19">
        <v>43806</v>
      </c>
      <c r="B3623" t="s">
        <v>40</v>
      </c>
      <c r="C3623" s="19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59"/>
    </row>
    <row r="3624" spans="1:51">
      <c r="A3624" s="19">
        <v>43806</v>
      </c>
      <c r="B3624" t="s">
        <v>41</v>
      </c>
      <c r="C3624" s="19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59"/>
    </row>
    <row r="3625" spans="1:51">
      <c r="A3625" s="19">
        <v>43806</v>
      </c>
      <c r="B3625" t="s">
        <v>43</v>
      </c>
      <c r="C3625" s="19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59"/>
    </row>
    <row r="3626" spans="1:51">
      <c r="A3626" s="19">
        <v>43806</v>
      </c>
      <c r="B3626" t="s">
        <v>44</v>
      </c>
      <c r="C3626" s="19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59"/>
    </row>
    <row r="3627" spans="1:51">
      <c r="A3627" s="19">
        <v>43806</v>
      </c>
      <c r="B3627" t="s">
        <v>45</v>
      </c>
      <c r="C3627" s="19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59"/>
    </row>
    <row r="3628" spans="1:51">
      <c r="A3628" s="19">
        <v>43806</v>
      </c>
      <c r="B3628" t="s">
        <v>42</v>
      </c>
      <c r="C3628" s="19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59"/>
    </row>
    <row r="3629" spans="1:51">
      <c r="A3629" s="19">
        <v>43806</v>
      </c>
      <c r="B3629" t="s">
        <v>46</v>
      </c>
      <c r="C3629" s="19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59"/>
    </row>
    <row r="3630" spans="1:51">
      <c r="A3630" s="19">
        <v>43806</v>
      </c>
      <c r="B3630" t="s">
        <v>47</v>
      </c>
      <c r="C3630" s="19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59"/>
    </row>
    <row r="3631" spans="1:51">
      <c r="A3631" s="19">
        <v>43806</v>
      </c>
      <c r="B3631" t="s">
        <v>48</v>
      </c>
      <c r="C3631" s="19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59"/>
    </row>
    <row r="3632" spans="1:51">
      <c r="A3632" s="19">
        <v>43806</v>
      </c>
      <c r="B3632" t="s">
        <v>49</v>
      </c>
      <c r="C3632" s="19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59"/>
    </row>
    <row r="3633" spans="1:51">
      <c r="A3633" s="19">
        <v>43806</v>
      </c>
      <c r="B3633" t="s">
        <v>50</v>
      </c>
      <c r="C3633" s="19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59"/>
    </row>
    <row r="3634" spans="1:51">
      <c r="A3634" s="19">
        <v>43806</v>
      </c>
      <c r="B3634" t="s">
        <v>51</v>
      </c>
      <c r="C3634" s="19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59"/>
    </row>
    <row r="3635" spans="1:51">
      <c r="A3635" s="19">
        <v>43806</v>
      </c>
      <c r="B3635" t="s">
        <v>52</v>
      </c>
      <c r="C3635" s="19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59"/>
    </row>
    <row r="3636" spans="1:51">
      <c r="A3636" s="19">
        <v>43806</v>
      </c>
      <c r="B3636" t="s">
        <v>53</v>
      </c>
      <c r="C3636" s="19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59"/>
    </row>
    <row r="3637" spans="1:51">
      <c r="A3637" s="19">
        <v>43806</v>
      </c>
      <c r="B3637" t="s">
        <v>54</v>
      </c>
      <c r="C3637" s="19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59"/>
    </row>
    <row r="3638" spans="1:51">
      <c r="A3638" s="19">
        <v>43806</v>
      </c>
      <c r="B3638" t="s">
        <v>55</v>
      </c>
      <c r="C3638" s="19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59"/>
    </row>
    <row r="3639" spans="1:51">
      <c r="A3639" s="19">
        <v>43806</v>
      </c>
      <c r="B3639" t="s">
        <v>56</v>
      </c>
      <c r="C3639" s="19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59"/>
    </row>
    <row r="3640" spans="1:51">
      <c r="A3640" s="19">
        <v>43806</v>
      </c>
      <c r="B3640" t="s">
        <v>57</v>
      </c>
      <c r="C3640" s="19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59"/>
    </row>
    <row r="3641" spans="1:51">
      <c r="A3641" s="19">
        <v>43806</v>
      </c>
      <c r="B3641" t="s">
        <v>58</v>
      </c>
      <c r="C3641" s="19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59"/>
    </row>
    <row r="3642" spans="1:51">
      <c r="A3642" s="19">
        <v>43806</v>
      </c>
      <c r="B3642" t="s">
        <v>59</v>
      </c>
      <c r="C3642" s="19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59"/>
    </row>
    <row r="3643" spans="1:51">
      <c r="A3643" s="19">
        <v>43806</v>
      </c>
      <c r="B3643" t="s">
        <v>60</v>
      </c>
      <c r="C3643" s="19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59"/>
    </row>
    <row r="3644" spans="1:51">
      <c r="A3644" s="19">
        <v>43806</v>
      </c>
      <c r="B3644" t="s">
        <v>61</v>
      </c>
      <c r="C3644" s="19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59"/>
    </row>
    <row r="3645" spans="1:51">
      <c r="A3645" s="19">
        <v>43806</v>
      </c>
      <c r="B3645" t="s">
        <v>62</v>
      </c>
      <c r="C3645" s="19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59"/>
    </row>
    <row r="3646" spans="1:51">
      <c r="A3646" s="19">
        <v>43806</v>
      </c>
      <c r="B3646" t="s">
        <v>63</v>
      </c>
      <c r="C3646" s="19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59"/>
    </row>
    <row r="3647" spans="1:51">
      <c r="A3647" s="19">
        <v>43806</v>
      </c>
      <c r="B3647" t="s">
        <v>64</v>
      </c>
      <c r="C3647" s="19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59"/>
    </row>
    <row r="3648" spans="1:51">
      <c r="A3648" s="19">
        <v>43806</v>
      </c>
      <c r="B3648" t="s">
        <v>65</v>
      </c>
      <c r="C3648" s="19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59"/>
    </row>
    <row r="3649" spans="1:51">
      <c r="A3649" s="19">
        <v>43806</v>
      </c>
      <c r="B3649" t="s">
        <v>143</v>
      </c>
      <c r="C3649" s="19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59"/>
    </row>
    <row r="3650" spans="1:51">
      <c r="A3650" s="19">
        <v>43806</v>
      </c>
      <c r="B3650" t="s">
        <v>67</v>
      </c>
      <c r="C3650" s="19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59"/>
    </row>
    <row r="3651" spans="1:51">
      <c r="A3651" s="19">
        <v>43806</v>
      </c>
      <c r="B3651" t="s">
        <v>68</v>
      </c>
      <c r="C3651" s="19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59"/>
    </row>
    <row r="3652" spans="1:51">
      <c r="A3652" s="19">
        <v>43806</v>
      </c>
      <c r="B3652" t="s">
        <v>69</v>
      </c>
      <c r="C3652" s="19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59"/>
    </row>
    <row r="3653" spans="1:51">
      <c r="A3653" s="19">
        <v>43806</v>
      </c>
      <c r="B3653" t="s">
        <v>70</v>
      </c>
      <c r="C3653" s="19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59"/>
    </row>
    <row r="3654" spans="1:51">
      <c r="A3654" s="19">
        <v>43806</v>
      </c>
      <c r="B3654" t="s">
        <v>71</v>
      </c>
      <c r="C3654" s="19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59"/>
    </row>
    <row r="3655" spans="1:51">
      <c r="A3655" s="19">
        <v>43806</v>
      </c>
      <c r="B3655" t="s">
        <v>73</v>
      </c>
      <c r="C3655" s="19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59"/>
    </row>
    <row r="3656" spans="1:51">
      <c r="A3656" s="19">
        <v>43809</v>
      </c>
      <c r="B3656" t="s">
        <v>15</v>
      </c>
      <c r="C3656" s="19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59"/>
    </row>
    <row r="3657" spans="1:51">
      <c r="A3657" s="19">
        <v>43809</v>
      </c>
      <c r="B3657" t="s">
        <v>16</v>
      </c>
      <c r="C3657" s="19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59"/>
    </row>
    <row r="3658" spans="1:51">
      <c r="A3658" s="19">
        <v>43809</v>
      </c>
      <c r="B3658" t="s">
        <v>17</v>
      </c>
      <c r="C3658" s="19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59"/>
    </row>
    <row r="3659" spans="1:51">
      <c r="A3659" s="19">
        <v>43809</v>
      </c>
      <c r="B3659" t="s">
        <v>18</v>
      </c>
      <c r="C3659" s="19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59"/>
    </row>
    <row r="3660" spans="1:51">
      <c r="A3660" s="19">
        <v>43809</v>
      </c>
      <c r="B3660" t="s">
        <v>19</v>
      </c>
      <c r="C3660" s="19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59"/>
    </row>
    <row r="3661" spans="1:51">
      <c r="A3661" s="19">
        <v>43809</v>
      </c>
      <c r="B3661" t="s">
        <v>20</v>
      </c>
      <c r="C3661" s="19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59"/>
    </row>
    <row r="3662" spans="1:51">
      <c r="A3662" s="19">
        <v>43809</v>
      </c>
      <c r="B3662" t="s">
        <v>21</v>
      </c>
      <c r="C3662" s="19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59"/>
    </row>
    <row r="3663" spans="1:51">
      <c r="A3663" s="19">
        <v>43809</v>
      </c>
      <c r="B3663" t="s">
        <v>22</v>
      </c>
      <c r="C3663" s="19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59"/>
    </row>
    <row r="3664" spans="1:51">
      <c r="A3664" s="19">
        <v>43809</v>
      </c>
      <c r="B3664" t="s">
        <v>23</v>
      </c>
      <c r="C3664" s="19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59"/>
    </row>
    <row r="3665" spans="1:51">
      <c r="A3665" s="19">
        <v>43809</v>
      </c>
      <c r="B3665" t="s">
        <v>24</v>
      </c>
      <c r="C3665" s="19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59"/>
    </row>
    <row r="3666" spans="1:51">
      <c r="A3666" s="19">
        <v>43809</v>
      </c>
      <c r="B3666" t="s">
        <v>25</v>
      </c>
      <c r="C3666" s="19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59"/>
    </row>
    <row r="3667" spans="1:51">
      <c r="A3667" s="19">
        <v>43809</v>
      </c>
      <c r="B3667" t="s">
        <v>26</v>
      </c>
      <c r="C3667" s="19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59"/>
    </row>
    <row r="3668" spans="1:51">
      <c r="A3668" s="19">
        <v>43809</v>
      </c>
      <c r="B3668" t="s">
        <v>27</v>
      </c>
      <c r="C3668" s="19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59"/>
    </row>
    <row r="3669" spans="1:51">
      <c r="A3669" s="19">
        <v>43809</v>
      </c>
      <c r="B3669" t="s">
        <v>28</v>
      </c>
      <c r="C3669" s="19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59"/>
    </row>
    <row r="3670" spans="1:51">
      <c r="A3670" s="19">
        <v>43809</v>
      </c>
      <c r="B3670" t="s">
        <v>29</v>
      </c>
      <c r="C3670" s="19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59"/>
    </row>
    <row r="3671" spans="1:51">
      <c r="A3671" s="19">
        <v>43809</v>
      </c>
      <c r="B3671" t="s">
        <v>30</v>
      </c>
      <c r="C3671" s="19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59"/>
    </row>
    <row r="3672" spans="1:51">
      <c r="A3672" s="19">
        <v>43809</v>
      </c>
      <c r="B3672" t="s">
        <v>31</v>
      </c>
      <c r="C3672" s="19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59"/>
    </row>
    <row r="3673" spans="1:51">
      <c r="A3673" s="19">
        <v>43809</v>
      </c>
      <c r="B3673" t="s">
        <v>32</v>
      </c>
      <c r="C3673" s="19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59"/>
    </row>
    <row r="3674" spans="1:51">
      <c r="A3674" s="19">
        <v>43809</v>
      </c>
      <c r="B3674" t="s">
        <v>33</v>
      </c>
      <c r="C3674" s="19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59"/>
    </row>
    <row r="3675" spans="1:51">
      <c r="A3675" s="19">
        <v>43809</v>
      </c>
      <c r="B3675" t="s">
        <v>34</v>
      </c>
      <c r="C3675" s="19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59"/>
    </row>
    <row r="3676" spans="1:51">
      <c r="A3676" s="19">
        <v>43809</v>
      </c>
      <c r="B3676" t="s">
        <v>35</v>
      </c>
      <c r="C3676" s="19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59"/>
    </row>
    <row r="3677" spans="1:51">
      <c r="A3677" s="19">
        <v>43809</v>
      </c>
      <c r="B3677" t="s">
        <v>36</v>
      </c>
      <c r="C3677" s="19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59"/>
    </row>
    <row r="3678" spans="1:51">
      <c r="A3678" s="19">
        <v>43809</v>
      </c>
      <c r="B3678" t="s">
        <v>37</v>
      </c>
      <c r="C3678" s="19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59"/>
    </row>
    <row r="3679" spans="1:51">
      <c r="A3679" s="19">
        <v>43809</v>
      </c>
      <c r="B3679" t="s">
        <v>38</v>
      </c>
      <c r="C3679" s="19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59"/>
    </row>
    <row r="3680" spans="1:51">
      <c r="A3680" s="19">
        <v>43809</v>
      </c>
      <c r="B3680" t="s">
        <v>39</v>
      </c>
      <c r="C3680" s="19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59"/>
    </row>
    <row r="3681" spans="1:51">
      <c r="A3681" s="19">
        <v>43809</v>
      </c>
      <c r="B3681" t="s">
        <v>40</v>
      </c>
      <c r="C3681" s="19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59"/>
    </row>
    <row r="3682" spans="1:51">
      <c r="A3682" s="19">
        <v>43809</v>
      </c>
      <c r="B3682" t="s">
        <v>41</v>
      </c>
      <c r="C3682" s="19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59"/>
    </row>
    <row r="3683" spans="1:51">
      <c r="A3683" s="19">
        <v>43809</v>
      </c>
      <c r="B3683" t="s">
        <v>43</v>
      </c>
      <c r="C3683" s="19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59"/>
    </row>
    <row r="3684" spans="1:51">
      <c r="A3684" s="19">
        <v>43809</v>
      </c>
      <c r="B3684" t="s">
        <v>44</v>
      </c>
      <c r="C3684" s="19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59"/>
    </row>
    <row r="3685" spans="1:51">
      <c r="A3685" s="19">
        <v>43809</v>
      </c>
      <c r="B3685" t="s">
        <v>45</v>
      </c>
      <c r="C3685" s="19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59"/>
    </row>
    <row r="3686" spans="1:51">
      <c r="A3686" s="19">
        <v>43809</v>
      </c>
      <c r="B3686" t="s">
        <v>42</v>
      </c>
      <c r="C3686" s="19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59"/>
    </row>
    <row r="3687" spans="1:51">
      <c r="A3687" s="19">
        <v>43809</v>
      </c>
      <c r="B3687" t="s">
        <v>46</v>
      </c>
      <c r="C3687" s="19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59"/>
    </row>
    <row r="3688" spans="1:51">
      <c r="A3688" s="19">
        <v>43809</v>
      </c>
      <c r="B3688" t="s">
        <v>47</v>
      </c>
      <c r="C3688" s="19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59"/>
    </row>
    <row r="3689" spans="1:51">
      <c r="A3689" s="19">
        <v>43809</v>
      </c>
      <c r="B3689" t="s">
        <v>48</v>
      </c>
      <c r="C3689" s="19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59"/>
    </row>
    <row r="3690" spans="1:51">
      <c r="A3690" s="19">
        <v>43809</v>
      </c>
      <c r="B3690" t="s">
        <v>49</v>
      </c>
      <c r="C3690" s="19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59"/>
    </row>
    <row r="3691" spans="1:51">
      <c r="A3691" s="19">
        <v>43809</v>
      </c>
      <c r="B3691" t="s">
        <v>50</v>
      </c>
      <c r="C3691" s="19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59"/>
    </row>
    <row r="3692" spans="1:51">
      <c r="A3692" s="19">
        <v>43809</v>
      </c>
      <c r="B3692" t="s">
        <v>51</v>
      </c>
      <c r="C3692" s="19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59"/>
    </row>
    <row r="3693" spans="1:51">
      <c r="A3693" s="19">
        <v>43809</v>
      </c>
      <c r="B3693" t="s">
        <v>52</v>
      </c>
      <c r="C3693" s="19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59"/>
    </row>
    <row r="3694" spans="1:51">
      <c r="A3694" s="19">
        <v>43809</v>
      </c>
      <c r="B3694" t="s">
        <v>53</v>
      </c>
      <c r="C3694" s="19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59"/>
    </row>
    <row r="3695" spans="1:51">
      <c r="A3695" s="19">
        <v>43809</v>
      </c>
      <c r="B3695" t="s">
        <v>54</v>
      </c>
      <c r="C3695" s="19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59"/>
    </row>
    <row r="3696" spans="1:51">
      <c r="A3696" s="19">
        <v>43809</v>
      </c>
      <c r="B3696" t="s">
        <v>55</v>
      </c>
      <c r="C3696" s="19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59"/>
    </row>
    <row r="3697" spans="1:51">
      <c r="A3697" s="19">
        <v>43809</v>
      </c>
      <c r="B3697" t="s">
        <v>56</v>
      </c>
      <c r="C3697" s="19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59"/>
    </row>
    <row r="3698" spans="1:51">
      <c r="A3698" s="19">
        <v>43809</v>
      </c>
      <c r="B3698" t="s">
        <v>57</v>
      </c>
      <c r="C3698" s="19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59"/>
    </row>
    <row r="3699" spans="1:51">
      <c r="A3699" s="19">
        <v>43809</v>
      </c>
      <c r="B3699" t="s">
        <v>58</v>
      </c>
      <c r="C3699" s="19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59"/>
    </row>
    <row r="3700" spans="1:51">
      <c r="A3700" s="19">
        <v>43809</v>
      </c>
      <c r="B3700" t="s">
        <v>59</v>
      </c>
      <c r="C3700" s="19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59"/>
    </row>
    <row r="3701" spans="1:51">
      <c r="A3701" s="19">
        <v>43809</v>
      </c>
      <c r="B3701" t="s">
        <v>60</v>
      </c>
      <c r="C3701" s="19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59"/>
    </row>
    <row r="3702" spans="1:51">
      <c r="A3702" s="19">
        <v>43809</v>
      </c>
      <c r="B3702" t="s">
        <v>61</v>
      </c>
      <c r="C3702" s="19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59"/>
    </row>
    <row r="3703" spans="1:51">
      <c r="A3703" s="19">
        <v>43809</v>
      </c>
      <c r="B3703" t="s">
        <v>62</v>
      </c>
      <c r="C3703" s="19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59"/>
    </row>
    <row r="3704" spans="1:51">
      <c r="A3704" s="19">
        <v>43809</v>
      </c>
      <c r="B3704" t="s">
        <v>63</v>
      </c>
      <c r="C3704" s="19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59"/>
    </row>
    <row r="3705" spans="1:51">
      <c r="A3705" s="19">
        <v>43809</v>
      </c>
      <c r="B3705" t="s">
        <v>64</v>
      </c>
      <c r="C3705" s="19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59"/>
    </row>
    <row r="3706" spans="1:51">
      <c r="A3706" s="19">
        <v>43809</v>
      </c>
      <c r="B3706" t="s">
        <v>65</v>
      </c>
      <c r="C3706" s="19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59"/>
    </row>
    <row r="3707" spans="1:51">
      <c r="A3707" s="19">
        <v>43809</v>
      </c>
      <c r="B3707" t="s">
        <v>143</v>
      </c>
      <c r="C3707" s="19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59"/>
    </row>
    <row r="3708" spans="1:51">
      <c r="A3708" s="19">
        <v>43809</v>
      </c>
      <c r="B3708" t="s">
        <v>67</v>
      </c>
      <c r="C3708" s="19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59"/>
    </row>
    <row r="3709" spans="1:51">
      <c r="A3709" s="19">
        <v>43809</v>
      </c>
      <c r="B3709" t="s">
        <v>68</v>
      </c>
      <c r="C3709" s="19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59"/>
    </row>
    <row r="3710" spans="1:51">
      <c r="A3710" s="19">
        <v>43809</v>
      </c>
      <c r="B3710" t="s">
        <v>69</v>
      </c>
      <c r="C3710" s="19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59"/>
    </row>
    <row r="3711" spans="1:51">
      <c r="A3711" s="19">
        <v>43809</v>
      </c>
      <c r="B3711" t="s">
        <v>70</v>
      </c>
      <c r="C3711" s="19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59"/>
    </row>
    <row r="3712" spans="1:51">
      <c r="A3712" s="19">
        <v>43809</v>
      </c>
      <c r="B3712" t="s">
        <v>71</v>
      </c>
      <c r="C3712" s="19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59"/>
    </row>
    <row r="3713" spans="1:51">
      <c r="A3713" s="19">
        <v>43809</v>
      </c>
      <c r="B3713" t="s">
        <v>73</v>
      </c>
      <c r="C3713" s="19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59"/>
    </row>
    <row r="3714" spans="1:51">
      <c r="A3714" s="19">
        <v>43812</v>
      </c>
      <c r="B3714" t="s">
        <v>15</v>
      </c>
      <c r="C3714" s="19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59"/>
    </row>
    <row r="3715" spans="1:51">
      <c r="A3715" s="19">
        <v>43812</v>
      </c>
      <c r="B3715" t="s">
        <v>16</v>
      </c>
      <c r="C3715" s="19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59"/>
    </row>
    <row r="3716" spans="1:51">
      <c r="A3716" s="19">
        <v>43812</v>
      </c>
      <c r="B3716" t="s">
        <v>17</v>
      </c>
      <c r="C3716" s="19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59"/>
    </row>
    <row r="3717" spans="1:51">
      <c r="A3717" s="19">
        <v>43812</v>
      </c>
      <c r="B3717" t="s">
        <v>18</v>
      </c>
      <c r="C3717" s="19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59"/>
    </row>
    <row r="3718" spans="1:51">
      <c r="A3718" s="19">
        <v>43812</v>
      </c>
      <c r="B3718" t="s">
        <v>19</v>
      </c>
      <c r="C3718" s="19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59"/>
    </row>
    <row r="3719" spans="1:51">
      <c r="A3719" s="19">
        <v>43812</v>
      </c>
      <c r="B3719" t="s">
        <v>20</v>
      </c>
      <c r="C3719" s="19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59"/>
    </row>
    <row r="3720" spans="1:51">
      <c r="A3720" s="19">
        <v>43812</v>
      </c>
      <c r="B3720" t="s">
        <v>21</v>
      </c>
      <c r="C3720" s="19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59"/>
    </row>
    <row r="3721" spans="1:51">
      <c r="A3721" s="19">
        <v>43812</v>
      </c>
      <c r="B3721" t="s">
        <v>22</v>
      </c>
      <c r="C3721" s="19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59"/>
    </row>
    <row r="3722" spans="1:51">
      <c r="A3722" s="19">
        <v>43812</v>
      </c>
      <c r="B3722" t="s">
        <v>23</v>
      </c>
      <c r="C3722" s="19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59"/>
    </row>
    <row r="3723" spans="1:51">
      <c r="A3723" s="19">
        <v>43812</v>
      </c>
      <c r="B3723" t="s">
        <v>24</v>
      </c>
      <c r="C3723" s="19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59"/>
    </row>
    <row r="3724" spans="1:51">
      <c r="A3724" s="19">
        <v>43812</v>
      </c>
      <c r="B3724" t="s">
        <v>25</v>
      </c>
      <c r="C3724" s="19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59"/>
    </row>
    <row r="3725" spans="1:51">
      <c r="A3725" s="19">
        <v>43812</v>
      </c>
      <c r="B3725" t="s">
        <v>26</v>
      </c>
      <c r="C3725" s="19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59"/>
    </row>
    <row r="3726" spans="1:51">
      <c r="A3726" s="19">
        <v>43812</v>
      </c>
      <c r="B3726" t="s">
        <v>27</v>
      </c>
      <c r="C3726" s="19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59"/>
    </row>
    <row r="3727" spans="1:51">
      <c r="A3727" s="19">
        <v>43812</v>
      </c>
      <c r="B3727" t="s">
        <v>28</v>
      </c>
      <c r="C3727" s="19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59"/>
    </row>
    <row r="3728" spans="1:51">
      <c r="A3728" s="19">
        <v>43812</v>
      </c>
      <c r="B3728" t="s">
        <v>29</v>
      </c>
      <c r="C3728" s="19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59"/>
    </row>
    <row r="3729" spans="1:51">
      <c r="A3729" s="19">
        <v>43812</v>
      </c>
      <c r="B3729" t="s">
        <v>30</v>
      </c>
      <c r="C3729" s="19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59"/>
    </row>
    <row r="3730" spans="1:51">
      <c r="A3730" s="19">
        <v>43812</v>
      </c>
      <c r="B3730" t="s">
        <v>31</v>
      </c>
      <c r="C3730" s="19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59"/>
    </row>
    <row r="3731" spans="1:51">
      <c r="A3731" s="19">
        <v>43812</v>
      </c>
      <c r="B3731" t="s">
        <v>32</v>
      </c>
      <c r="C3731" s="19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59"/>
    </row>
    <row r="3732" spans="1:51">
      <c r="A3732" s="19">
        <v>43812</v>
      </c>
      <c r="B3732" t="s">
        <v>33</v>
      </c>
      <c r="C3732" s="19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59"/>
    </row>
    <row r="3733" spans="1:51">
      <c r="A3733" s="19">
        <v>43812</v>
      </c>
      <c r="B3733" t="s">
        <v>34</v>
      </c>
      <c r="C3733" s="19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59"/>
    </row>
    <row r="3734" spans="1:51">
      <c r="A3734" s="19">
        <v>43812</v>
      </c>
      <c r="B3734" t="s">
        <v>35</v>
      </c>
      <c r="C3734" s="19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59"/>
    </row>
    <row r="3735" spans="1:51">
      <c r="A3735" s="19">
        <v>43812</v>
      </c>
      <c r="B3735" t="s">
        <v>36</v>
      </c>
      <c r="C3735" s="19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59"/>
    </row>
    <row r="3736" spans="1:51">
      <c r="A3736" s="19">
        <v>43812</v>
      </c>
      <c r="B3736" t="s">
        <v>37</v>
      </c>
      <c r="C3736" s="19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59"/>
    </row>
    <row r="3737" spans="1:51">
      <c r="A3737" s="19">
        <v>43812</v>
      </c>
      <c r="B3737" t="s">
        <v>38</v>
      </c>
      <c r="C3737" s="19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59"/>
    </row>
    <row r="3738" spans="1:51">
      <c r="A3738" s="19">
        <v>43812</v>
      </c>
      <c r="B3738" t="s">
        <v>39</v>
      </c>
      <c r="C3738" s="19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59"/>
    </row>
    <row r="3739" spans="1:51">
      <c r="A3739" s="19">
        <v>43812</v>
      </c>
      <c r="B3739" t="s">
        <v>40</v>
      </c>
      <c r="C3739" s="19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59"/>
    </row>
    <row r="3740" spans="1:51">
      <c r="A3740" s="19">
        <v>43812</v>
      </c>
      <c r="B3740" t="s">
        <v>41</v>
      </c>
      <c r="C3740" s="19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59"/>
    </row>
    <row r="3741" spans="1:51">
      <c r="A3741" s="19">
        <v>43812</v>
      </c>
      <c r="B3741" t="s">
        <v>43</v>
      </c>
      <c r="C3741" s="19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59"/>
    </row>
    <row r="3742" spans="1:51">
      <c r="A3742" s="19">
        <v>43812</v>
      </c>
      <c r="B3742" t="s">
        <v>44</v>
      </c>
      <c r="C3742" s="19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59"/>
    </row>
    <row r="3743" spans="1:51">
      <c r="A3743" s="19">
        <v>43812</v>
      </c>
      <c r="B3743" t="s">
        <v>45</v>
      </c>
      <c r="C3743" s="19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59"/>
    </row>
    <row r="3744" spans="1:51">
      <c r="A3744" s="19">
        <v>43812</v>
      </c>
      <c r="B3744" t="s">
        <v>42</v>
      </c>
      <c r="C3744" s="19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59"/>
    </row>
    <row r="3745" spans="1:51">
      <c r="A3745" s="19">
        <v>43812</v>
      </c>
      <c r="B3745" t="s">
        <v>46</v>
      </c>
      <c r="C3745" s="19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59"/>
    </row>
    <row r="3746" spans="1:51">
      <c r="A3746" s="19">
        <v>43812</v>
      </c>
      <c r="B3746" t="s">
        <v>47</v>
      </c>
      <c r="C3746" s="19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59"/>
    </row>
    <row r="3747" spans="1:51">
      <c r="A3747" s="19">
        <v>43812</v>
      </c>
      <c r="B3747" t="s">
        <v>48</v>
      </c>
      <c r="C3747" s="19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59"/>
    </row>
    <row r="3748" spans="1:51">
      <c r="A3748" s="19">
        <v>43812</v>
      </c>
      <c r="B3748" t="s">
        <v>49</v>
      </c>
      <c r="C3748" s="19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59"/>
    </row>
    <row r="3749" spans="1:51">
      <c r="A3749" s="19">
        <v>43812</v>
      </c>
      <c r="B3749" t="s">
        <v>50</v>
      </c>
      <c r="C3749" s="19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59"/>
    </row>
    <row r="3750" spans="1:51">
      <c r="A3750" s="19">
        <v>43812</v>
      </c>
      <c r="B3750" t="s">
        <v>51</v>
      </c>
      <c r="C3750" s="19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59"/>
    </row>
    <row r="3751" spans="1:51">
      <c r="A3751" s="19">
        <v>43812</v>
      </c>
      <c r="B3751" t="s">
        <v>52</v>
      </c>
      <c r="C3751" s="19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59"/>
    </row>
    <row r="3752" spans="1:51">
      <c r="A3752" s="19">
        <v>43812</v>
      </c>
      <c r="B3752" t="s">
        <v>53</v>
      </c>
      <c r="C3752" s="19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59"/>
    </row>
    <row r="3753" spans="1:51">
      <c r="A3753" s="19">
        <v>43812</v>
      </c>
      <c r="B3753" t="s">
        <v>54</v>
      </c>
      <c r="C3753" s="19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59"/>
    </row>
    <row r="3754" spans="1:51">
      <c r="A3754" s="19">
        <v>43812</v>
      </c>
      <c r="B3754" t="s">
        <v>55</v>
      </c>
      <c r="C3754" s="19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59"/>
    </row>
    <row r="3755" spans="1:51">
      <c r="A3755" s="19">
        <v>43812</v>
      </c>
      <c r="B3755" t="s">
        <v>56</v>
      </c>
      <c r="C3755" s="19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59"/>
    </row>
    <row r="3756" spans="1:51">
      <c r="A3756" s="19">
        <v>43812</v>
      </c>
      <c r="B3756" t="s">
        <v>57</v>
      </c>
      <c r="C3756" s="19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59"/>
    </row>
    <row r="3757" spans="1:51">
      <c r="A3757" s="19">
        <v>43812</v>
      </c>
      <c r="B3757" t="s">
        <v>58</v>
      </c>
      <c r="C3757" s="19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59"/>
    </row>
    <row r="3758" spans="1:51">
      <c r="A3758" s="19">
        <v>43812</v>
      </c>
      <c r="B3758" t="s">
        <v>59</v>
      </c>
      <c r="C3758" s="19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59"/>
    </row>
    <row r="3759" spans="1:51">
      <c r="A3759" s="19">
        <v>43812</v>
      </c>
      <c r="B3759" t="s">
        <v>60</v>
      </c>
      <c r="C3759" s="19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59"/>
    </row>
    <row r="3760" spans="1:51">
      <c r="A3760" s="19">
        <v>43812</v>
      </c>
      <c r="B3760" t="s">
        <v>61</v>
      </c>
      <c r="C3760" s="19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59"/>
    </row>
    <row r="3761" spans="1:51">
      <c r="A3761" s="19">
        <v>43812</v>
      </c>
      <c r="B3761" t="s">
        <v>62</v>
      </c>
      <c r="C3761" s="19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59"/>
    </row>
    <row r="3762" spans="1:51">
      <c r="A3762" s="19">
        <v>43812</v>
      </c>
      <c r="B3762" t="s">
        <v>63</v>
      </c>
      <c r="C3762" s="19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59"/>
    </row>
    <row r="3763" spans="1:51">
      <c r="A3763" s="19">
        <v>43812</v>
      </c>
      <c r="B3763" t="s">
        <v>64</v>
      </c>
      <c r="C3763" s="19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59"/>
    </row>
    <row r="3764" spans="1:51">
      <c r="A3764" s="19">
        <v>43812</v>
      </c>
      <c r="B3764" t="s">
        <v>65</v>
      </c>
      <c r="C3764" s="19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59"/>
    </row>
    <row r="3765" spans="1:51">
      <c r="A3765" s="19">
        <v>43812</v>
      </c>
      <c r="B3765" t="s">
        <v>143</v>
      </c>
      <c r="C3765" s="19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59"/>
    </row>
    <row r="3766" spans="1:51">
      <c r="A3766" s="19">
        <v>43812</v>
      </c>
      <c r="B3766" t="s">
        <v>67</v>
      </c>
      <c r="C3766" s="19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59"/>
    </row>
    <row r="3767" spans="1:51">
      <c r="A3767" s="19">
        <v>43812</v>
      </c>
      <c r="B3767" t="s">
        <v>68</v>
      </c>
      <c r="C3767" s="19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59"/>
    </row>
    <row r="3768" spans="1:51">
      <c r="A3768" s="19">
        <v>43812</v>
      </c>
      <c r="B3768" t="s">
        <v>69</v>
      </c>
      <c r="C3768" s="19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59"/>
    </row>
    <row r="3769" spans="1:51">
      <c r="A3769" s="19">
        <v>43812</v>
      </c>
      <c r="B3769" t="s">
        <v>70</v>
      </c>
      <c r="C3769" s="19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59"/>
    </row>
    <row r="3770" spans="1:51">
      <c r="A3770" s="19">
        <v>43812</v>
      </c>
      <c r="B3770" t="s">
        <v>71</v>
      </c>
      <c r="C3770" s="19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59"/>
    </row>
    <row r="3771" spans="1:51">
      <c r="A3771" s="19">
        <v>43812</v>
      </c>
      <c r="B3771" t="s">
        <v>73</v>
      </c>
      <c r="C3771" s="19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59"/>
    </row>
    <row r="3772" spans="1:51">
      <c r="A3772" s="19">
        <v>43815</v>
      </c>
      <c r="B3772" t="s">
        <v>15</v>
      </c>
      <c r="C3772" s="19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59"/>
    </row>
    <row r="3773" spans="1:51">
      <c r="A3773" s="19">
        <v>43815</v>
      </c>
      <c r="B3773" t="s">
        <v>16</v>
      </c>
      <c r="C3773" s="19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59"/>
    </row>
    <row r="3774" spans="1:51">
      <c r="A3774" s="19">
        <v>43815</v>
      </c>
      <c r="B3774" t="s">
        <v>17</v>
      </c>
      <c r="C3774" s="19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59"/>
    </row>
    <row r="3775" spans="1:51">
      <c r="A3775" s="19">
        <v>43815</v>
      </c>
      <c r="B3775" t="s">
        <v>18</v>
      </c>
      <c r="C3775" s="19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59"/>
    </row>
    <row r="3776" spans="1:51">
      <c r="A3776" s="19">
        <v>43815</v>
      </c>
      <c r="B3776" t="s">
        <v>19</v>
      </c>
      <c r="C3776" s="19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59"/>
    </row>
    <row r="3777" spans="1:51">
      <c r="A3777" s="19">
        <v>43815</v>
      </c>
      <c r="B3777" t="s">
        <v>20</v>
      </c>
      <c r="C3777" s="19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59"/>
    </row>
    <row r="3778" spans="1:51">
      <c r="A3778" s="19">
        <v>43815</v>
      </c>
      <c r="B3778" t="s">
        <v>21</v>
      </c>
      <c r="C3778" s="19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59"/>
    </row>
    <row r="3779" spans="1:51">
      <c r="A3779" s="19">
        <v>43815</v>
      </c>
      <c r="B3779" t="s">
        <v>22</v>
      </c>
      <c r="C3779" s="19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59"/>
    </row>
    <row r="3780" spans="1:51">
      <c r="A3780" s="19">
        <v>43815</v>
      </c>
      <c r="B3780" t="s">
        <v>23</v>
      </c>
      <c r="C3780" s="19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59"/>
    </row>
    <row r="3781" spans="1:51">
      <c r="A3781" s="19">
        <v>43815</v>
      </c>
      <c r="B3781" t="s">
        <v>24</v>
      </c>
      <c r="C3781" s="19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59"/>
    </row>
    <row r="3782" spans="1:51">
      <c r="A3782" s="19">
        <v>43815</v>
      </c>
      <c r="B3782" t="s">
        <v>25</v>
      </c>
      <c r="C3782" s="19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59"/>
    </row>
    <row r="3783" spans="1:51">
      <c r="A3783" s="19">
        <v>43815</v>
      </c>
      <c r="B3783" t="s">
        <v>26</v>
      </c>
      <c r="C3783" s="19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59"/>
    </row>
    <row r="3784" spans="1:51">
      <c r="A3784" s="19">
        <v>43815</v>
      </c>
      <c r="B3784" t="s">
        <v>27</v>
      </c>
      <c r="C3784" s="19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59"/>
    </row>
    <row r="3785" spans="1:51">
      <c r="A3785" s="19">
        <v>43815</v>
      </c>
      <c r="B3785" t="s">
        <v>28</v>
      </c>
      <c r="C3785" s="19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59"/>
    </row>
    <row r="3786" spans="1:51">
      <c r="A3786" s="19">
        <v>43815</v>
      </c>
      <c r="B3786" t="s">
        <v>29</v>
      </c>
      <c r="C3786" s="19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59"/>
    </row>
    <row r="3787" spans="1:51">
      <c r="A3787" s="19">
        <v>43815</v>
      </c>
      <c r="B3787" t="s">
        <v>30</v>
      </c>
      <c r="C3787" s="19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59"/>
    </row>
    <row r="3788" spans="1:51">
      <c r="A3788" s="19">
        <v>43815</v>
      </c>
      <c r="B3788" t="s">
        <v>31</v>
      </c>
      <c r="C3788" s="19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59"/>
    </row>
    <row r="3789" spans="1:51">
      <c r="A3789" s="19">
        <v>43815</v>
      </c>
      <c r="B3789" t="s">
        <v>32</v>
      </c>
      <c r="C3789" s="19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59"/>
    </row>
    <row r="3790" spans="1:51">
      <c r="A3790" s="19">
        <v>43815</v>
      </c>
      <c r="B3790" t="s">
        <v>33</v>
      </c>
      <c r="C3790" s="19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59"/>
    </row>
    <row r="3791" spans="1:51">
      <c r="A3791" s="19">
        <v>43815</v>
      </c>
      <c r="B3791" t="s">
        <v>34</v>
      </c>
      <c r="C3791" s="19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59"/>
    </row>
    <row r="3792" spans="1:51">
      <c r="A3792" s="19">
        <v>43815</v>
      </c>
      <c r="B3792" t="s">
        <v>35</v>
      </c>
      <c r="C3792" s="19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59"/>
    </row>
    <row r="3793" spans="1:51">
      <c r="A3793" s="19">
        <v>43815</v>
      </c>
      <c r="B3793" t="s">
        <v>36</v>
      </c>
      <c r="C3793" s="19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59"/>
    </row>
    <row r="3794" spans="1:51">
      <c r="A3794" s="19">
        <v>43815</v>
      </c>
      <c r="B3794" t="s">
        <v>37</v>
      </c>
      <c r="C3794" s="19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59"/>
    </row>
    <row r="3795" spans="1:51">
      <c r="A3795" s="19">
        <v>43815</v>
      </c>
      <c r="B3795" t="s">
        <v>38</v>
      </c>
      <c r="C3795" s="19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59"/>
    </row>
    <row r="3796" spans="1:51">
      <c r="A3796" s="19">
        <v>43815</v>
      </c>
      <c r="B3796" t="s">
        <v>39</v>
      </c>
      <c r="C3796" s="19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59"/>
    </row>
    <row r="3797" spans="1:51">
      <c r="A3797" s="19">
        <v>43815</v>
      </c>
      <c r="B3797" t="s">
        <v>40</v>
      </c>
      <c r="C3797" s="19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59"/>
    </row>
    <row r="3798" spans="1:51">
      <c r="A3798" s="19">
        <v>43815</v>
      </c>
      <c r="B3798" t="s">
        <v>41</v>
      </c>
      <c r="C3798" s="19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59"/>
    </row>
    <row r="3799" spans="1:51">
      <c r="A3799" s="19">
        <v>43815</v>
      </c>
      <c r="B3799" t="s">
        <v>43</v>
      </c>
      <c r="C3799" s="19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59"/>
    </row>
    <row r="3800" spans="1:51">
      <c r="A3800" s="19">
        <v>43815</v>
      </c>
      <c r="B3800" t="s">
        <v>44</v>
      </c>
      <c r="C3800" s="19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59"/>
    </row>
    <row r="3801" spans="1:51">
      <c r="A3801" s="19">
        <v>43815</v>
      </c>
      <c r="B3801" t="s">
        <v>45</v>
      </c>
      <c r="C3801" s="19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59"/>
    </row>
    <row r="3802" spans="1:51">
      <c r="A3802" s="19">
        <v>43815</v>
      </c>
      <c r="B3802" t="s">
        <v>42</v>
      </c>
      <c r="C3802" s="19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59"/>
    </row>
    <row r="3803" spans="1:51">
      <c r="A3803" s="19">
        <v>43815</v>
      </c>
      <c r="B3803" t="s">
        <v>46</v>
      </c>
      <c r="C3803" s="19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59"/>
    </row>
    <row r="3804" spans="1:51">
      <c r="A3804" s="19">
        <v>43815</v>
      </c>
      <c r="B3804" t="s">
        <v>47</v>
      </c>
      <c r="C3804" s="19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59"/>
    </row>
    <row r="3805" spans="1:51">
      <c r="A3805" s="19">
        <v>43815</v>
      </c>
      <c r="B3805" t="s">
        <v>48</v>
      </c>
      <c r="C3805" s="19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59"/>
    </row>
    <row r="3806" spans="1:51">
      <c r="A3806" s="19">
        <v>43815</v>
      </c>
      <c r="B3806" t="s">
        <v>49</v>
      </c>
      <c r="C3806" s="19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59"/>
    </row>
    <row r="3807" spans="1:51">
      <c r="A3807" s="19">
        <v>43815</v>
      </c>
      <c r="B3807" t="s">
        <v>50</v>
      </c>
      <c r="C3807" s="19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59"/>
    </row>
    <row r="3808" spans="1:51">
      <c r="A3808" s="19">
        <v>43815</v>
      </c>
      <c r="B3808" t="s">
        <v>51</v>
      </c>
      <c r="C3808" s="19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59"/>
    </row>
    <row r="3809" spans="1:51">
      <c r="A3809" s="19">
        <v>43815</v>
      </c>
      <c r="B3809" t="s">
        <v>52</v>
      </c>
      <c r="C3809" s="19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59"/>
    </row>
    <row r="3810" spans="1:51">
      <c r="A3810" s="19">
        <v>43815</v>
      </c>
      <c r="B3810" t="s">
        <v>53</v>
      </c>
      <c r="C3810" s="19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59"/>
    </row>
    <row r="3811" spans="1:51">
      <c r="A3811" s="19">
        <v>43815</v>
      </c>
      <c r="B3811" t="s">
        <v>54</v>
      </c>
      <c r="C3811" s="19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59"/>
    </row>
    <row r="3812" spans="1:51">
      <c r="A3812" s="19">
        <v>43815</v>
      </c>
      <c r="B3812" t="s">
        <v>55</v>
      </c>
      <c r="C3812" s="19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59"/>
    </row>
    <row r="3813" spans="1:51">
      <c r="A3813" s="19">
        <v>43815</v>
      </c>
      <c r="B3813" t="s">
        <v>56</v>
      </c>
      <c r="C3813" s="19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59"/>
    </row>
    <row r="3814" spans="1:51">
      <c r="A3814" s="19">
        <v>43815</v>
      </c>
      <c r="B3814" t="s">
        <v>57</v>
      </c>
      <c r="C3814" s="19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59"/>
    </row>
    <row r="3815" spans="1:51">
      <c r="A3815" s="19">
        <v>43815</v>
      </c>
      <c r="B3815" t="s">
        <v>58</v>
      </c>
      <c r="C3815" s="19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59"/>
    </row>
    <row r="3816" spans="1:51">
      <c r="A3816" s="19">
        <v>43815</v>
      </c>
      <c r="B3816" t="s">
        <v>59</v>
      </c>
      <c r="C3816" s="19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59"/>
    </row>
    <row r="3817" spans="1:51">
      <c r="A3817" s="19">
        <v>43815</v>
      </c>
      <c r="B3817" t="s">
        <v>60</v>
      </c>
      <c r="C3817" s="19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59"/>
    </row>
    <row r="3818" spans="1:51">
      <c r="A3818" s="19">
        <v>43815</v>
      </c>
      <c r="B3818" t="s">
        <v>61</v>
      </c>
      <c r="C3818" s="19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59"/>
    </row>
    <row r="3819" spans="1:51">
      <c r="A3819" s="19">
        <v>43815</v>
      </c>
      <c r="B3819" t="s">
        <v>62</v>
      </c>
      <c r="C3819" s="19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59"/>
    </row>
    <row r="3820" spans="1:51">
      <c r="A3820" s="19">
        <v>43815</v>
      </c>
      <c r="B3820" t="s">
        <v>63</v>
      </c>
      <c r="C3820" s="19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59"/>
    </row>
    <row r="3821" spans="1:51">
      <c r="A3821" s="19">
        <v>43815</v>
      </c>
      <c r="B3821" t="s">
        <v>64</v>
      </c>
      <c r="C3821" s="19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59"/>
    </row>
    <row r="3822" spans="1:51">
      <c r="A3822" s="19">
        <v>43815</v>
      </c>
      <c r="B3822" t="s">
        <v>65</v>
      </c>
      <c r="C3822" s="19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59"/>
    </row>
    <row r="3823" spans="1:51">
      <c r="A3823" s="19">
        <v>43815</v>
      </c>
      <c r="B3823" t="s">
        <v>143</v>
      </c>
      <c r="C3823" s="19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59"/>
    </row>
    <row r="3824" spans="1:51">
      <c r="A3824" s="19">
        <v>43815</v>
      </c>
      <c r="B3824" t="s">
        <v>67</v>
      </c>
      <c r="C3824" s="19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59"/>
    </row>
    <row r="3825" spans="1:51">
      <c r="A3825" s="19">
        <v>43815</v>
      </c>
      <c r="B3825" t="s">
        <v>68</v>
      </c>
      <c r="C3825" s="19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59"/>
    </row>
    <row r="3826" spans="1:51">
      <c r="A3826" s="19">
        <v>43815</v>
      </c>
      <c r="B3826" t="s">
        <v>69</v>
      </c>
      <c r="C3826" s="19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59"/>
    </row>
    <row r="3827" spans="1:51">
      <c r="A3827" s="19">
        <v>43815</v>
      </c>
      <c r="B3827" t="s">
        <v>70</v>
      </c>
      <c r="C3827" s="19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59"/>
    </row>
    <row r="3828" spans="1:51">
      <c r="A3828" s="19">
        <v>43815</v>
      </c>
      <c r="B3828" t="s">
        <v>71</v>
      </c>
      <c r="C3828" s="19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59"/>
    </row>
    <row r="3829" spans="1:51">
      <c r="A3829" s="19">
        <v>43815</v>
      </c>
      <c r="B3829" t="s">
        <v>73</v>
      </c>
      <c r="C3829" s="19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59"/>
    </row>
    <row r="3830" spans="1:51">
      <c r="A3830" s="19">
        <v>43818</v>
      </c>
      <c r="B3830" t="s">
        <v>15</v>
      </c>
      <c r="C3830" s="19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59"/>
    </row>
    <row r="3831" spans="1:51">
      <c r="A3831" s="19">
        <v>43818</v>
      </c>
      <c r="B3831" t="s">
        <v>16</v>
      </c>
      <c r="C3831" s="19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59"/>
    </row>
    <row r="3832" spans="1:51">
      <c r="A3832" s="19">
        <v>43818</v>
      </c>
      <c r="B3832" t="s">
        <v>17</v>
      </c>
      <c r="C3832" s="19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59"/>
    </row>
    <row r="3833" spans="1:51">
      <c r="A3833" s="19">
        <v>43818</v>
      </c>
      <c r="B3833" t="s">
        <v>18</v>
      </c>
      <c r="C3833" s="19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59"/>
    </row>
    <row r="3834" spans="1:51">
      <c r="A3834" s="19">
        <v>43818</v>
      </c>
      <c r="B3834" t="s">
        <v>19</v>
      </c>
      <c r="C3834" s="19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59"/>
    </row>
    <row r="3835" spans="1:51">
      <c r="A3835" s="19">
        <v>43818</v>
      </c>
      <c r="B3835" t="s">
        <v>20</v>
      </c>
      <c r="C3835" s="19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59"/>
    </row>
    <row r="3836" spans="1:51">
      <c r="A3836" s="19">
        <v>43818</v>
      </c>
      <c r="B3836" t="s">
        <v>21</v>
      </c>
      <c r="C3836" s="19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59"/>
    </row>
    <row r="3837" spans="1:51">
      <c r="A3837" s="19">
        <v>43818</v>
      </c>
      <c r="B3837" t="s">
        <v>22</v>
      </c>
      <c r="C3837" s="19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59"/>
    </row>
    <row r="3838" spans="1:51">
      <c r="A3838" s="19">
        <v>43818</v>
      </c>
      <c r="B3838" t="s">
        <v>23</v>
      </c>
      <c r="C3838" s="19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59"/>
    </row>
    <row r="3839" spans="1:51">
      <c r="A3839" s="19">
        <v>43818</v>
      </c>
      <c r="B3839" t="s">
        <v>24</v>
      </c>
      <c r="C3839" s="19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59"/>
    </row>
    <row r="3840" spans="1:51">
      <c r="A3840" s="19">
        <v>43818</v>
      </c>
      <c r="B3840" t="s">
        <v>25</v>
      </c>
      <c r="C3840" s="19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59"/>
    </row>
    <row r="3841" spans="1:51">
      <c r="A3841" s="19">
        <v>43818</v>
      </c>
      <c r="B3841" t="s">
        <v>26</v>
      </c>
      <c r="C3841" s="19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59"/>
    </row>
    <row r="3842" spans="1:51">
      <c r="A3842" s="19">
        <v>43818</v>
      </c>
      <c r="B3842" t="s">
        <v>27</v>
      </c>
      <c r="C3842" s="19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59"/>
    </row>
    <row r="3843" spans="1:51">
      <c r="A3843" s="19">
        <v>43818</v>
      </c>
      <c r="B3843" t="s">
        <v>28</v>
      </c>
      <c r="C3843" s="19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59"/>
    </row>
    <row r="3844" spans="1:51">
      <c r="A3844" s="19">
        <v>43818</v>
      </c>
      <c r="B3844" t="s">
        <v>29</v>
      </c>
      <c r="C3844" s="19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59"/>
    </row>
    <row r="3845" spans="1:51">
      <c r="A3845" s="19">
        <v>43818</v>
      </c>
      <c r="B3845" t="s">
        <v>30</v>
      </c>
      <c r="C3845" s="19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59"/>
    </row>
    <row r="3846" spans="1:51">
      <c r="A3846" s="19">
        <v>43818</v>
      </c>
      <c r="B3846" t="s">
        <v>31</v>
      </c>
      <c r="C3846" s="19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59"/>
    </row>
    <row r="3847" spans="1:51">
      <c r="A3847" s="19">
        <v>43818</v>
      </c>
      <c r="B3847" t="s">
        <v>32</v>
      </c>
      <c r="C3847" s="19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59"/>
    </row>
    <row r="3848" spans="1:51">
      <c r="A3848" s="19">
        <v>43818</v>
      </c>
      <c r="B3848" t="s">
        <v>33</v>
      </c>
      <c r="C3848" s="19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59"/>
    </row>
    <row r="3849" spans="1:51">
      <c r="A3849" s="19">
        <v>43818</v>
      </c>
      <c r="B3849" t="s">
        <v>34</v>
      </c>
      <c r="C3849" s="19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59"/>
    </row>
    <row r="3850" spans="1:51">
      <c r="A3850" s="19">
        <v>43818</v>
      </c>
      <c r="B3850" t="s">
        <v>35</v>
      </c>
      <c r="C3850" s="19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59"/>
    </row>
    <row r="3851" spans="1:51">
      <c r="A3851" s="19">
        <v>43818</v>
      </c>
      <c r="B3851" t="s">
        <v>36</v>
      </c>
      <c r="C3851" s="19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59"/>
    </row>
    <row r="3852" spans="1:51">
      <c r="A3852" s="19">
        <v>43818</v>
      </c>
      <c r="B3852" t="s">
        <v>37</v>
      </c>
      <c r="C3852" s="19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59"/>
    </row>
    <row r="3853" spans="1:51">
      <c r="A3853" s="19">
        <v>43818</v>
      </c>
      <c r="B3853" t="s">
        <v>38</v>
      </c>
      <c r="C3853" s="19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59"/>
    </row>
    <row r="3854" spans="1:51">
      <c r="A3854" s="19">
        <v>43818</v>
      </c>
      <c r="B3854" t="s">
        <v>39</v>
      </c>
      <c r="C3854" s="19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59"/>
    </row>
    <row r="3855" spans="1:51">
      <c r="A3855" s="19">
        <v>43818</v>
      </c>
      <c r="B3855" t="s">
        <v>40</v>
      </c>
      <c r="C3855" s="19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59"/>
    </row>
    <row r="3856" spans="1:51">
      <c r="A3856" s="19">
        <v>43818</v>
      </c>
      <c r="B3856" t="s">
        <v>41</v>
      </c>
      <c r="C3856" s="19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59"/>
    </row>
    <row r="3857" spans="1:51">
      <c r="A3857" s="19">
        <v>43818</v>
      </c>
      <c r="B3857" t="s">
        <v>43</v>
      </c>
      <c r="C3857" s="19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59"/>
    </row>
    <row r="3858" spans="1:51">
      <c r="A3858" s="19">
        <v>43818</v>
      </c>
      <c r="B3858" t="s">
        <v>44</v>
      </c>
      <c r="C3858" s="19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59"/>
    </row>
    <row r="3859" spans="1:51">
      <c r="A3859" s="19">
        <v>43818</v>
      </c>
      <c r="B3859" t="s">
        <v>45</v>
      </c>
      <c r="C3859" s="19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59"/>
    </row>
    <row r="3860" spans="1:51">
      <c r="A3860" s="19">
        <v>43818</v>
      </c>
      <c r="B3860" t="s">
        <v>42</v>
      </c>
      <c r="C3860" s="19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59"/>
    </row>
    <row r="3861" spans="1:51">
      <c r="A3861" s="19">
        <v>43818</v>
      </c>
      <c r="B3861" t="s">
        <v>46</v>
      </c>
      <c r="C3861" s="19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59"/>
    </row>
    <row r="3862" spans="1:51">
      <c r="A3862" s="19">
        <v>43818</v>
      </c>
      <c r="B3862" t="s">
        <v>47</v>
      </c>
      <c r="C3862" s="19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59"/>
    </row>
    <row r="3863" spans="1:51">
      <c r="A3863" s="19">
        <v>43818</v>
      </c>
      <c r="B3863" t="s">
        <v>48</v>
      </c>
      <c r="C3863" s="19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59"/>
    </row>
    <row r="3864" spans="1:51">
      <c r="A3864" s="19">
        <v>43818</v>
      </c>
      <c r="B3864" t="s">
        <v>49</v>
      </c>
      <c r="C3864" s="19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59"/>
    </row>
    <row r="3865" spans="1:51">
      <c r="A3865" s="19">
        <v>43818</v>
      </c>
      <c r="B3865" t="s">
        <v>50</v>
      </c>
      <c r="C3865" s="19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59"/>
    </row>
    <row r="3866" spans="1:51">
      <c r="A3866" s="19">
        <v>43818</v>
      </c>
      <c r="B3866" t="s">
        <v>51</v>
      </c>
      <c r="C3866" s="19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59"/>
    </row>
    <row r="3867" spans="1:51">
      <c r="A3867" s="19">
        <v>43818</v>
      </c>
      <c r="B3867" t="s">
        <v>52</v>
      </c>
      <c r="C3867" s="19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59"/>
    </row>
    <row r="3868" spans="1:51">
      <c r="A3868" s="19">
        <v>43818</v>
      </c>
      <c r="B3868" t="s">
        <v>53</v>
      </c>
      <c r="C3868" s="19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59"/>
    </row>
    <row r="3869" spans="1:51">
      <c r="A3869" s="19">
        <v>43818</v>
      </c>
      <c r="B3869" t="s">
        <v>54</v>
      </c>
      <c r="C3869" s="19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59"/>
    </row>
    <row r="3870" spans="1:51">
      <c r="A3870" s="19">
        <v>43818</v>
      </c>
      <c r="B3870" t="s">
        <v>55</v>
      </c>
      <c r="C3870" s="19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59"/>
    </row>
    <row r="3871" spans="1:51">
      <c r="A3871" s="19">
        <v>43818</v>
      </c>
      <c r="B3871" t="s">
        <v>56</v>
      </c>
      <c r="C3871" s="19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59"/>
    </row>
    <row r="3872" spans="1:51">
      <c r="A3872" s="19">
        <v>43818</v>
      </c>
      <c r="B3872" t="s">
        <v>57</v>
      </c>
      <c r="C3872" s="19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59"/>
    </row>
    <row r="3873" spans="1:51">
      <c r="A3873" s="19">
        <v>43818</v>
      </c>
      <c r="B3873" t="s">
        <v>58</v>
      </c>
      <c r="C3873" s="19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59"/>
    </row>
    <row r="3874" spans="1:51">
      <c r="A3874" s="19">
        <v>43818</v>
      </c>
      <c r="B3874" t="s">
        <v>59</v>
      </c>
      <c r="C3874" s="19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59"/>
    </row>
    <row r="3875" spans="1:51">
      <c r="A3875" s="19">
        <v>43818</v>
      </c>
      <c r="B3875" t="s">
        <v>60</v>
      </c>
      <c r="C3875" s="19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59"/>
    </row>
    <row r="3876" spans="1:51">
      <c r="A3876" s="19">
        <v>43818</v>
      </c>
      <c r="B3876" t="s">
        <v>61</v>
      </c>
      <c r="C3876" s="19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59"/>
    </row>
    <row r="3877" spans="1:51">
      <c r="A3877" s="19">
        <v>43818</v>
      </c>
      <c r="B3877" t="s">
        <v>62</v>
      </c>
      <c r="C3877" s="19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59"/>
    </row>
    <row r="3878" spans="1:51">
      <c r="A3878" s="19">
        <v>43818</v>
      </c>
      <c r="B3878" t="s">
        <v>63</v>
      </c>
      <c r="C3878" s="19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59"/>
    </row>
    <row r="3879" spans="1:51">
      <c r="A3879" s="19">
        <v>43818</v>
      </c>
      <c r="B3879" t="s">
        <v>64</v>
      </c>
      <c r="C3879" s="19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59"/>
    </row>
    <row r="3880" spans="1:51">
      <c r="A3880" s="19">
        <v>43818</v>
      </c>
      <c r="B3880" t="s">
        <v>65</v>
      </c>
      <c r="C3880" s="19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59"/>
    </row>
    <row r="3881" spans="1:51">
      <c r="A3881" s="19">
        <v>43818</v>
      </c>
      <c r="B3881" t="s">
        <v>143</v>
      </c>
      <c r="C3881" s="19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59"/>
    </row>
    <row r="3882" spans="1:51">
      <c r="A3882" s="19">
        <v>43818</v>
      </c>
      <c r="B3882" t="s">
        <v>67</v>
      </c>
      <c r="C3882" s="19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59"/>
    </row>
    <row r="3883" spans="1:51">
      <c r="A3883" s="19">
        <v>43818</v>
      </c>
      <c r="B3883" t="s">
        <v>68</v>
      </c>
      <c r="C3883" s="19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59"/>
    </row>
    <row r="3884" spans="1:51">
      <c r="A3884" s="19">
        <v>43818</v>
      </c>
      <c r="B3884" t="s">
        <v>69</v>
      </c>
      <c r="C3884" s="19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59"/>
    </row>
    <row r="3885" spans="1:51">
      <c r="A3885" s="19">
        <v>43818</v>
      </c>
      <c r="B3885" t="s">
        <v>70</v>
      </c>
      <c r="C3885" s="19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59"/>
    </row>
    <row r="3886" spans="1:51">
      <c r="A3886" s="19">
        <v>43818</v>
      </c>
      <c r="B3886" t="s">
        <v>71</v>
      </c>
      <c r="C3886" s="19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59"/>
    </row>
    <row r="3887" spans="1:51">
      <c r="A3887" s="19">
        <v>43818</v>
      </c>
      <c r="B3887" t="s">
        <v>73</v>
      </c>
      <c r="C3887" s="19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59"/>
    </row>
    <row r="3888" spans="1:51">
      <c r="A3888" s="19">
        <v>43819</v>
      </c>
      <c r="B3888" t="s">
        <v>15</v>
      </c>
      <c r="C3888" s="19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59"/>
    </row>
    <row r="3889" spans="1:51">
      <c r="A3889" s="19">
        <v>43819</v>
      </c>
      <c r="B3889" t="s">
        <v>16</v>
      </c>
      <c r="C3889" s="19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59"/>
    </row>
    <row r="3890" spans="1:51">
      <c r="A3890" s="19">
        <v>43819</v>
      </c>
      <c r="B3890" t="s">
        <v>17</v>
      </c>
      <c r="C3890" s="19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59"/>
    </row>
    <row r="3891" spans="1:51">
      <c r="A3891" s="19">
        <v>43819</v>
      </c>
      <c r="B3891" t="s">
        <v>18</v>
      </c>
      <c r="C3891" s="19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59"/>
    </row>
    <row r="3892" spans="1:51">
      <c r="A3892" s="19">
        <v>43819</v>
      </c>
      <c r="B3892" t="s">
        <v>19</v>
      </c>
      <c r="C3892" s="19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59"/>
    </row>
    <row r="3893" spans="1:51">
      <c r="A3893" s="19">
        <v>43819</v>
      </c>
      <c r="B3893" t="s">
        <v>20</v>
      </c>
      <c r="C3893" s="19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59"/>
    </row>
    <row r="3894" spans="1:51">
      <c r="A3894" s="19">
        <v>43819</v>
      </c>
      <c r="B3894" t="s">
        <v>21</v>
      </c>
      <c r="C3894" s="19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59"/>
    </row>
    <row r="3895" spans="1:51">
      <c r="A3895" s="19">
        <v>43819</v>
      </c>
      <c r="B3895" t="s">
        <v>22</v>
      </c>
      <c r="C3895" s="19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59"/>
    </row>
    <row r="3896" spans="1:51">
      <c r="A3896" s="19">
        <v>43819</v>
      </c>
      <c r="B3896" t="s">
        <v>23</v>
      </c>
      <c r="C3896" s="19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59"/>
    </row>
    <row r="3897" spans="1:51">
      <c r="A3897" s="19">
        <v>43819</v>
      </c>
      <c r="B3897" t="s">
        <v>24</v>
      </c>
      <c r="C3897" s="19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59"/>
    </row>
    <row r="3898" spans="1:51">
      <c r="A3898" s="19">
        <v>43819</v>
      </c>
      <c r="B3898" t="s">
        <v>25</v>
      </c>
      <c r="C3898" s="19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59"/>
    </row>
    <row r="3899" spans="1:51">
      <c r="A3899" s="19">
        <v>43819</v>
      </c>
      <c r="B3899" t="s">
        <v>26</v>
      </c>
      <c r="C3899" s="19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59"/>
    </row>
    <row r="3900" spans="1:51">
      <c r="A3900" s="19">
        <v>43819</v>
      </c>
      <c r="B3900" t="s">
        <v>27</v>
      </c>
      <c r="C3900" s="19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59"/>
    </row>
    <row r="3901" spans="1:51">
      <c r="A3901" s="19">
        <v>43819</v>
      </c>
      <c r="B3901" t="s">
        <v>28</v>
      </c>
      <c r="C3901" s="19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59"/>
    </row>
    <row r="3902" spans="1:51">
      <c r="A3902" s="19">
        <v>43819</v>
      </c>
      <c r="B3902" t="s">
        <v>29</v>
      </c>
      <c r="C3902" s="19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59"/>
    </row>
    <row r="3903" spans="1:51">
      <c r="A3903" s="19">
        <v>43819</v>
      </c>
      <c r="B3903" t="s">
        <v>30</v>
      </c>
      <c r="C3903" s="19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59"/>
    </row>
    <row r="3904" spans="1:51">
      <c r="A3904" s="19">
        <v>43819</v>
      </c>
      <c r="B3904" t="s">
        <v>31</v>
      </c>
      <c r="C3904" s="19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59"/>
    </row>
    <row r="3905" spans="1:51">
      <c r="A3905" s="19">
        <v>43819</v>
      </c>
      <c r="B3905" t="s">
        <v>32</v>
      </c>
      <c r="C3905" s="19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59"/>
    </row>
    <row r="3906" spans="1:51">
      <c r="A3906" s="19">
        <v>43819</v>
      </c>
      <c r="B3906" t="s">
        <v>33</v>
      </c>
      <c r="C3906" s="19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59"/>
    </row>
    <row r="3907" spans="1:51">
      <c r="A3907" s="19">
        <v>43819</v>
      </c>
      <c r="B3907" t="s">
        <v>34</v>
      </c>
      <c r="C3907" s="19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59"/>
    </row>
    <row r="3908" spans="1:51">
      <c r="A3908" s="19">
        <v>43819</v>
      </c>
      <c r="B3908" t="s">
        <v>35</v>
      </c>
      <c r="C3908" s="19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59"/>
    </row>
    <row r="3909" spans="1:51">
      <c r="A3909" s="19">
        <v>43819</v>
      </c>
      <c r="B3909" t="s">
        <v>36</v>
      </c>
      <c r="C3909" s="19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59"/>
    </row>
    <row r="3910" spans="1:51">
      <c r="A3910" s="19">
        <v>43819</v>
      </c>
      <c r="B3910" t="s">
        <v>37</v>
      </c>
      <c r="C3910" s="19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59"/>
    </row>
    <row r="3911" spans="1:51">
      <c r="A3911" s="19">
        <v>43819</v>
      </c>
      <c r="B3911" t="s">
        <v>38</v>
      </c>
      <c r="C3911" s="19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59"/>
    </row>
    <row r="3912" spans="1:51">
      <c r="A3912" s="19">
        <v>43819</v>
      </c>
      <c r="B3912" t="s">
        <v>39</v>
      </c>
      <c r="C3912" s="19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59"/>
    </row>
    <row r="3913" spans="1:51">
      <c r="A3913" s="19">
        <v>43819</v>
      </c>
      <c r="B3913" t="s">
        <v>40</v>
      </c>
      <c r="C3913" s="19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59"/>
    </row>
    <row r="3914" spans="1:51">
      <c r="A3914" s="19">
        <v>43819</v>
      </c>
      <c r="B3914" t="s">
        <v>41</v>
      </c>
      <c r="C3914" s="19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59"/>
    </row>
    <row r="3915" spans="1:51">
      <c r="A3915" s="19">
        <v>43819</v>
      </c>
      <c r="B3915" t="s">
        <v>43</v>
      </c>
      <c r="C3915" s="19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59"/>
    </row>
    <row r="3916" spans="1:51">
      <c r="A3916" s="19">
        <v>43819</v>
      </c>
      <c r="B3916" t="s">
        <v>44</v>
      </c>
      <c r="C3916" s="19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59"/>
    </row>
    <row r="3917" spans="1:51">
      <c r="A3917" s="19">
        <v>43819</v>
      </c>
      <c r="B3917" t="s">
        <v>45</v>
      </c>
      <c r="C3917" s="19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59"/>
    </row>
    <row r="3918" spans="1:51">
      <c r="A3918" s="19">
        <v>43819</v>
      </c>
      <c r="B3918" t="s">
        <v>42</v>
      </c>
      <c r="C3918" s="19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59"/>
    </row>
    <row r="3919" spans="1:51">
      <c r="A3919" s="19">
        <v>43819</v>
      </c>
      <c r="B3919" t="s">
        <v>46</v>
      </c>
      <c r="C3919" s="19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59"/>
    </row>
    <row r="3920" spans="1:51">
      <c r="A3920" s="19">
        <v>43819</v>
      </c>
      <c r="B3920" t="s">
        <v>47</v>
      </c>
      <c r="C3920" s="19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59"/>
    </row>
    <row r="3921" spans="1:51">
      <c r="A3921" s="19">
        <v>43819</v>
      </c>
      <c r="B3921" t="s">
        <v>48</v>
      </c>
      <c r="C3921" s="19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59"/>
    </row>
    <row r="3922" spans="1:51">
      <c r="A3922" s="19">
        <v>43819</v>
      </c>
      <c r="B3922" t="s">
        <v>49</v>
      </c>
      <c r="C3922" s="19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59"/>
    </row>
    <row r="3923" spans="1:51">
      <c r="A3923" s="19">
        <v>43819</v>
      </c>
      <c r="B3923" t="s">
        <v>50</v>
      </c>
      <c r="C3923" s="19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59"/>
    </row>
    <row r="3924" spans="1:51">
      <c r="A3924" s="19">
        <v>43819</v>
      </c>
      <c r="B3924" t="s">
        <v>51</v>
      </c>
      <c r="C3924" s="19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59"/>
    </row>
    <row r="3925" spans="1:51">
      <c r="A3925" s="19">
        <v>43819</v>
      </c>
      <c r="B3925" t="s">
        <v>52</v>
      </c>
      <c r="C3925" s="19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59"/>
    </row>
    <row r="3926" spans="1:51">
      <c r="A3926" s="19">
        <v>43819</v>
      </c>
      <c r="B3926" t="s">
        <v>53</v>
      </c>
      <c r="C3926" s="19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59"/>
    </row>
    <row r="3927" spans="1:51">
      <c r="A3927" s="19">
        <v>43819</v>
      </c>
      <c r="B3927" t="s">
        <v>54</v>
      </c>
      <c r="C3927" s="19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59"/>
    </row>
    <row r="3928" spans="1:51">
      <c r="A3928" s="19">
        <v>43819</v>
      </c>
      <c r="B3928" t="s">
        <v>55</v>
      </c>
      <c r="C3928" s="19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59"/>
    </row>
    <row r="3929" spans="1:51">
      <c r="A3929" s="19">
        <v>43819</v>
      </c>
      <c r="B3929" t="s">
        <v>56</v>
      </c>
      <c r="C3929" s="19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59"/>
    </row>
    <row r="3930" spans="1:51">
      <c r="A3930" s="19">
        <v>43819</v>
      </c>
      <c r="B3930" t="s">
        <v>57</v>
      </c>
      <c r="C3930" s="19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59"/>
    </row>
    <row r="3931" spans="1:51">
      <c r="A3931" s="19">
        <v>43819</v>
      </c>
      <c r="B3931" t="s">
        <v>58</v>
      </c>
      <c r="C3931" s="19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59"/>
    </row>
    <row r="3932" spans="1:51">
      <c r="A3932" s="19">
        <v>43819</v>
      </c>
      <c r="B3932" t="s">
        <v>59</v>
      </c>
      <c r="C3932" s="19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59"/>
    </row>
    <row r="3933" spans="1:51">
      <c r="A3933" s="19">
        <v>43819</v>
      </c>
      <c r="B3933" t="s">
        <v>60</v>
      </c>
      <c r="C3933" s="19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59"/>
    </row>
    <row r="3934" spans="1:51">
      <c r="A3934" s="19">
        <v>43819</v>
      </c>
      <c r="B3934" t="s">
        <v>61</v>
      </c>
      <c r="C3934" s="19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59"/>
    </row>
    <row r="3935" spans="1:51">
      <c r="A3935" s="19">
        <v>43819</v>
      </c>
      <c r="B3935" t="s">
        <v>62</v>
      </c>
      <c r="C3935" s="19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59"/>
    </row>
    <row r="3936" spans="1:51">
      <c r="A3936" s="19">
        <v>43819</v>
      </c>
      <c r="B3936" t="s">
        <v>63</v>
      </c>
      <c r="C3936" s="19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59"/>
    </row>
    <row r="3937" spans="1:51">
      <c r="A3937" s="19">
        <v>43819</v>
      </c>
      <c r="B3937" t="s">
        <v>64</v>
      </c>
      <c r="C3937" s="19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59"/>
    </row>
    <row r="3938" spans="1:51">
      <c r="A3938" s="19">
        <v>43819</v>
      </c>
      <c r="B3938" t="s">
        <v>65</v>
      </c>
      <c r="C3938" s="19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59"/>
    </row>
    <row r="3939" spans="1:51">
      <c r="A3939" s="19">
        <v>43819</v>
      </c>
      <c r="B3939" t="s">
        <v>143</v>
      </c>
      <c r="C3939" s="19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59"/>
    </row>
    <row r="3940" spans="1:51">
      <c r="A3940" s="19">
        <v>43819</v>
      </c>
      <c r="B3940" t="s">
        <v>67</v>
      </c>
      <c r="C3940" s="19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59"/>
    </row>
    <row r="3941" spans="1:51">
      <c r="A3941" s="19">
        <v>43819</v>
      </c>
      <c r="B3941" t="s">
        <v>68</v>
      </c>
      <c r="C3941" s="19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59"/>
    </row>
    <row r="3942" spans="1:51">
      <c r="A3942" s="19">
        <v>43819</v>
      </c>
      <c r="B3942" t="s">
        <v>69</v>
      </c>
      <c r="C3942" s="19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59"/>
    </row>
    <row r="3943" spans="1:51">
      <c r="A3943" s="19">
        <v>43819</v>
      </c>
      <c r="B3943" t="s">
        <v>70</v>
      </c>
      <c r="C3943" s="19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59"/>
    </row>
    <row r="3944" spans="1:51">
      <c r="A3944" s="19">
        <v>43819</v>
      </c>
      <c r="B3944" t="s">
        <v>71</v>
      </c>
      <c r="C3944" s="19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59"/>
    </row>
    <row r="3945" spans="1:51">
      <c r="A3945" s="19">
        <v>43819</v>
      </c>
      <c r="B3945" t="s">
        <v>73</v>
      </c>
      <c r="C3945" s="19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59"/>
    </row>
    <row r="3946" spans="1:51">
      <c r="A3946" s="19">
        <v>43820</v>
      </c>
      <c r="B3946" t="s">
        <v>15</v>
      </c>
      <c r="C3946" s="19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59"/>
    </row>
    <row r="3947" spans="1:51">
      <c r="A3947" s="19">
        <v>43820</v>
      </c>
      <c r="B3947" t="s">
        <v>16</v>
      </c>
      <c r="C3947" s="19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59"/>
    </row>
    <row r="3948" spans="1:51">
      <c r="A3948" s="19">
        <v>43820</v>
      </c>
      <c r="B3948" t="s">
        <v>17</v>
      </c>
      <c r="C3948" s="19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59"/>
    </row>
    <row r="3949" spans="1:51">
      <c r="A3949" s="19">
        <v>43820</v>
      </c>
      <c r="B3949" t="s">
        <v>18</v>
      </c>
      <c r="C3949" s="19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59"/>
    </row>
    <row r="3950" spans="1:51">
      <c r="A3950" s="19">
        <v>43820</v>
      </c>
      <c r="B3950" t="s">
        <v>19</v>
      </c>
      <c r="C3950" s="19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59"/>
    </row>
    <row r="3951" spans="1:51">
      <c r="A3951" s="19">
        <v>43820</v>
      </c>
      <c r="B3951" t="s">
        <v>20</v>
      </c>
      <c r="C3951" s="19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59"/>
    </row>
    <row r="3952" spans="1:51">
      <c r="A3952" s="19">
        <v>43820</v>
      </c>
      <c r="B3952" t="s">
        <v>21</v>
      </c>
      <c r="C3952" s="19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59"/>
    </row>
    <row r="3953" spans="1:51">
      <c r="A3953" s="19">
        <v>43820</v>
      </c>
      <c r="B3953" t="s">
        <v>22</v>
      </c>
      <c r="C3953" s="19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59"/>
    </row>
    <row r="3954" spans="1:51">
      <c r="A3954" s="19">
        <v>43820</v>
      </c>
      <c r="B3954" t="s">
        <v>23</v>
      </c>
      <c r="C3954" s="19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59"/>
    </row>
    <row r="3955" spans="1:51">
      <c r="A3955" s="19">
        <v>43820</v>
      </c>
      <c r="B3955" t="s">
        <v>24</v>
      </c>
      <c r="C3955" s="19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59"/>
    </row>
    <row r="3956" spans="1:51">
      <c r="A3956" s="19">
        <v>43820</v>
      </c>
      <c r="B3956" t="s">
        <v>25</v>
      </c>
      <c r="C3956" s="19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59"/>
    </row>
    <row r="3957" spans="1:51">
      <c r="A3957" s="19">
        <v>43820</v>
      </c>
      <c r="B3957" t="s">
        <v>26</v>
      </c>
      <c r="C3957" s="19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59"/>
    </row>
    <row r="3958" spans="1:51">
      <c r="A3958" s="19">
        <v>43820</v>
      </c>
      <c r="B3958" t="s">
        <v>27</v>
      </c>
      <c r="C3958" s="19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59"/>
    </row>
    <row r="3959" spans="1:51">
      <c r="A3959" s="19">
        <v>43820</v>
      </c>
      <c r="B3959" t="s">
        <v>28</v>
      </c>
      <c r="C3959" s="19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59"/>
    </row>
    <row r="3960" spans="1:51">
      <c r="A3960" s="19">
        <v>43820</v>
      </c>
      <c r="B3960" t="s">
        <v>29</v>
      </c>
      <c r="C3960" s="19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59"/>
    </row>
    <row r="3961" spans="1:51">
      <c r="A3961" s="19">
        <v>43820</v>
      </c>
      <c r="B3961" t="s">
        <v>30</v>
      </c>
      <c r="C3961" s="19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59"/>
    </row>
    <row r="3962" spans="1:51">
      <c r="A3962" s="19">
        <v>43820</v>
      </c>
      <c r="B3962" t="s">
        <v>31</v>
      </c>
      <c r="C3962" s="19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59"/>
    </row>
    <row r="3963" spans="1:51">
      <c r="A3963" s="19">
        <v>43820</v>
      </c>
      <c r="B3963" t="s">
        <v>32</v>
      </c>
      <c r="C3963" s="19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59"/>
    </row>
    <row r="3964" spans="1:51">
      <c r="A3964" s="19">
        <v>43820</v>
      </c>
      <c r="B3964" t="s">
        <v>33</v>
      </c>
      <c r="C3964" s="19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59"/>
    </row>
    <row r="3965" spans="1:51">
      <c r="A3965" s="19">
        <v>43820</v>
      </c>
      <c r="B3965" t="s">
        <v>34</v>
      </c>
      <c r="C3965" s="19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59"/>
    </row>
    <row r="3966" spans="1:51">
      <c r="A3966" s="19">
        <v>43820</v>
      </c>
      <c r="B3966" t="s">
        <v>35</v>
      </c>
      <c r="C3966" s="19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59"/>
    </row>
    <row r="3967" spans="1:51">
      <c r="A3967" s="19">
        <v>43820</v>
      </c>
      <c r="B3967" t="s">
        <v>36</v>
      </c>
      <c r="C3967" s="19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59"/>
    </row>
    <row r="3968" spans="1:51">
      <c r="A3968" s="19">
        <v>43820</v>
      </c>
      <c r="B3968" t="s">
        <v>37</v>
      </c>
      <c r="C3968" s="19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59"/>
    </row>
    <row r="3969" spans="1:51">
      <c r="A3969" s="19">
        <v>43820</v>
      </c>
      <c r="B3969" t="s">
        <v>38</v>
      </c>
      <c r="C3969" s="19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59"/>
    </row>
    <row r="3970" spans="1:51">
      <c r="A3970" s="19">
        <v>43820</v>
      </c>
      <c r="B3970" t="s">
        <v>39</v>
      </c>
      <c r="C3970" s="19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59"/>
    </row>
    <row r="3971" spans="1:51">
      <c r="A3971" s="19">
        <v>43820</v>
      </c>
      <c r="B3971" t="s">
        <v>40</v>
      </c>
      <c r="C3971" s="19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59"/>
    </row>
    <row r="3972" spans="1:51">
      <c r="A3972" s="19">
        <v>43820</v>
      </c>
      <c r="B3972" t="s">
        <v>41</v>
      </c>
      <c r="C3972" s="19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59"/>
    </row>
    <row r="3973" spans="1:51">
      <c r="A3973" s="19">
        <v>43820</v>
      </c>
      <c r="B3973" t="s">
        <v>43</v>
      </c>
      <c r="C3973" s="19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59"/>
    </row>
    <row r="3974" spans="1:51">
      <c r="A3974" s="19">
        <v>43820</v>
      </c>
      <c r="B3974" t="s">
        <v>44</v>
      </c>
      <c r="C3974" s="19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59"/>
    </row>
    <row r="3975" spans="1:51">
      <c r="A3975" s="19">
        <v>43820</v>
      </c>
      <c r="B3975" t="s">
        <v>45</v>
      </c>
      <c r="C3975" s="19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59"/>
    </row>
    <row r="3976" spans="1:51">
      <c r="A3976" s="19">
        <v>43820</v>
      </c>
      <c r="B3976" t="s">
        <v>42</v>
      </c>
      <c r="C3976" s="19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59"/>
    </row>
    <row r="3977" spans="1:51">
      <c r="A3977" s="19">
        <v>43820</v>
      </c>
      <c r="B3977" t="s">
        <v>46</v>
      </c>
      <c r="C3977" s="19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59"/>
    </row>
    <row r="3978" spans="1:51">
      <c r="A3978" s="19">
        <v>43820</v>
      </c>
      <c r="B3978" t="s">
        <v>47</v>
      </c>
      <c r="C3978" s="19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59"/>
    </row>
    <row r="3979" spans="1:51">
      <c r="A3979" s="19">
        <v>43820</v>
      </c>
      <c r="B3979" t="s">
        <v>48</v>
      </c>
      <c r="C3979" s="19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59"/>
    </row>
    <row r="3980" spans="1:51">
      <c r="A3980" s="19">
        <v>43820</v>
      </c>
      <c r="B3980" t="s">
        <v>49</v>
      </c>
      <c r="C3980" s="19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59"/>
    </row>
    <row r="3981" spans="1:51">
      <c r="A3981" s="19">
        <v>43820</v>
      </c>
      <c r="B3981" t="s">
        <v>50</v>
      </c>
      <c r="C3981" s="19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59"/>
    </row>
    <row r="3982" spans="1:51">
      <c r="A3982" s="19">
        <v>43820</v>
      </c>
      <c r="B3982" t="s">
        <v>51</v>
      </c>
      <c r="C3982" s="19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59"/>
    </row>
    <row r="3983" spans="1:51">
      <c r="A3983" s="19">
        <v>43820</v>
      </c>
      <c r="B3983" t="s">
        <v>52</v>
      </c>
      <c r="C3983" s="19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59"/>
    </row>
    <row r="3984" spans="1:51">
      <c r="A3984" s="19">
        <v>43820</v>
      </c>
      <c r="B3984" t="s">
        <v>53</v>
      </c>
      <c r="C3984" s="19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59"/>
    </row>
    <row r="3985" spans="1:51">
      <c r="A3985" s="19">
        <v>43820</v>
      </c>
      <c r="B3985" t="s">
        <v>54</v>
      </c>
      <c r="C3985" s="19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59"/>
    </row>
    <row r="3986" spans="1:51">
      <c r="A3986" s="19">
        <v>43820</v>
      </c>
      <c r="B3986" t="s">
        <v>55</v>
      </c>
      <c r="C3986" s="19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59"/>
    </row>
    <row r="3987" spans="1:51">
      <c r="A3987" s="19">
        <v>43820</v>
      </c>
      <c r="B3987" t="s">
        <v>56</v>
      </c>
      <c r="C3987" s="19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59"/>
    </row>
    <row r="3988" spans="1:51">
      <c r="A3988" s="19">
        <v>43820</v>
      </c>
      <c r="B3988" t="s">
        <v>57</v>
      </c>
      <c r="C3988" s="19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59"/>
    </row>
    <row r="3989" spans="1:51">
      <c r="A3989" s="19">
        <v>43820</v>
      </c>
      <c r="B3989" t="s">
        <v>58</v>
      </c>
      <c r="C3989" s="19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59"/>
    </row>
    <row r="3990" spans="1:51">
      <c r="A3990" s="19">
        <v>43820</v>
      </c>
      <c r="B3990" t="s">
        <v>59</v>
      </c>
      <c r="C3990" s="19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59"/>
    </row>
    <row r="3991" spans="1:51">
      <c r="A3991" s="19">
        <v>43820</v>
      </c>
      <c r="B3991" t="s">
        <v>60</v>
      </c>
      <c r="C3991" s="19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59"/>
    </row>
    <row r="3992" spans="1:51">
      <c r="A3992" s="19">
        <v>43820</v>
      </c>
      <c r="B3992" t="s">
        <v>61</v>
      </c>
      <c r="C3992" s="19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59"/>
    </row>
    <row r="3993" spans="1:51">
      <c r="A3993" s="19">
        <v>43820</v>
      </c>
      <c r="B3993" t="s">
        <v>62</v>
      </c>
      <c r="C3993" s="19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59"/>
    </row>
    <row r="3994" spans="1:51">
      <c r="A3994" s="19">
        <v>43820</v>
      </c>
      <c r="B3994" t="s">
        <v>63</v>
      </c>
      <c r="C3994" s="19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59"/>
    </row>
    <row r="3995" spans="1:51">
      <c r="A3995" s="19">
        <v>43820</v>
      </c>
      <c r="B3995" t="s">
        <v>64</v>
      </c>
      <c r="C3995" s="19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59"/>
    </row>
    <row r="3996" spans="1:51">
      <c r="A3996" s="19">
        <v>43820</v>
      </c>
      <c r="B3996" t="s">
        <v>65</v>
      </c>
      <c r="C3996" s="19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59"/>
    </row>
    <row r="3997" spans="1:51">
      <c r="A3997" s="19">
        <v>43820</v>
      </c>
      <c r="B3997" t="s">
        <v>143</v>
      </c>
      <c r="C3997" s="19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59"/>
    </row>
    <row r="3998" spans="1:51">
      <c r="A3998" s="19">
        <v>43820</v>
      </c>
      <c r="B3998" t="s">
        <v>67</v>
      </c>
      <c r="C3998" s="19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59"/>
    </row>
    <row r="3999" spans="1:51">
      <c r="A3999" s="19">
        <v>43820</v>
      </c>
      <c r="B3999" t="s">
        <v>68</v>
      </c>
      <c r="C3999" s="19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59"/>
    </row>
    <row r="4000" spans="1:51">
      <c r="A4000" s="19">
        <v>43820</v>
      </c>
      <c r="B4000" t="s">
        <v>69</v>
      </c>
      <c r="C4000" s="19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59"/>
    </row>
    <row r="4001" spans="1:51">
      <c r="A4001" s="19">
        <v>43820</v>
      </c>
      <c r="B4001" t="s">
        <v>70</v>
      </c>
      <c r="C4001" s="19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59"/>
    </row>
    <row r="4002" spans="1:51">
      <c r="A4002" s="19">
        <v>43820</v>
      </c>
      <c r="B4002" t="s">
        <v>71</v>
      </c>
      <c r="C4002" s="19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59"/>
    </row>
    <row r="4003" spans="1:51">
      <c r="A4003" s="19">
        <v>43820</v>
      </c>
      <c r="B4003" t="s">
        <v>73</v>
      </c>
      <c r="C4003" s="19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59"/>
    </row>
    <row r="4004" spans="1:51">
      <c r="A4004" s="19">
        <v>43821</v>
      </c>
      <c r="B4004" t="s">
        <v>15</v>
      </c>
      <c r="C4004" s="19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59"/>
    </row>
    <row r="4005" spans="1:51">
      <c r="A4005" s="19">
        <v>43821</v>
      </c>
      <c r="B4005" t="s">
        <v>16</v>
      </c>
      <c r="C4005" s="19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59"/>
    </row>
    <row r="4006" spans="1:51">
      <c r="A4006" s="19">
        <v>43821</v>
      </c>
      <c r="B4006" t="s">
        <v>17</v>
      </c>
      <c r="C4006" s="19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59"/>
    </row>
    <row r="4007" spans="1:51">
      <c r="A4007" s="19">
        <v>43821</v>
      </c>
      <c r="B4007" t="s">
        <v>18</v>
      </c>
      <c r="C4007" s="19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59"/>
    </row>
    <row r="4008" spans="1:51">
      <c r="A4008" s="19">
        <v>43821</v>
      </c>
      <c r="B4008" t="s">
        <v>19</v>
      </c>
      <c r="C4008" s="19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59"/>
    </row>
    <row r="4009" spans="1:51">
      <c r="A4009" s="19">
        <v>43821</v>
      </c>
      <c r="B4009" t="s">
        <v>20</v>
      </c>
      <c r="C4009" s="19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59"/>
    </row>
    <row r="4010" spans="1:51">
      <c r="A4010" s="19">
        <v>43821</v>
      </c>
      <c r="B4010" t="s">
        <v>21</v>
      </c>
      <c r="C4010" s="19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59"/>
    </row>
    <row r="4011" spans="1:51">
      <c r="A4011" s="19">
        <v>43821</v>
      </c>
      <c r="B4011" t="s">
        <v>22</v>
      </c>
      <c r="C4011" s="19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59"/>
    </row>
    <row r="4012" spans="1:51">
      <c r="A4012" s="19">
        <v>43821</v>
      </c>
      <c r="B4012" t="s">
        <v>23</v>
      </c>
      <c r="C4012" s="19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59"/>
    </row>
    <row r="4013" spans="1:51">
      <c r="A4013" s="19">
        <v>43821</v>
      </c>
      <c r="B4013" t="s">
        <v>24</v>
      </c>
      <c r="C4013" s="19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59"/>
    </row>
    <row r="4014" spans="1:51">
      <c r="A4014" s="19">
        <v>43821</v>
      </c>
      <c r="B4014" t="s">
        <v>25</v>
      </c>
      <c r="C4014" s="19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59"/>
    </row>
    <row r="4015" spans="1:51">
      <c r="A4015" s="19">
        <v>43821</v>
      </c>
      <c r="B4015" t="s">
        <v>26</v>
      </c>
      <c r="C4015" s="19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59"/>
    </row>
    <row r="4016" spans="1:51">
      <c r="A4016" s="19">
        <v>43821</v>
      </c>
      <c r="B4016" t="s">
        <v>27</v>
      </c>
      <c r="C4016" s="19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59"/>
    </row>
    <row r="4017" spans="1:51">
      <c r="A4017" s="19">
        <v>43821</v>
      </c>
      <c r="B4017" t="s">
        <v>28</v>
      </c>
      <c r="C4017" s="19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59"/>
    </row>
    <row r="4018" spans="1:51">
      <c r="A4018" s="19">
        <v>43821</v>
      </c>
      <c r="B4018" t="s">
        <v>29</v>
      </c>
      <c r="C4018" s="19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59"/>
    </row>
    <row r="4019" spans="1:51">
      <c r="A4019" s="19">
        <v>43821</v>
      </c>
      <c r="B4019" t="s">
        <v>30</v>
      </c>
      <c r="C4019" s="19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59"/>
    </row>
    <row r="4020" spans="1:51">
      <c r="A4020" s="19">
        <v>43821</v>
      </c>
      <c r="B4020" t="s">
        <v>31</v>
      </c>
      <c r="C4020" s="19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59"/>
    </row>
    <row r="4021" spans="1:51">
      <c r="A4021" s="19">
        <v>43821</v>
      </c>
      <c r="B4021" t="s">
        <v>32</v>
      </c>
      <c r="C4021" s="19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59"/>
    </row>
    <row r="4022" spans="1:51">
      <c r="A4022" s="19">
        <v>43821</v>
      </c>
      <c r="B4022" t="s">
        <v>33</v>
      </c>
      <c r="C4022" s="19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59"/>
    </row>
    <row r="4023" spans="1:51">
      <c r="A4023" s="19">
        <v>43821</v>
      </c>
      <c r="B4023" t="s">
        <v>34</v>
      </c>
      <c r="C4023" s="19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59"/>
    </row>
    <row r="4024" spans="1:51">
      <c r="A4024" s="19">
        <v>43821</v>
      </c>
      <c r="B4024" t="s">
        <v>35</v>
      </c>
      <c r="C4024" s="19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59"/>
    </row>
    <row r="4025" spans="1:51">
      <c r="A4025" s="19">
        <v>43821</v>
      </c>
      <c r="B4025" t="s">
        <v>36</v>
      </c>
      <c r="C4025" s="19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59"/>
    </row>
    <row r="4026" spans="1:51">
      <c r="A4026" s="19">
        <v>43821</v>
      </c>
      <c r="B4026" t="s">
        <v>37</v>
      </c>
      <c r="C4026" s="19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59"/>
    </row>
    <row r="4027" spans="1:51">
      <c r="A4027" s="19">
        <v>43821</v>
      </c>
      <c r="B4027" t="s">
        <v>38</v>
      </c>
      <c r="C4027" s="19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59"/>
    </row>
    <row r="4028" spans="1:51">
      <c r="A4028" s="19">
        <v>43821</v>
      </c>
      <c r="B4028" t="s">
        <v>39</v>
      </c>
      <c r="C4028" s="19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59"/>
    </row>
    <row r="4029" spans="1:51">
      <c r="A4029" s="19">
        <v>43821</v>
      </c>
      <c r="B4029" t="s">
        <v>40</v>
      </c>
      <c r="C4029" s="19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59"/>
    </row>
    <row r="4030" spans="1:51">
      <c r="A4030" s="19">
        <v>43821</v>
      </c>
      <c r="B4030" t="s">
        <v>41</v>
      </c>
      <c r="C4030" s="19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59"/>
    </row>
    <row r="4031" spans="1:51">
      <c r="A4031" s="19">
        <v>43821</v>
      </c>
      <c r="B4031" t="s">
        <v>43</v>
      </c>
      <c r="C4031" s="19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59"/>
    </row>
    <row r="4032" spans="1:51">
      <c r="A4032" s="19">
        <v>43821</v>
      </c>
      <c r="B4032" t="s">
        <v>44</v>
      </c>
      <c r="C4032" s="19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59"/>
    </row>
    <row r="4033" spans="1:51">
      <c r="A4033" s="19">
        <v>43821</v>
      </c>
      <c r="B4033" t="s">
        <v>45</v>
      </c>
      <c r="C4033" s="19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59"/>
    </row>
    <row r="4034" spans="1:51">
      <c r="A4034" s="19">
        <v>43821</v>
      </c>
      <c r="B4034" t="s">
        <v>42</v>
      </c>
      <c r="C4034" s="19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59"/>
    </row>
    <row r="4035" spans="1:51">
      <c r="A4035" s="19">
        <v>43821</v>
      </c>
      <c r="B4035" t="s">
        <v>46</v>
      </c>
      <c r="C4035" s="19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59"/>
    </row>
    <row r="4036" spans="1:51">
      <c r="A4036" s="19">
        <v>43821</v>
      </c>
      <c r="B4036" t="s">
        <v>47</v>
      </c>
      <c r="C4036" s="19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59"/>
    </row>
    <row r="4037" spans="1:51">
      <c r="A4037" s="19">
        <v>43821</v>
      </c>
      <c r="B4037" t="s">
        <v>48</v>
      </c>
      <c r="C4037" s="19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59"/>
    </row>
    <row r="4038" spans="1:51">
      <c r="A4038" s="19">
        <v>43821</v>
      </c>
      <c r="B4038" t="s">
        <v>49</v>
      </c>
      <c r="C4038" s="19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59"/>
    </row>
    <row r="4039" spans="1:51">
      <c r="A4039" s="19">
        <v>43821</v>
      </c>
      <c r="B4039" t="s">
        <v>50</v>
      </c>
      <c r="C4039" s="19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59"/>
    </row>
    <row r="4040" spans="1:51">
      <c r="A4040" s="19">
        <v>43821</v>
      </c>
      <c r="B4040" t="s">
        <v>51</v>
      </c>
      <c r="C4040" s="19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59"/>
    </row>
    <row r="4041" spans="1:51">
      <c r="A4041" s="19">
        <v>43821</v>
      </c>
      <c r="B4041" t="s">
        <v>52</v>
      </c>
      <c r="C4041" s="19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59"/>
    </row>
    <row r="4042" spans="1:51">
      <c r="A4042" s="19">
        <v>43821</v>
      </c>
      <c r="B4042" t="s">
        <v>53</v>
      </c>
      <c r="C4042" s="19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59"/>
    </row>
    <row r="4043" spans="1:51">
      <c r="A4043" s="19">
        <v>43821</v>
      </c>
      <c r="B4043" t="s">
        <v>54</v>
      </c>
      <c r="C4043" s="19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59"/>
    </row>
    <row r="4044" spans="1:51">
      <c r="A4044" s="19">
        <v>43821</v>
      </c>
      <c r="B4044" t="s">
        <v>55</v>
      </c>
      <c r="C4044" s="19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59"/>
    </row>
    <row r="4045" spans="1:51">
      <c r="A4045" s="19">
        <v>43821</v>
      </c>
      <c r="B4045" t="s">
        <v>56</v>
      </c>
      <c r="C4045" s="19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59"/>
    </row>
    <row r="4046" spans="1:51">
      <c r="A4046" s="19">
        <v>43821</v>
      </c>
      <c r="B4046" t="s">
        <v>57</v>
      </c>
      <c r="C4046" s="19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59"/>
    </row>
    <row r="4047" spans="1:51">
      <c r="A4047" s="19">
        <v>43821</v>
      </c>
      <c r="B4047" t="s">
        <v>58</v>
      </c>
      <c r="C4047" s="19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59"/>
    </row>
    <row r="4048" spans="1:51">
      <c r="A4048" s="19">
        <v>43821</v>
      </c>
      <c r="B4048" t="s">
        <v>59</v>
      </c>
      <c r="C4048" s="19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59"/>
    </row>
    <row r="4049" spans="1:51">
      <c r="A4049" s="19">
        <v>43821</v>
      </c>
      <c r="B4049" t="s">
        <v>60</v>
      </c>
      <c r="C4049" s="19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59"/>
    </row>
    <row r="4050" spans="1:51">
      <c r="A4050" s="19">
        <v>43821</v>
      </c>
      <c r="B4050" t="s">
        <v>61</v>
      </c>
      <c r="C4050" s="19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59"/>
    </row>
    <row r="4051" spans="1:51">
      <c r="A4051" s="19">
        <v>43821</v>
      </c>
      <c r="B4051" t="s">
        <v>62</v>
      </c>
      <c r="C4051" s="19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59"/>
    </row>
    <row r="4052" spans="1:51">
      <c r="A4052" s="19">
        <v>43821</v>
      </c>
      <c r="B4052" t="s">
        <v>63</v>
      </c>
      <c r="C4052" s="19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59"/>
    </row>
    <row r="4053" spans="1:51">
      <c r="A4053" s="19">
        <v>43821</v>
      </c>
      <c r="B4053" t="s">
        <v>64</v>
      </c>
      <c r="C4053" s="19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59"/>
    </row>
    <row r="4054" spans="1:51">
      <c r="A4054" s="19">
        <v>43821</v>
      </c>
      <c r="B4054" t="s">
        <v>65</v>
      </c>
      <c r="C4054" s="19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59"/>
    </row>
    <row r="4055" spans="1:51">
      <c r="A4055" s="19">
        <v>43821</v>
      </c>
      <c r="B4055" t="s">
        <v>143</v>
      </c>
      <c r="C4055" s="19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59"/>
    </row>
    <row r="4056" spans="1:51">
      <c r="A4056" s="19">
        <v>43821</v>
      </c>
      <c r="B4056" t="s">
        <v>67</v>
      </c>
      <c r="C4056" s="19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59"/>
    </row>
    <row r="4057" spans="1:51">
      <c r="A4057" s="19">
        <v>43821</v>
      </c>
      <c r="B4057" t="s">
        <v>68</v>
      </c>
      <c r="C4057" s="19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59"/>
    </row>
    <row r="4058" spans="1:51">
      <c r="A4058" s="19">
        <v>43821</v>
      </c>
      <c r="B4058" t="s">
        <v>69</v>
      </c>
      <c r="C4058" s="19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59"/>
    </row>
    <row r="4059" spans="1:51">
      <c r="A4059" s="19">
        <v>43821</v>
      </c>
      <c r="B4059" t="s">
        <v>70</v>
      </c>
      <c r="C4059" s="19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59"/>
    </row>
    <row r="4060" spans="1:51">
      <c r="A4060" s="19">
        <v>43821</v>
      </c>
      <c r="B4060" t="s">
        <v>71</v>
      </c>
      <c r="C4060" s="19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59"/>
    </row>
    <row r="4061" spans="1:51">
      <c r="A4061" s="19">
        <v>43821</v>
      </c>
      <c r="B4061" t="s">
        <v>73</v>
      </c>
      <c r="C4061" s="19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59"/>
    </row>
    <row r="4062" spans="1:51">
      <c r="A4062" s="19">
        <v>43822</v>
      </c>
      <c r="B4062" t="s">
        <v>15</v>
      </c>
      <c r="C4062" s="19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59"/>
    </row>
    <row r="4063" spans="1:51">
      <c r="A4063" s="19">
        <v>43822</v>
      </c>
      <c r="B4063" t="s">
        <v>16</v>
      </c>
      <c r="C4063" s="19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59"/>
    </row>
    <row r="4064" spans="1:51">
      <c r="A4064" s="19">
        <v>43822</v>
      </c>
      <c r="B4064" t="s">
        <v>17</v>
      </c>
      <c r="C4064" s="19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59"/>
    </row>
    <row r="4065" spans="1:51">
      <c r="A4065" s="19">
        <v>43822</v>
      </c>
      <c r="B4065" t="s">
        <v>18</v>
      </c>
      <c r="C4065" s="19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59"/>
    </row>
    <row r="4066" spans="1:51">
      <c r="A4066" s="19">
        <v>43822</v>
      </c>
      <c r="B4066" t="s">
        <v>19</v>
      </c>
      <c r="C4066" s="19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59"/>
    </row>
    <row r="4067" spans="1:51">
      <c r="A4067" s="19">
        <v>43822</v>
      </c>
      <c r="B4067" t="s">
        <v>20</v>
      </c>
      <c r="C4067" s="19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59"/>
    </row>
    <row r="4068" spans="1:51">
      <c r="A4068" s="19">
        <v>43822</v>
      </c>
      <c r="B4068" t="s">
        <v>21</v>
      </c>
      <c r="C4068" s="19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59"/>
    </row>
    <row r="4069" spans="1:51">
      <c r="A4069" s="19">
        <v>43822</v>
      </c>
      <c r="B4069" t="s">
        <v>22</v>
      </c>
      <c r="C4069" s="19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59"/>
    </row>
    <row r="4070" spans="1:51">
      <c r="A4070" s="19">
        <v>43822</v>
      </c>
      <c r="B4070" t="s">
        <v>23</v>
      </c>
      <c r="C4070" s="19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59"/>
    </row>
    <row r="4071" spans="1:51">
      <c r="A4071" s="19">
        <v>43822</v>
      </c>
      <c r="B4071" t="s">
        <v>24</v>
      </c>
      <c r="C4071" s="19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59"/>
    </row>
    <row r="4072" spans="1:51">
      <c r="A4072" s="19">
        <v>43822</v>
      </c>
      <c r="B4072" t="s">
        <v>25</v>
      </c>
      <c r="C4072" s="19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59"/>
    </row>
    <row r="4073" spans="1:51">
      <c r="A4073" s="19">
        <v>43822</v>
      </c>
      <c r="B4073" t="s">
        <v>26</v>
      </c>
      <c r="C4073" s="19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59"/>
    </row>
    <row r="4074" spans="1:51">
      <c r="A4074" s="19">
        <v>43822</v>
      </c>
      <c r="B4074" t="s">
        <v>27</v>
      </c>
      <c r="C4074" s="19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59"/>
    </row>
    <row r="4075" spans="1:51">
      <c r="A4075" s="19">
        <v>43822</v>
      </c>
      <c r="B4075" t="s">
        <v>28</v>
      </c>
      <c r="C4075" s="19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59"/>
    </row>
    <row r="4076" spans="1:51">
      <c r="A4076" s="19">
        <v>43822</v>
      </c>
      <c r="B4076" t="s">
        <v>29</v>
      </c>
      <c r="C4076" s="19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59"/>
    </row>
    <row r="4077" spans="1:51">
      <c r="A4077" s="19">
        <v>43822</v>
      </c>
      <c r="B4077" t="s">
        <v>30</v>
      </c>
      <c r="C4077" s="19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59"/>
    </row>
    <row r="4078" spans="1:51">
      <c r="A4078" s="19">
        <v>43822</v>
      </c>
      <c r="B4078" t="s">
        <v>31</v>
      </c>
      <c r="C4078" s="19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59"/>
    </row>
    <row r="4079" spans="1:51">
      <c r="A4079" s="19">
        <v>43822</v>
      </c>
      <c r="B4079" t="s">
        <v>32</v>
      </c>
      <c r="C4079" s="19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59"/>
    </row>
    <row r="4080" spans="1:51">
      <c r="A4080" s="19">
        <v>43822</v>
      </c>
      <c r="B4080" t="s">
        <v>33</v>
      </c>
      <c r="C4080" s="19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59"/>
    </row>
    <row r="4081" spans="1:51">
      <c r="A4081" s="19">
        <v>43822</v>
      </c>
      <c r="B4081" t="s">
        <v>34</v>
      </c>
      <c r="C4081" s="19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59"/>
    </row>
    <row r="4082" spans="1:51">
      <c r="A4082" s="19">
        <v>43822</v>
      </c>
      <c r="B4082" t="s">
        <v>35</v>
      </c>
      <c r="C4082" s="19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59"/>
    </row>
    <row r="4083" spans="1:51">
      <c r="A4083" s="19">
        <v>43822</v>
      </c>
      <c r="B4083" t="s">
        <v>36</v>
      </c>
      <c r="C4083" s="19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59"/>
    </row>
    <row r="4084" spans="1:51">
      <c r="A4084" s="19">
        <v>43822</v>
      </c>
      <c r="B4084" t="s">
        <v>37</v>
      </c>
      <c r="C4084" s="19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59"/>
    </row>
    <row r="4085" spans="1:51">
      <c r="A4085" s="19">
        <v>43822</v>
      </c>
      <c r="B4085" t="s">
        <v>38</v>
      </c>
      <c r="C4085" s="19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59"/>
    </row>
    <row r="4086" spans="1:51">
      <c r="A4086" s="19">
        <v>43822</v>
      </c>
      <c r="B4086" t="s">
        <v>39</v>
      </c>
      <c r="C4086" s="19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59"/>
    </row>
    <row r="4087" spans="1:51">
      <c r="A4087" s="19">
        <v>43822</v>
      </c>
      <c r="B4087" t="s">
        <v>40</v>
      </c>
      <c r="C4087" s="19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59"/>
    </row>
    <row r="4088" spans="1:51">
      <c r="A4088" s="19">
        <v>43822</v>
      </c>
      <c r="B4088" t="s">
        <v>41</v>
      </c>
      <c r="C4088" s="19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59"/>
    </row>
    <row r="4089" spans="1:51">
      <c r="A4089" s="19">
        <v>43822</v>
      </c>
      <c r="B4089" t="s">
        <v>43</v>
      </c>
      <c r="C4089" s="19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59"/>
    </row>
    <row r="4090" spans="1:51">
      <c r="A4090" s="19">
        <v>43822</v>
      </c>
      <c r="B4090" t="s">
        <v>44</v>
      </c>
      <c r="C4090" s="19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59"/>
    </row>
    <row r="4091" spans="1:51">
      <c r="A4091" s="19">
        <v>43822</v>
      </c>
      <c r="B4091" t="s">
        <v>45</v>
      </c>
      <c r="C4091" s="19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59"/>
    </row>
    <row r="4092" spans="1:51">
      <c r="A4092" s="19">
        <v>43822</v>
      </c>
      <c r="B4092" t="s">
        <v>42</v>
      </c>
      <c r="C4092" s="19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59"/>
    </row>
    <row r="4093" spans="1:51">
      <c r="A4093" s="19">
        <v>43822</v>
      </c>
      <c r="B4093" t="s">
        <v>46</v>
      </c>
      <c r="C4093" s="19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59"/>
    </row>
    <row r="4094" spans="1:51">
      <c r="A4094" s="19">
        <v>43822</v>
      </c>
      <c r="B4094" t="s">
        <v>47</v>
      </c>
      <c r="C4094" s="19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59"/>
    </row>
    <row r="4095" spans="1:51">
      <c r="A4095" s="19">
        <v>43822</v>
      </c>
      <c r="B4095" t="s">
        <v>48</v>
      </c>
      <c r="C4095" s="19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59"/>
    </row>
    <row r="4096" spans="1:51">
      <c r="A4096" s="19">
        <v>43822</v>
      </c>
      <c r="B4096" t="s">
        <v>49</v>
      </c>
      <c r="C4096" s="19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59"/>
    </row>
    <row r="4097" spans="1:51">
      <c r="A4097" s="19">
        <v>43822</v>
      </c>
      <c r="B4097" t="s">
        <v>50</v>
      </c>
      <c r="C4097" s="19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59"/>
    </row>
    <row r="4098" spans="1:51">
      <c r="A4098" s="19">
        <v>43822</v>
      </c>
      <c r="B4098" t="s">
        <v>51</v>
      </c>
      <c r="C4098" s="19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59"/>
    </row>
    <row r="4099" spans="1:51">
      <c r="A4099" s="19">
        <v>43822</v>
      </c>
      <c r="B4099" t="s">
        <v>52</v>
      </c>
      <c r="C4099" s="19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59"/>
    </row>
    <row r="4100" spans="1:51">
      <c r="A4100" s="19">
        <v>43822</v>
      </c>
      <c r="B4100" t="s">
        <v>53</v>
      </c>
      <c r="C4100" s="19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59"/>
    </row>
    <row r="4101" spans="1:51">
      <c r="A4101" s="19">
        <v>43822</v>
      </c>
      <c r="B4101" t="s">
        <v>54</v>
      </c>
      <c r="C4101" s="19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59"/>
    </row>
    <row r="4102" spans="1:51">
      <c r="A4102" s="19">
        <v>43822</v>
      </c>
      <c r="B4102" t="s">
        <v>55</v>
      </c>
      <c r="C4102" s="19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59"/>
    </row>
    <row r="4103" spans="1:51">
      <c r="A4103" s="19">
        <v>43822</v>
      </c>
      <c r="B4103" t="s">
        <v>56</v>
      </c>
      <c r="C4103" s="19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59"/>
    </row>
    <row r="4104" spans="1:51">
      <c r="A4104" s="19">
        <v>43822</v>
      </c>
      <c r="B4104" t="s">
        <v>57</v>
      </c>
      <c r="C4104" s="19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59"/>
    </row>
    <row r="4105" spans="1:51">
      <c r="A4105" s="19">
        <v>43822</v>
      </c>
      <c r="B4105" t="s">
        <v>58</v>
      </c>
      <c r="C4105" s="19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59"/>
    </row>
    <row r="4106" spans="1:51">
      <c r="A4106" s="19">
        <v>43822</v>
      </c>
      <c r="B4106" t="s">
        <v>59</v>
      </c>
      <c r="C4106" s="19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59"/>
    </row>
    <row r="4107" spans="1:51">
      <c r="A4107" s="19">
        <v>43822</v>
      </c>
      <c r="B4107" t="s">
        <v>60</v>
      </c>
      <c r="C4107" s="19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59"/>
    </row>
    <row r="4108" spans="1:51">
      <c r="A4108" s="19">
        <v>43822</v>
      </c>
      <c r="B4108" t="s">
        <v>61</v>
      </c>
      <c r="C4108" s="19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59"/>
    </row>
    <row r="4109" spans="1:51">
      <c r="A4109" s="19">
        <v>43822</v>
      </c>
      <c r="B4109" t="s">
        <v>62</v>
      </c>
      <c r="C4109" s="19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59"/>
    </row>
    <row r="4110" spans="1:51">
      <c r="A4110" s="19">
        <v>43822</v>
      </c>
      <c r="B4110" t="s">
        <v>63</v>
      </c>
      <c r="C4110" s="19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59"/>
    </row>
    <row r="4111" spans="1:51">
      <c r="A4111" s="19">
        <v>43822</v>
      </c>
      <c r="B4111" t="s">
        <v>64</v>
      </c>
      <c r="C4111" s="19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59"/>
    </row>
    <row r="4112" spans="1:51">
      <c r="A4112" s="19">
        <v>43822</v>
      </c>
      <c r="B4112" t="s">
        <v>65</v>
      </c>
      <c r="C4112" s="19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59"/>
    </row>
    <row r="4113" spans="1:51">
      <c r="A4113" s="19">
        <v>43822</v>
      </c>
      <c r="B4113" t="s">
        <v>143</v>
      </c>
      <c r="C4113" s="19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59"/>
    </row>
    <row r="4114" spans="1:51">
      <c r="A4114" s="19">
        <v>43822</v>
      </c>
      <c r="B4114" t="s">
        <v>67</v>
      </c>
      <c r="C4114" s="19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59"/>
    </row>
    <row r="4115" spans="1:51">
      <c r="A4115" s="19">
        <v>43822</v>
      </c>
      <c r="B4115" t="s">
        <v>68</v>
      </c>
      <c r="C4115" s="19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59"/>
    </row>
    <row r="4116" spans="1:51">
      <c r="A4116" s="19">
        <v>43822</v>
      </c>
      <c r="B4116" t="s">
        <v>69</v>
      </c>
      <c r="C4116" s="19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59"/>
    </row>
    <row r="4117" spans="1:51">
      <c r="A4117" s="19">
        <v>43822</v>
      </c>
      <c r="B4117" t="s">
        <v>70</v>
      </c>
      <c r="C4117" s="19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59"/>
    </row>
    <row r="4118" spans="1:51">
      <c r="A4118" s="19">
        <v>43822</v>
      </c>
      <c r="B4118" t="s">
        <v>71</v>
      </c>
      <c r="C4118" s="19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59"/>
    </row>
    <row r="4119" spans="1:51">
      <c r="A4119" s="19">
        <v>43822</v>
      </c>
      <c r="B4119" t="s">
        <v>73</v>
      </c>
      <c r="C4119" s="19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59"/>
    </row>
    <row r="4120" spans="1:51">
      <c r="A4120" s="19">
        <v>43823</v>
      </c>
      <c r="B4120" t="s">
        <v>15</v>
      </c>
      <c r="C4120" s="19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59"/>
    </row>
    <row r="4121" spans="1:51">
      <c r="A4121" s="19">
        <v>43823</v>
      </c>
      <c r="B4121" t="s">
        <v>16</v>
      </c>
      <c r="C4121" s="19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59"/>
    </row>
    <row r="4122" spans="1:51">
      <c r="A4122" s="19">
        <v>43823</v>
      </c>
      <c r="B4122" t="s">
        <v>17</v>
      </c>
      <c r="C4122" s="19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59"/>
    </row>
    <row r="4123" spans="1:51">
      <c r="A4123" s="19">
        <v>43823</v>
      </c>
      <c r="B4123" t="s">
        <v>18</v>
      </c>
      <c r="C4123" s="19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59"/>
    </row>
    <row r="4124" spans="1:51">
      <c r="A4124" s="19">
        <v>43823</v>
      </c>
      <c r="B4124" t="s">
        <v>19</v>
      </c>
      <c r="C4124" s="19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59"/>
    </row>
    <row r="4125" spans="1:51">
      <c r="A4125" s="19">
        <v>43823</v>
      </c>
      <c r="B4125" t="s">
        <v>20</v>
      </c>
      <c r="C4125" s="19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59"/>
    </row>
    <row r="4126" spans="1:51">
      <c r="A4126" s="19">
        <v>43823</v>
      </c>
      <c r="B4126" t="s">
        <v>21</v>
      </c>
      <c r="C4126" s="19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59"/>
    </row>
    <row r="4127" spans="1:51">
      <c r="A4127" s="19">
        <v>43823</v>
      </c>
      <c r="B4127" t="s">
        <v>22</v>
      </c>
      <c r="C4127" s="19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59"/>
    </row>
    <row r="4128" spans="1:51">
      <c r="A4128" s="19">
        <v>43823</v>
      </c>
      <c r="B4128" t="s">
        <v>23</v>
      </c>
      <c r="C4128" s="19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59"/>
    </row>
    <row r="4129" spans="1:51">
      <c r="A4129" s="19">
        <v>43823</v>
      </c>
      <c r="B4129" t="s">
        <v>24</v>
      </c>
      <c r="C4129" s="19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59"/>
    </row>
    <row r="4130" spans="1:51">
      <c r="A4130" s="19">
        <v>43823</v>
      </c>
      <c r="B4130" t="s">
        <v>25</v>
      </c>
      <c r="C4130" s="19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59"/>
    </row>
    <row r="4131" spans="1:51">
      <c r="A4131" s="19">
        <v>43823</v>
      </c>
      <c r="B4131" t="s">
        <v>26</v>
      </c>
      <c r="C4131" s="19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59"/>
    </row>
    <row r="4132" spans="1:51">
      <c r="A4132" s="19">
        <v>43823</v>
      </c>
      <c r="B4132" t="s">
        <v>27</v>
      </c>
      <c r="C4132" s="19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59"/>
    </row>
    <row r="4133" spans="1:51">
      <c r="A4133" s="19">
        <v>43823</v>
      </c>
      <c r="B4133" t="s">
        <v>28</v>
      </c>
      <c r="C4133" s="19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59"/>
    </row>
    <row r="4134" spans="1:51">
      <c r="A4134" s="19">
        <v>43823</v>
      </c>
      <c r="B4134" t="s">
        <v>29</v>
      </c>
      <c r="C4134" s="19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59"/>
    </row>
    <row r="4135" spans="1:51">
      <c r="A4135" s="19">
        <v>43823</v>
      </c>
      <c r="B4135" t="s">
        <v>30</v>
      </c>
      <c r="C4135" s="19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59"/>
    </row>
    <row r="4136" spans="1:51">
      <c r="A4136" s="19">
        <v>43823</v>
      </c>
      <c r="B4136" t="s">
        <v>31</v>
      </c>
      <c r="C4136" s="19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59"/>
    </row>
    <row r="4137" spans="1:51">
      <c r="A4137" s="19">
        <v>43823</v>
      </c>
      <c r="B4137" t="s">
        <v>32</v>
      </c>
      <c r="C4137" s="19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59"/>
    </row>
    <row r="4138" spans="1:51">
      <c r="A4138" s="19">
        <v>43823</v>
      </c>
      <c r="B4138" t="s">
        <v>33</v>
      </c>
      <c r="C4138" s="19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59"/>
    </row>
    <row r="4139" spans="1:51">
      <c r="A4139" s="19">
        <v>43823</v>
      </c>
      <c r="B4139" t="s">
        <v>34</v>
      </c>
      <c r="C4139" s="19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59"/>
    </row>
    <row r="4140" spans="1:51">
      <c r="A4140" s="19">
        <v>43823</v>
      </c>
      <c r="B4140" t="s">
        <v>35</v>
      </c>
      <c r="C4140" s="19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59"/>
    </row>
    <row r="4141" spans="1:51">
      <c r="A4141" s="19">
        <v>43823</v>
      </c>
      <c r="B4141" t="s">
        <v>36</v>
      </c>
      <c r="C4141" s="19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59"/>
    </row>
    <row r="4142" spans="1:51">
      <c r="A4142" s="19">
        <v>43823</v>
      </c>
      <c r="B4142" t="s">
        <v>37</v>
      </c>
      <c r="C4142" s="19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59"/>
    </row>
    <row r="4143" spans="1:51">
      <c r="A4143" s="19">
        <v>43823</v>
      </c>
      <c r="B4143" t="s">
        <v>38</v>
      </c>
      <c r="C4143" s="19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59"/>
    </row>
    <row r="4144" spans="1:51">
      <c r="A4144" s="19">
        <v>43823</v>
      </c>
      <c r="B4144" t="s">
        <v>39</v>
      </c>
      <c r="C4144" s="19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59"/>
    </row>
    <row r="4145" spans="1:51">
      <c r="A4145" s="19">
        <v>43823</v>
      </c>
      <c r="B4145" t="s">
        <v>40</v>
      </c>
      <c r="C4145" s="19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59"/>
    </row>
    <row r="4146" spans="1:51">
      <c r="A4146" s="19">
        <v>43823</v>
      </c>
      <c r="B4146" t="s">
        <v>41</v>
      </c>
      <c r="C4146" s="19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59"/>
    </row>
    <row r="4147" spans="1:51">
      <c r="A4147" s="19">
        <v>43823</v>
      </c>
      <c r="B4147" t="s">
        <v>43</v>
      </c>
      <c r="C4147" s="19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59"/>
    </row>
    <row r="4148" spans="1:51">
      <c r="A4148" s="19">
        <v>43823</v>
      </c>
      <c r="B4148" t="s">
        <v>44</v>
      </c>
      <c r="C4148" s="19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59"/>
    </row>
    <row r="4149" spans="1:51">
      <c r="A4149" s="19">
        <v>43823</v>
      </c>
      <c r="B4149" t="s">
        <v>45</v>
      </c>
      <c r="C4149" s="19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59"/>
    </row>
    <row r="4150" spans="1:51">
      <c r="A4150" s="19">
        <v>43823</v>
      </c>
      <c r="B4150" t="s">
        <v>42</v>
      </c>
      <c r="C4150" s="19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59"/>
    </row>
    <row r="4151" spans="1:51">
      <c r="A4151" s="19">
        <v>43823</v>
      </c>
      <c r="B4151" t="s">
        <v>46</v>
      </c>
      <c r="C4151" s="19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59"/>
    </row>
    <row r="4152" spans="1:51">
      <c r="A4152" s="19">
        <v>43823</v>
      </c>
      <c r="B4152" t="s">
        <v>47</v>
      </c>
      <c r="C4152" s="19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59"/>
    </row>
    <row r="4153" spans="1:51">
      <c r="A4153" s="19">
        <v>43823</v>
      </c>
      <c r="B4153" t="s">
        <v>48</v>
      </c>
      <c r="C4153" s="19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59"/>
    </row>
    <row r="4154" spans="1:51">
      <c r="A4154" s="19">
        <v>43823</v>
      </c>
      <c r="B4154" t="s">
        <v>49</v>
      </c>
      <c r="C4154" s="19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59"/>
    </row>
    <row r="4155" spans="1:51">
      <c r="A4155" s="19">
        <v>43823</v>
      </c>
      <c r="B4155" t="s">
        <v>50</v>
      </c>
      <c r="C4155" s="19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59"/>
    </row>
    <row r="4156" spans="1:51">
      <c r="A4156" s="19">
        <v>43823</v>
      </c>
      <c r="B4156" t="s">
        <v>51</v>
      </c>
      <c r="C4156" s="19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59"/>
    </row>
    <row r="4157" spans="1:51">
      <c r="A4157" s="19">
        <v>43823</v>
      </c>
      <c r="B4157" t="s">
        <v>52</v>
      </c>
      <c r="C4157" s="19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59"/>
    </row>
    <row r="4158" spans="1:51">
      <c r="A4158" s="19">
        <v>43823</v>
      </c>
      <c r="B4158" t="s">
        <v>53</v>
      </c>
      <c r="C4158" s="19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59"/>
    </row>
    <row r="4159" spans="1:51">
      <c r="A4159" s="19">
        <v>43823</v>
      </c>
      <c r="B4159" t="s">
        <v>54</v>
      </c>
      <c r="C4159" s="19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59"/>
    </row>
    <row r="4160" spans="1:51">
      <c r="A4160" s="19">
        <v>43823</v>
      </c>
      <c r="B4160" t="s">
        <v>55</v>
      </c>
      <c r="C4160" s="19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59"/>
    </row>
    <row r="4161" spans="1:51">
      <c r="A4161" s="19">
        <v>43823</v>
      </c>
      <c r="B4161" t="s">
        <v>56</v>
      </c>
      <c r="C4161" s="19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59"/>
    </row>
    <row r="4162" spans="1:51">
      <c r="A4162" s="19">
        <v>43823</v>
      </c>
      <c r="B4162" t="s">
        <v>57</v>
      </c>
      <c r="C4162" s="19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59"/>
    </row>
    <row r="4163" spans="1:51">
      <c r="A4163" s="19">
        <v>43823</v>
      </c>
      <c r="B4163" t="s">
        <v>58</v>
      </c>
      <c r="C4163" s="19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59"/>
    </row>
    <row r="4164" spans="1:51">
      <c r="A4164" s="19">
        <v>43823</v>
      </c>
      <c r="B4164" t="s">
        <v>59</v>
      </c>
      <c r="C4164" s="19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59"/>
    </row>
    <row r="4165" spans="1:51">
      <c r="A4165" s="19">
        <v>43823</v>
      </c>
      <c r="B4165" t="s">
        <v>60</v>
      </c>
      <c r="C4165" s="19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59"/>
    </row>
    <row r="4166" spans="1:51">
      <c r="A4166" s="19">
        <v>43823</v>
      </c>
      <c r="B4166" t="s">
        <v>61</v>
      </c>
      <c r="C4166" s="19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59"/>
    </row>
    <row r="4167" spans="1:51">
      <c r="A4167" s="19">
        <v>43823</v>
      </c>
      <c r="B4167" t="s">
        <v>62</v>
      </c>
      <c r="C4167" s="19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59"/>
    </row>
    <row r="4168" spans="1:51">
      <c r="A4168" s="19">
        <v>43823</v>
      </c>
      <c r="B4168" t="s">
        <v>63</v>
      </c>
      <c r="C4168" s="19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59"/>
    </row>
    <row r="4169" spans="1:51">
      <c r="A4169" s="19">
        <v>43823</v>
      </c>
      <c r="B4169" t="s">
        <v>64</v>
      </c>
      <c r="C4169" s="19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59"/>
    </row>
    <row r="4170" spans="1:51">
      <c r="A4170" s="19">
        <v>43823</v>
      </c>
      <c r="B4170" t="s">
        <v>65</v>
      </c>
      <c r="C4170" s="19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59"/>
    </row>
    <row r="4171" spans="1:51">
      <c r="A4171" s="19">
        <v>43823</v>
      </c>
      <c r="B4171" t="s">
        <v>143</v>
      </c>
      <c r="C4171" s="19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59"/>
    </row>
    <row r="4172" spans="1:51">
      <c r="A4172" s="19">
        <v>43823</v>
      </c>
      <c r="B4172" t="s">
        <v>67</v>
      </c>
      <c r="C4172" s="19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59"/>
    </row>
    <row r="4173" spans="1:51">
      <c r="A4173" s="19">
        <v>43823</v>
      </c>
      <c r="B4173" t="s">
        <v>68</v>
      </c>
      <c r="C4173" s="19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59"/>
    </row>
    <row r="4174" spans="1:51">
      <c r="A4174" s="19">
        <v>43823</v>
      </c>
      <c r="B4174" t="s">
        <v>69</v>
      </c>
      <c r="C4174" s="19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59"/>
    </row>
    <row r="4175" spans="1:51">
      <c r="A4175" s="19">
        <v>43823</v>
      </c>
      <c r="B4175" t="s">
        <v>70</v>
      </c>
      <c r="C4175" s="19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59"/>
    </row>
    <row r="4176" spans="1:51">
      <c r="A4176" s="19">
        <v>43823</v>
      </c>
      <c r="B4176" t="s">
        <v>71</v>
      </c>
      <c r="C4176" s="19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59"/>
    </row>
    <row r="4177" spans="1:51">
      <c r="A4177" s="19">
        <v>43823</v>
      </c>
      <c r="B4177" t="s">
        <v>73</v>
      </c>
      <c r="C4177" s="19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59"/>
    </row>
    <row r="4178" spans="1:51">
      <c r="A4178" s="19">
        <v>43824</v>
      </c>
      <c r="B4178" t="s">
        <v>15</v>
      </c>
      <c r="C4178" s="19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59"/>
    </row>
    <row r="4179" spans="1:51">
      <c r="A4179" s="19">
        <v>43824</v>
      </c>
      <c r="B4179" t="s">
        <v>16</v>
      </c>
      <c r="C4179" s="19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59"/>
    </row>
    <row r="4180" spans="1:51">
      <c r="A4180" s="19">
        <v>43824</v>
      </c>
      <c r="B4180" t="s">
        <v>17</v>
      </c>
      <c r="C4180" s="19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59"/>
    </row>
    <row r="4181" spans="1:51">
      <c r="A4181" s="19">
        <v>43824</v>
      </c>
      <c r="B4181" t="s">
        <v>18</v>
      </c>
      <c r="C4181" s="19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59"/>
    </row>
    <row r="4182" spans="1:51">
      <c r="A4182" s="19">
        <v>43824</v>
      </c>
      <c r="B4182" t="s">
        <v>19</v>
      </c>
      <c r="C4182" s="19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59"/>
    </row>
    <row r="4183" spans="1:51">
      <c r="A4183" s="19">
        <v>43824</v>
      </c>
      <c r="B4183" t="s">
        <v>20</v>
      </c>
      <c r="C4183" s="19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59"/>
    </row>
    <row r="4184" spans="1:51">
      <c r="A4184" s="19">
        <v>43824</v>
      </c>
      <c r="B4184" t="s">
        <v>21</v>
      </c>
      <c r="C4184" s="19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59"/>
    </row>
    <row r="4185" spans="1:51">
      <c r="A4185" s="19">
        <v>43824</v>
      </c>
      <c r="B4185" t="s">
        <v>22</v>
      </c>
      <c r="C4185" s="19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59"/>
    </row>
    <row r="4186" spans="1:51">
      <c r="A4186" s="19">
        <v>43824</v>
      </c>
      <c r="B4186" t="s">
        <v>23</v>
      </c>
      <c r="C4186" s="19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59"/>
    </row>
    <row r="4187" spans="1:51">
      <c r="A4187" s="19">
        <v>43824</v>
      </c>
      <c r="B4187" t="s">
        <v>24</v>
      </c>
      <c r="C4187" s="19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59"/>
    </row>
    <row r="4188" spans="1:51">
      <c r="A4188" s="19">
        <v>43824</v>
      </c>
      <c r="B4188" t="s">
        <v>25</v>
      </c>
      <c r="C4188" s="19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59"/>
    </row>
    <row r="4189" spans="1:51">
      <c r="A4189" s="19">
        <v>43824</v>
      </c>
      <c r="B4189" t="s">
        <v>26</v>
      </c>
      <c r="C4189" s="19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59"/>
    </row>
    <row r="4190" spans="1:51">
      <c r="A4190" s="19">
        <v>43824</v>
      </c>
      <c r="B4190" t="s">
        <v>27</v>
      </c>
      <c r="C4190" s="19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59"/>
    </row>
    <row r="4191" spans="1:51">
      <c r="A4191" s="19">
        <v>43824</v>
      </c>
      <c r="B4191" t="s">
        <v>28</v>
      </c>
      <c r="C4191" s="19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59"/>
    </row>
    <row r="4192" spans="1:51">
      <c r="A4192" s="19">
        <v>43824</v>
      </c>
      <c r="B4192" t="s">
        <v>29</v>
      </c>
      <c r="C4192" s="19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59"/>
    </row>
    <row r="4193" spans="1:51">
      <c r="A4193" s="19">
        <v>43824</v>
      </c>
      <c r="B4193" t="s">
        <v>30</v>
      </c>
      <c r="C4193" s="19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59"/>
    </row>
    <row r="4194" spans="1:51">
      <c r="A4194" s="19">
        <v>43824</v>
      </c>
      <c r="B4194" t="s">
        <v>31</v>
      </c>
      <c r="C4194" s="19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59"/>
    </row>
    <row r="4195" spans="1:51">
      <c r="A4195" s="19">
        <v>43824</v>
      </c>
      <c r="B4195" t="s">
        <v>32</v>
      </c>
      <c r="C4195" s="19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59"/>
    </row>
    <row r="4196" spans="1:51">
      <c r="A4196" s="19">
        <v>43824</v>
      </c>
      <c r="B4196" t="s">
        <v>33</v>
      </c>
      <c r="C4196" s="19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59"/>
    </row>
    <row r="4197" spans="1:51">
      <c r="A4197" s="19">
        <v>43824</v>
      </c>
      <c r="B4197" t="s">
        <v>34</v>
      </c>
      <c r="C4197" s="19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59"/>
    </row>
    <row r="4198" spans="1:51">
      <c r="A4198" s="19">
        <v>43824</v>
      </c>
      <c r="B4198" t="s">
        <v>35</v>
      </c>
      <c r="C4198" s="19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59"/>
    </row>
    <row r="4199" spans="1:51">
      <c r="A4199" s="19">
        <v>43824</v>
      </c>
      <c r="B4199" t="s">
        <v>36</v>
      </c>
      <c r="C4199" s="19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59"/>
    </row>
    <row r="4200" spans="1:51">
      <c r="A4200" s="19">
        <v>43824</v>
      </c>
      <c r="B4200" t="s">
        <v>37</v>
      </c>
      <c r="C4200" s="19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59"/>
    </row>
    <row r="4201" spans="1:51">
      <c r="A4201" s="19">
        <v>43824</v>
      </c>
      <c r="B4201" t="s">
        <v>38</v>
      </c>
      <c r="C4201" s="19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59"/>
    </row>
    <row r="4202" spans="1:51">
      <c r="A4202" s="19">
        <v>43824</v>
      </c>
      <c r="B4202" t="s">
        <v>39</v>
      </c>
      <c r="C4202" s="19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59"/>
    </row>
    <row r="4203" spans="1:51">
      <c r="A4203" s="19">
        <v>43824</v>
      </c>
      <c r="B4203" t="s">
        <v>40</v>
      </c>
      <c r="C4203" s="19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59"/>
    </row>
    <row r="4204" spans="1:51">
      <c r="A4204" s="19">
        <v>43824</v>
      </c>
      <c r="B4204" t="s">
        <v>41</v>
      </c>
      <c r="C4204" s="19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59"/>
    </row>
    <row r="4205" spans="1:51">
      <c r="A4205" s="19">
        <v>43824</v>
      </c>
      <c r="B4205" t="s">
        <v>43</v>
      </c>
      <c r="C4205" s="19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59"/>
    </row>
    <row r="4206" spans="1:51">
      <c r="A4206" s="19">
        <v>43824</v>
      </c>
      <c r="B4206" t="s">
        <v>44</v>
      </c>
      <c r="C4206" s="19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59"/>
    </row>
    <row r="4207" spans="1:51">
      <c r="A4207" s="19">
        <v>43824</v>
      </c>
      <c r="B4207" t="s">
        <v>45</v>
      </c>
      <c r="C4207" s="19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59"/>
    </row>
    <row r="4208" spans="1:51">
      <c r="A4208" s="19">
        <v>43824</v>
      </c>
      <c r="B4208" t="s">
        <v>42</v>
      </c>
      <c r="C4208" s="19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59"/>
    </row>
    <row r="4209" spans="1:51">
      <c r="A4209" s="19">
        <v>43824</v>
      </c>
      <c r="B4209" t="s">
        <v>46</v>
      </c>
      <c r="C4209" s="19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59"/>
    </row>
    <row r="4210" spans="1:51">
      <c r="A4210" s="19">
        <v>43824</v>
      </c>
      <c r="B4210" t="s">
        <v>47</v>
      </c>
      <c r="C4210" s="19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59"/>
    </row>
    <row r="4211" spans="1:51">
      <c r="A4211" s="19">
        <v>43824</v>
      </c>
      <c r="B4211" t="s">
        <v>48</v>
      </c>
      <c r="C4211" s="19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59"/>
    </row>
    <row r="4212" spans="1:51">
      <c r="A4212" s="19">
        <v>43824</v>
      </c>
      <c r="B4212" t="s">
        <v>49</v>
      </c>
      <c r="C4212" s="19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59"/>
    </row>
    <row r="4213" spans="1:51">
      <c r="A4213" s="19">
        <v>43824</v>
      </c>
      <c r="B4213" t="s">
        <v>50</v>
      </c>
      <c r="C4213" s="19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59"/>
    </row>
    <row r="4214" spans="1:51">
      <c r="A4214" s="19">
        <v>43824</v>
      </c>
      <c r="B4214" t="s">
        <v>51</v>
      </c>
      <c r="C4214" s="19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59"/>
    </row>
    <row r="4215" spans="1:51">
      <c r="A4215" s="19">
        <v>43824</v>
      </c>
      <c r="B4215" t="s">
        <v>52</v>
      </c>
      <c r="C4215" s="19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59"/>
    </row>
    <row r="4216" spans="1:51">
      <c r="A4216" s="19">
        <v>43824</v>
      </c>
      <c r="B4216" t="s">
        <v>53</v>
      </c>
      <c r="C4216" s="19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59"/>
    </row>
    <row r="4217" spans="1:51">
      <c r="A4217" s="19">
        <v>43824</v>
      </c>
      <c r="B4217" t="s">
        <v>54</v>
      </c>
      <c r="C4217" s="19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59"/>
    </row>
    <row r="4218" spans="1:51">
      <c r="A4218" s="19">
        <v>43824</v>
      </c>
      <c r="B4218" t="s">
        <v>55</v>
      </c>
      <c r="C4218" s="19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59"/>
    </row>
    <row r="4219" spans="1:51">
      <c r="A4219" s="19">
        <v>43824</v>
      </c>
      <c r="B4219" t="s">
        <v>56</v>
      </c>
      <c r="C4219" s="19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59"/>
    </row>
    <row r="4220" spans="1:51">
      <c r="A4220" s="19">
        <v>43824</v>
      </c>
      <c r="B4220" t="s">
        <v>57</v>
      </c>
      <c r="C4220" s="19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59"/>
    </row>
    <row r="4221" spans="1:51">
      <c r="A4221" s="19">
        <v>43824</v>
      </c>
      <c r="B4221" t="s">
        <v>58</v>
      </c>
      <c r="C4221" s="19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59"/>
    </row>
    <row r="4222" spans="1:51">
      <c r="A4222" s="19">
        <v>43824</v>
      </c>
      <c r="B4222" t="s">
        <v>59</v>
      </c>
      <c r="C4222" s="19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59"/>
    </row>
    <row r="4223" spans="1:51">
      <c r="A4223" s="19">
        <v>43824</v>
      </c>
      <c r="B4223" t="s">
        <v>60</v>
      </c>
      <c r="C4223" s="19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59"/>
    </row>
    <row r="4224" spans="1:51">
      <c r="A4224" s="19">
        <v>43824</v>
      </c>
      <c r="B4224" t="s">
        <v>61</v>
      </c>
      <c r="C4224" s="19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59"/>
    </row>
    <row r="4225" spans="1:51">
      <c r="A4225" s="19">
        <v>43824</v>
      </c>
      <c r="B4225" t="s">
        <v>62</v>
      </c>
      <c r="C4225" s="19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59"/>
    </row>
    <row r="4226" spans="1:51">
      <c r="A4226" s="19">
        <v>43824</v>
      </c>
      <c r="B4226" t="s">
        <v>63</v>
      </c>
      <c r="C4226" s="19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59"/>
    </row>
    <row r="4227" spans="1:51">
      <c r="A4227" s="19">
        <v>43824</v>
      </c>
      <c r="B4227" t="s">
        <v>64</v>
      </c>
      <c r="C4227" s="19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59"/>
    </row>
    <row r="4228" spans="1:51">
      <c r="A4228" s="19">
        <v>43824</v>
      </c>
      <c r="B4228" t="s">
        <v>65</v>
      </c>
      <c r="C4228" s="19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59"/>
    </row>
    <row r="4229" spans="1:51">
      <c r="A4229" s="19">
        <v>43824</v>
      </c>
      <c r="B4229" t="s">
        <v>143</v>
      </c>
      <c r="C4229" s="19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59"/>
    </row>
    <row r="4230" spans="1:51">
      <c r="A4230" s="19">
        <v>43824</v>
      </c>
      <c r="B4230" t="s">
        <v>67</v>
      </c>
      <c r="C4230" s="19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59"/>
    </row>
    <row r="4231" spans="1:51">
      <c r="A4231" s="19">
        <v>43824</v>
      </c>
      <c r="B4231" t="s">
        <v>68</v>
      </c>
      <c r="C4231" s="19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59"/>
    </row>
    <row r="4232" spans="1:51">
      <c r="A4232" s="19">
        <v>43824</v>
      </c>
      <c r="B4232" t="s">
        <v>69</v>
      </c>
      <c r="C4232" s="19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59"/>
    </row>
    <row r="4233" spans="1:51">
      <c r="A4233" s="19">
        <v>43824</v>
      </c>
      <c r="B4233" t="s">
        <v>70</v>
      </c>
      <c r="C4233" s="19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59"/>
    </row>
    <row r="4234" spans="1:51">
      <c r="A4234" s="19">
        <v>43824</v>
      </c>
      <c r="B4234" t="s">
        <v>71</v>
      </c>
      <c r="C4234" s="19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59"/>
    </row>
    <row r="4235" spans="1:51">
      <c r="A4235" s="19">
        <v>43824</v>
      </c>
      <c r="B4235" t="s">
        <v>73</v>
      </c>
      <c r="C4235" s="19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59"/>
    </row>
    <row r="4236" spans="1:51">
      <c r="A4236" s="19">
        <v>43825</v>
      </c>
      <c r="B4236" t="s">
        <v>15</v>
      </c>
      <c r="C4236" s="19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59"/>
    </row>
    <row r="4237" spans="1:51">
      <c r="A4237" s="19">
        <v>43825</v>
      </c>
      <c r="B4237" t="s">
        <v>16</v>
      </c>
      <c r="C4237" s="19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59"/>
    </row>
    <row r="4238" spans="1:51">
      <c r="A4238" s="19">
        <v>43825</v>
      </c>
      <c r="B4238" t="s">
        <v>17</v>
      </c>
      <c r="C4238" s="19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59"/>
    </row>
    <row r="4239" spans="1:51">
      <c r="A4239" s="19">
        <v>43825</v>
      </c>
      <c r="B4239" t="s">
        <v>18</v>
      </c>
      <c r="C4239" s="19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59"/>
    </row>
    <row r="4240" spans="1:51">
      <c r="A4240" s="19">
        <v>43825</v>
      </c>
      <c r="B4240" t="s">
        <v>19</v>
      </c>
      <c r="C4240" s="19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59"/>
    </row>
    <row r="4241" spans="1:51">
      <c r="A4241" s="19">
        <v>43825</v>
      </c>
      <c r="B4241" t="s">
        <v>20</v>
      </c>
      <c r="C4241" s="19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59"/>
    </row>
    <row r="4242" spans="1:51">
      <c r="A4242" s="19">
        <v>43825</v>
      </c>
      <c r="B4242" t="s">
        <v>21</v>
      </c>
      <c r="C4242" s="19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59"/>
    </row>
    <row r="4243" spans="1:51">
      <c r="A4243" s="19">
        <v>43825</v>
      </c>
      <c r="B4243" t="s">
        <v>22</v>
      </c>
      <c r="C4243" s="19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59"/>
    </row>
    <row r="4244" spans="1:51">
      <c r="A4244" s="19">
        <v>43825</v>
      </c>
      <c r="B4244" t="s">
        <v>23</v>
      </c>
      <c r="C4244" s="19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59"/>
    </row>
    <row r="4245" spans="1:51">
      <c r="A4245" s="19">
        <v>43825</v>
      </c>
      <c r="B4245" t="s">
        <v>24</v>
      </c>
      <c r="C4245" s="19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59"/>
    </row>
    <row r="4246" spans="1:51">
      <c r="A4246" s="19">
        <v>43825</v>
      </c>
      <c r="B4246" t="s">
        <v>25</v>
      </c>
      <c r="C4246" s="19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59"/>
    </row>
    <row r="4247" spans="1:51">
      <c r="A4247" s="19">
        <v>43825</v>
      </c>
      <c r="B4247" t="s">
        <v>26</v>
      </c>
      <c r="C4247" s="19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59"/>
    </row>
    <row r="4248" spans="1:51">
      <c r="A4248" s="19">
        <v>43825</v>
      </c>
      <c r="B4248" t="s">
        <v>27</v>
      </c>
      <c r="C4248" s="19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59"/>
    </row>
    <row r="4249" spans="1:51">
      <c r="A4249" s="19">
        <v>43825</v>
      </c>
      <c r="B4249" t="s">
        <v>28</v>
      </c>
      <c r="C4249" s="19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59"/>
    </row>
    <row r="4250" spans="1:51">
      <c r="A4250" s="19">
        <v>43825</v>
      </c>
      <c r="B4250" t="s">
        <v>29</v>
      </c>
      <c r="C4250" s="19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59"/>
    </row>
    <row r="4251" spans="1:51">
      <c r="A4251" s="19">
        <v>43825</v>
      </c>
      <c r="B4251" t="s">
        <v>30</v>
      </c>
      <c r="C4251" s="19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59"/>
    </row>
    <row r="4252" spans="1:51">
      <c r="A4252" s="19">
        <v>43825</v>
      </c>
      <c r="B4252" t="s">
        <v>31</v>
      </c>
      <c r="C4252" s="19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59"/>
    </row>
    <row r="4253" spans="1:51">
      <c r="A4253" s="19">
        <v>43825</v>
      </c>
      <c r="B4253" t="s">
        <v>32</v>
      </c>
      <c r="C4253" s="19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59"/>
    </row>
    <row r="4254" spans="1:51">
      <c r="A4254" s="19">
        <v>43825</v>
      </c>
      <c r="B4254" t="s">
        <v>33</v>
      </c>
      <c r="C4254" s="19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59"/>
    </row>
    <row r="4255" spans="1:51">
      <c r="A4255" s="19">
        <v>43825</v>
      </c>
      <c r="B4255" t="s">
        <v>34</v>
      </c>
      <c r="C4255" s="19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59"/>
    </row>
    <row r="4256" spans="1:51">
      <c r="A4256" s="19">
        <v>43825</v>
      </c>
      <c r="B4256" t="s">
        <v>35</v>
      </c>
      <c r="C4256" s="19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59"/>
    </row>
    <row r="4257" spans="1:51">
      <c r="A4257" s="19">
        <v>43825</v>
      </c>
      <c r="B4257" t="s">
        <v>36</v>
      </c>
      <c r="C4257" s="19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59"/>
    </row>
    <row r="4258" spans="1:51">
      <c r="A4258" s="19">
        <v>43825</v>
      </c>
      <c r="B4258" t="s">
        <v>37</v>
      </c>
      <c r="C4258" s="19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59"/>
    </row>
    <row r="4259" spans="1:51">
      <c r="A4259" s="19">
        <v>43825</v>
      </c>
      <c r="B4259" t="s">
        <v>38</v>
      </c>
      <c r="C4259" s="19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59"/>
    </row>
    <row r="4260" spans="1:51">
      <c r="A4260" s="19">
        <v>43825</v>
      </c>
      <c r="B4260" t="s">
        <v>39</v>
      </c>
      <c r="C4260" s="19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59"/>
    </row>
    <row r="4261" spans="1:51">
      <c r="A4261" s="19">
        <v>43825</v>
      </c>
      <c r="B4261" t="s">
        <v>40</v>
      </c>
      <c r="C4261" s="19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59"/>
    </row>
    <row r="4262" spans="1:51">
      <c r="A4262" s="19">
        <v>43825</v>
      </c>
      <c r="B4262" t="s">
        <v>41</v>
      </c>
      <c r="C4262" s="19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59"/>
    </row>
    <row r="4263" spans="1:51">
      <c r="A4263" s="19">
        <v>43825</v>
      </c>
      <c r="B4263" t="s">
        <v>43</v>
      </c>
      <c r="C4263" s="19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59"/>
    </row>
    <row r="4264" spans="1:51">
      <c r="A4264" s="19">
        <v>43825</v>
      </c>
      <c r="B4264" t="s">
        <v>44</v>
      </c>
      <c r="C4264" s="19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59"/>
    </row>
    <row r="4265" spans="1:51">
      <c r="A4265" s="19">
        <v>43825</v>
      </c>
      <c r="B4265" t="s">
        <v>45</v>
      </c>
      <c r="C4265" s="19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59"/>
    </row>
    <row r="4266" spans="1:51">
      <c r="A4266" s="19">
        <v>43825</v>
      </c>
      <c r="B4266" t="s">
        <v>42</v>
      </c>
      <c r="C4266" s="19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59"/>
    </row>
    <row r="4267" spans="1:51">
      <c r="A4267" s="19">
        <v>43825</v>
      </c>
      <c r="B4267" t="s">
        <v>46</v>
      </c>
      <c r="C4267" s="19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59"/>
    </row>
    <row r="4268" spans="1:51">
      <c r="A4268" s="19">
        <v>43825</v>
      </c>
      <c r="B4268" t="s">
        <v>47</v>
      </c>
      <c r="C4268" s="19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59"/>
    </row>
    <row r="4269" spans="1:51">
      <c r="A4269" s="19">
        <v>43825</v>
      </c>
      <c r="B4269" t="s">
        <v>48</v>
      </c>
      <c r="C4269" s="19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59"/>
    </row>
    <row r="4270" spans="1:51">
      <c r="A4270" s="19">
        <v>43825</v>
      </c>
      <c r="B4270" t="s">
        <v>49</v>
      </c>
      <c r="C4270" s="19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59"/>
    </row>
    <row r="4271" spans="1:51">
      <c r="A4271" s="19">
        <v>43825</v>
      </c>
      <c r="B4271" t="s">
        <v>50</v>
      </c>
      <c r="C4271" s="19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59"/>
    </row>
    <row r="4272" spans="1:51">
      <c r="A4272" s="19">
        <v>43825</v>
      </c>
      <c r="B4272" t="s">
        <v>51</v>
      </c>
      <c r="C4272" s="19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59"/>
    </row>
    <row r="4273" spans="1:51">
      <c r="A4273" s="19">
        <v>43825</v>
      </c>
      <c r="B4273" t="s">
        <v>52</v>
      </c>
      <c r="C4273" s="19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59"/>
    </row>
    <row r="4274" spans="1:51">
      <c r="A4274" s="19">
        <v>43825</v>
      </c>
      <c r="B4274" t="s">
        <v>53</v>
      </c>
      <c r="C4274" s="19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59"/>
    </row>
    <row r="4275" spans="1:51">
      <c r="A4275" s="19">
        <v>43825</v>
      </c>
      <c r="B4275" t="s">
        <v>54</v>
      </c>
      <c r="C4275" s="19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59"/>
    </row>
    <row r="4276" spans="1:51">
      <c r="A4276" s="19">
        <v>43825</v>
      </c>
      <c r="B4276" t="s">
        <v>55</v>
      </c>
      <c r="C4276" s="19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59"/>
    </row>
    <row r="4277" spans="1:51">
      <c r="A4277" s="19">
        <v>43825</v>
      </c>
      <c r="B4277" t="s">
        <v>56</v>
      </c>
      <c r="C4277" s="19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59"/>
    </row>
    <row r="4278" spans="1:51">
      <c r="A4278" s="19">
        <v>43825</v>
      </c>
      <c r="B4278" t="s">
        <v>57</v>
      </c>
      <c r="C4278" s="19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59"/>
    </row>
    <row r="4279" spans="1:51">
      <c r="A4279" s="19">
        <v>43825</v>
      </c>
      <c r="B4279" t="s">
        <v>58</v>
      </c>
      <c r="C4279" s="19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59"/>
    </row>
    <row r="4280" spans="1:51">
      <c r="A4280" s="19">
        <v>43825</v>
      </c>
      <c r="B4280" t="s">
        <v>59</v>
      </c>
      <c r="C4280" s="19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59"/>
    </row>
    <row r="4281" spans="1:51">
      <c r="A4281" s="19">
        <v>43825</v>
      </c>
      <c r="B4281" t="s">
        <v>60</v>
      </c>
      <c r="C4281" s="19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59"/>
    </row>
    <row r="4282" spans="1:51">
      <c r="A4282" s="19">
        <v>43825</v>
      </c>
      <c r="B4282" t="s">
        <v>61</v>
      </c>
      <c r="C4282" s="19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59"/>
    </row>
    <row r="4283" spans="1:51">
      <c r="A4283" s="19">
        <v>43825</v>
      </c>
      <c r="B4283" t="s">
        <v>62</v>
      </c>
      <c r="C4283" s="19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59"/>
    </row>
    <row r="4284" spans="1:51">
      <c r="A4284" s="19">
        <v>43825</v>
      </c>
      <c r="B4284" t="s">
        <v>63</v>
      </c>
      <c r="C4284" s="19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59"/>
    </row>
    <row r="4285" spans="1:51">
      <c r="A4285" s="19">
        <v>43825</v>
      </c>
      <c r="B4285" t="s">
        <v>64</v>
      </c>
      <c r="C4285" s="19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59"/>
    </row>
    <row r="4286" spans="1:51">
      <c r="A4286" s="19">
        <v>43825</v>
      </c>
      <c r="B4286" t="s">
        <v>65</v>
      </c>
      <c r="C4286" s="19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59"/>
    </row>
    <row r="4287" spans="1:51">
      <c r="A4287" s="19">
        <v>43825</v>
      </c>
      <c r="B4287" t="s">
        <v>143</v>
      </c>
      <c r="C4287" s="19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59"/>
    </row>
    <row r="4288" spans="1:51">
      <c r="A4288" s="19">
        <v>43825</v>
      </c>
      <c r="B4288" t="s">
        <v>67</v>
      </c>
      <c r="C4288" s="19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59"/>
    </row>
    <row r="4289" spans="1:51">
      <c r="A4289" s="19">
        <v>43825</v>
      </c>
      <c r="B4289" t="s">
        <v>68</v>
      </c>
      <c r="C4289" s="19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59"/>
    </row>
    <row r="4290" spans="1:51">
      <c r="A4290" s="19">
        <v>43825</v>
      </c>
      <c r="B4290" t="s">
        <v>69</v>
      </c>
      <c r="C4290" s="19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59"/>
    </row>
    <row r="4291" spans="1:51">
      <c r="A4291" s="19">
        <v>43825</v>
      </c>
      <c r="B4291" t="s">
        <v>70</v>
      </c>
      <c r="C4291" s="19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59"/>
    </row>
    <row r="4292" spans="1:51">
      <c r="A4292" s="19">
        <v>43825</v>
      </c>
      <c r="B4292" t="s">
        <v>71</v>
      </c>
      <c r="C4292" s="19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59"/>
    </row>
    <row r="4293" spans="1:51">
      <c r="A4293" s="19">
        <v>43825</v>
      </c>
      <c r="B4293" t="s">
        <v>73</v>
      </c>
      <c r="C4293" s="19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59"/>
    </row>
    <row r="4294" spans="1:51">
      <c r="A4294" s="19">
        <v>43826</v>
      </c>
      <c r="B4294" t="s">
        <v>15</v>
      </c>
      <c r="C4294" s="19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59"/>
    </row>
    <row r="4295" spans="1:51">
      <c r="A4295" s="19">
        <v>43826</v>
      </c>
      <c r="B4295" t="s">
        <v>16</v>
      </c>
      <c r="C4295" s="19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59"/>
    </row>
    <row r="4296" spans="1:51">
      <c r="A4296" s="19">
        <v>43826</v>
      </c>
      <c r="B4296" t="s">
        <v>17</v>
      </c>
      <c r="C4296" s="19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59"/>
    </row>
    <row r="4297" spans="1:51">
      <c r="A4297" s="19">
        <v>43826</v>
      </c>
      <c r="B4297" t="s">
        <v>18</v>
      </c>
      <c r="C4297" s="19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59"/>
    </row>
    <row r="4298" spans="1:51">
      <c r="A4298" s="19">
        <v>43826</v>
      </c>
      <c r="B4298" t="s">
        <v>19</v>
      </c>
      <c r="C4298" s="19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59"/>
    </row>
    <row r="4299" spans="1:51">
      <c r="A4299" s="19">
        <v>43826</v>
      </c>
      <c r="B4299" t="s">
        <v>20</v>
      </c>
      <c r="C4299" s="19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59"/>
    </row>
    <row r="4300" spans="1:51">
      <c r="A4300" s="19">
        <v>43826</v>
      </c>
      <c r="B4300" t="s">
        <v>21</v>
      </c>
      <c r="C4300" s="19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59"/>
    </row>
    <row r="4301" spans="1:51">
      <c r="A4301" s="19">
        <v>43826</v>
      </c>
      <c r="B4301" t="s">
        <v>22</v>
      </c>
      <c r="C4301" s="19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59"/>
    </row>
    <row r="4302" spans="1:51">
      <c r="A4302" s="19">
        <v>43826</v>
      </c>
      <c r="B4302" t="s">
        <v>23</v>
      </c>
      <c r="C4302" s="19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59"/>
    </row>
    <row r="4303" spans="1:51">
      <c r="A4303" s="19">
        <v>43826</v>
      </c>
      <c r="B4303" t="s">
        <v>24</v>
      </c>
      <c r="C4303" s="19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59"/>
    </row>
    <row r="4304" spans="1:51">
      <c r="A4304" s="19">
        <v>43826</v>
      </c>
      <c r="B4304" t="s">
        <v>25</v>
      </c>
      <c r="C4304" s="19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59"/>
    </row>
    <row r="4305" spans="1:51">
      <c r="A4305" s="19">
        <v>43826</v>
      </c>
      <c r="B4305" t="s">
        <v>26</v>
      </c>
      <c r="C4305" s="19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59"/>
    </row>
    <row r="4306" spans="1:51">
      <c r="A4306" s="19">
        <v>43826</v>
      </c>
      <c r="B4306" t="s">
        <v>27</v>
      </c>
      <c r="C4306" s="19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59"/>
    </row>
    <row r="4307" spans="1:51">
      <c r="A4307" s="19">
        <v>43826</v>
      </c>
      <c r="B4307" t="s">
        <v>28</v>
      </c>
      <c r="C4307" s="19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59"/>
    </row>
    <row r="4308" spans="1:51">
      <c r="A4308" s="19">
        <v>43826</v>
      </c>
      <c r="B4308" t="s">
        <v>29</v>
      </c>
      <c r="C4308" s="19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59"/>
    </row>
    <row r="4309" spans="1:51">
      <c r="A4309" s="19">
        <v>43826</v>
      </c>
      <c r="B4309" t="s">
        <v>30</v>
      </c>
      <c r="C4309" s="19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59"/>
    </row>
    <row r="4310" spans="1:51">
      <c r="A4310" s="19">
        <v>43826</v>
      </c>
      <c r="B4310" t="s">
        <v>31</v>
      </c>
      <c r="C4310" s="19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59"/>
    </row>
    <row r="4311" spans="1:51">
      <c r="A4311" s="19">
        <v>43826</v>
      </c>
      <c r="B4311" t="s">
        <v>32</v>
      </c>
      <c r="C4311" s="19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59"/>
    </row>
    <row r="4312" spans="1:51">
      <c r="A4312" s="19">
        <v>43826</v>
      </c>
      <c r="B4312" t="s">
        <v>33</v>
      </c>
      <c r="C4312" s="19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59"/>
    </row>
    <row r="4313" spans="1:51">
      <c r="A4313" s="19">
        <v>43826</v>
      </c>
      <c r="B4313" t="s">
        <v>34</v>
      </c>
      <c r="C4313" s="19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59"/>
    </row>
    <row r="4314" spans="1:51">
      <c r="A4314" s="19">
        <v>43826</v>
      </c>
      <c r="B4314" t="s">
        <v>35</v>
      </c>
      <c r="C4314" s="19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59"/>
    </row>
    <row r="4315" spans="1:51">
      <c r="A4315" s="19">
        <v>43826</v>
      </c>
      <c r="B4315" t="s">
        <v>36</v>
      </c>
      <c r="C4315" s="19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59"/>
    </row>
    <row r="4316" spans="1:51">
      <c r="A4316" s="19">
        <v>43826</v>
      </c>
      <c r="B4316" t="s">
        <v>37</v>
      </c>
      <c r="C4316" s="19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59"/>
    </row>
    <row r="4317" spans="1:51">
      <c r="A4317" s="19">
        <v>43826</v>
      </c>
      <c r="B4317" t="s">
        <v>38</v>
      </c>
      <c r="C4317" s="19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59"/>
    </row>
    <row r="4318" spans="1:51">
      <c r="A4318" s="19">
        <v>43826</v>
      </c>
      <c r="B4318" t="s">
        <v>39</v>
      </c>
      <c r="C4318" s="19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59"/>
    </row>
    <row r="4319" spans="1:51">
      <c r="A4319" s="19">
        <v>43826</v>
      </c>
      <c r="B4319" t="s">
        <v>40</v>
      </c>
      <c r="C4319" s="19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59"/>
    </row>
    <row r="4320" spans="1:51">
      <c r="A4320" s="19">
        <v>43826</v>
      </c>
      <c r="B4320" t="s">
        <v>41</v>
      </c>
      <c r="C4320" s="19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59"/>
    </row>
    <row r="4321" spans="1:51">
      <c r="A4321" s="19">
        <v>43826</v>
      </c>
      <c r="B4321" t="s">
        <v>43</v>
      </c>
      <c r="C4321" s="19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59"/>
    </row>
    <row r="4322" spans="1:51">
      <c r="A4322" s="19">
        <v>43826</v>
      </c>
      <c r="B4322" t="s">
        <v>44</v>
      </c>
      <c r="C4322" s="19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59"/>
    </row>
    <row r="4323" spans="1:51">
      <c r="A4323" s="19">
        <v>43826</v>
      </c>
      <c r="B4323" t="s">
        <v>45</v>
      </c>
      <c r="C4323" s="19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59"/>
    </row>
    <row r="4324" spans="1:51">
      <c r="A4324" s="19">
        <v>43826</v>
      </c>
      <c r="B4324" t="s">
        <v>42</v>
      </c>
      <c r="C4324" s="19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59"/>
    </row>
    <row r="4325" spans="1:51">
      <c r="A4325" s="19">
        <v>43826</v>
      </c>
      <c r="B4325" t="s">
        <v>46</v>
      </c>
      <c r="C4325" s="19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59"/>
    </row>
    <row r="4326" spans="1:51">
      <c r="A4326" s="19">
        <v>43826</v>
      </c>
      <c r="B4326" t="s">
        <v>47</v>
      </c>
      <c r="C4326" s="19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59"/>
    </row>
    <row r="4327" spans="1:51">
      <c r="A4327" s="19">
        <v>43826</v>
      </c>
      <c r="B4327" t="s">
        <v>48</v>
      </c>
      <c r="C4327" s="19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59"/>
    </row>
    <row r="4328" spans="1:51">
      <c r="A4328" s="19">
        <v>43826</v>
      </c>
      <c r="B4328" t="s">
        <v>49</v>
      </c>
      <c r="C4328" s="19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59"/>
    </row>
    <row r="4329" spans="1:51">
      <c r="A4329" s="19">
        <v>43826</v>
      </c>
      <c r="B4329" t="s">
        <v>50</v>
      </c>
      <c r="C4329" s="19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59"/>
    </row>
    <row r="4330" spans="1:51">
      <c r="A4330" s="19">
        <v>43826</v>
      </c>
      <c r="B4330" t="s">
        <v>51</v>
      </c>
      <c r="C4330" s="19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59"/>
    </row>
    <row r="4331" spans="1:51">
      <c r="A4331" s="19">
        <v>43826</v>
      </c>
      <c r="B4331" t="s">
        <v>52</v>
      </c>
      <c r="C4331" s="19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59"/>
    </row>
    <row r="4332" spans="1:51">
      <c r="A4332" s="19">
        <v>43826</v>
      </c>
      <c r="B4332" t="s">
        <v>53</v>
      </c>
      <c r="C4332" s="19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59"/>
    </row>
    <row r="4333" spans="1:51">
      <c r="A4333" s="19">
        <v>43826</v>
      </c>
      <c r="B4333" t="s">
        <v>54</v>
      </c>
      <c r="C4333" s="19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59"/>
    </row>
    <row r="4334" spans="1:51">
      <c r="A4334" s="19">
        <v>43826</v>
      </c>
      <c r="B4334" t="s">
        <v>55</v>
      </c>
      <c r="C4334" s="19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59"/>
    </row>
    <row r="4335" spans="1:51">
      <c r="A4335" s="19">
        <v>43826</v>
      </c>
      <c r="B4335" t="s">
        <v>56</v>
      </c>
      <c r="C4335" s="19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59"/>
    </row>
    <row r="4336" spans="1:51">
      <c r="A4336" s="19">
        <v>43826</v>
      </c>
      <c r="B4336" t="s">
        <v>57</v>
      </c>
      <c r="C4336" s="19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59"/>
    </row>
    <row r="4337" spans="1:51">
      <c r="A4337" s="19">
        <v>43826</v>
      </c>
      <c r="B4337" t="s">
        <v>58</v>
      </c>
      <c r="C4337" s="19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59"/>
    </row>
    <row r="4338" spans="1:51">
      <c r="A4338" s="19">
        <v>43826</v>
      </c>
      <c r="B4338" t="s">
        <v>59</v>
      </c>
      <c r="C4338" s="19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59"/>
    </row>
    <row r="4339" spans="1:51">
      <c r="A4339" s="19">
        <v>43826</v>
      </c>
      <c r="B4339" t="s">
        <v>60</v>
      </c>
      <c r="C4339" s="19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59"/>
    </row>
    <row r="4340" spans="1:51">
      <c r="A4340" s="19">
        <v>43826</v>
      </c>
      <c r="B4340" t="s">
        <v>61</v>
      </c>
      <c r="C4340" s="19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59"/>
    </row>
    <row r="4341" spans="1:51">
      <c r="A4341" s="19">
        <v>43826</v>
      </c>
      <c r="B4341" t="s">
        <v>62</v>
      </c>
      <c r="C4341" s="19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59"/>
    </row>
    <row r="4342" spans="1:51">
      <c r="A4342" s="19">
        <v>43826</v>
      </c>
      <c r="B4342" t="s">
        <v>63</v>
      </c>
      <c r="C4342" s="19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59"/>
    </row>
    <row r="4343" spans="1:51">
      <c r="A4343" s="19">
        <v>43826</v>
      </c>
      <c r="B4343" t="s">
        <v>64</v>
      </c>
      <c r="C4343" s="19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59"/>
    </row>
    <row r="4344" spans="1:51">
      <c r="A4344" s="19">
        <v>43826</v>
      </c>
      <c r="B4344" t="s">
        <v>65</v>
      </c>
      <c r="C4344" s="19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59"/>
    </row>
    <row r="4345" spans="1:51">
      <c r="A4345" s="19">
        <v>43826</v>
      </c>
      <c r="B4345" t="s">
        <v>143</v>
      </c>
      <c r="C4345" s="19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59"/>
    </row>
    <row r="4346" spans="1:51">
      <c r="A4346" s="19">
        <v>43826</v>
      </c>
      <c r="B4346" t="s">
        <v>67</v>
      </c>
      <c r="C4346" s="19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59"/>
    </row>
    <row r="4347" spans="1:51">
      <c r="A4347" s="19">
        <v>43826</v>
      </c>
      <c r="B4347" t="s">
        <v>68</v>
      </c>
      <c r="C4347" s="19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59"/>
    </row>
    <row r="4348" spans="1:51">
      <c r="A4348" s="19">
        <v>43826</v>
      </c>
      <c r="B4348" t="s">
        <v>69</v>
      </c>
      <c r="C4348" s="19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59"/>
    </row>
    <row r="4349" spans="1:51">
      <c r="A4349" s="19">
        <v>43826</v>
      </c>
      <c r="B4349" t="s">
        <v>70</v>
      </c>
      <c r="C4349" s="19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59"/>
    </row>
    <row r="4350" spans="1:51">
      <c r="A4350" s="19">
        <v>43826</v>
      </c>
      <c r="B4350" t="s">
        <v>71</v>
      </c>
      <c r="C4350" s="19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59"/>
    </row>
    <row r="4351" spans="1:51">
      <c r="A4351" s="19">
        <v>43826</v>
      </c>
      <c r="B4351" t="s">
        <v>73</v>
      </c>
      <c r="C4351" s="19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59"/>
    </row>
    <row r="4352" spans="1:51">
      <c r="A4352" s="19">
        <v>43827</v>
      </c>
      <c r="B4352" t="s">
        <v>15</v>
      </c>
      <c r="C4352" s="19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59"/>
    </row>
    <row r="4353" spans="1:51">
      <c r="A4353" s="19">
        <v>43827</v>
      </c>
      <c r="B4353" t="s">
        <v>16</v>
      </c>
      <c r="C4353" s="19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59"/>
    </row>
    <row r="4354" spans="1:51">
      <c r="A4354" s="19">
        <v>43827</v>
      </c>
      <c r="B4354" t="s">
        <v>17</v>
      </c>
      <c r="C4354" s="19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59"/>
    </row>
    <row r="4355" spans="1:51">
      <c r="A4355" s="19">
        <v>43827</v>
      </c>
      <c r="B4355" t="s">
        <v>18</v>
      </c>
      <c r="C4355" s="19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59"/>
    </row>
    <row r="4356" spans="1:51">
      <c r="A4356" s="19">
        <v>43827</v>
      </c>
      <c r="B4356" t="s">
        <v>19</v>
      </c>
      <c r="C4356" s="19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59"/>
    </row>
    <row r="4357" spans="1:51">
      <c r="A4357" s="19">
        <v>43827</v>
      </c>
      <c r="B4357" t="s">
        <v>20</v>
      </c>
      <c r="C4357" s="19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59"/>
    </row>
    <row r="4358" spans="1:51">
      <c r="A4358" s="19">
        <v>43827</v>
      </c>
      <c r="B4358" t="s">
        <v>21</v>
      </c>
      <c r="C4358" s="19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59"/>
    </row>
    <row r="4359" spans="1:51">
      <c r="A4359" s="19">
        <v>43827</v>
      </c>
      <c r="B4359" t="s">
        <v>22</v>
      </c>
      <c r="C4359" s="19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59"/>
    </row>
    <row r="4360" spans="1:51">
      <c r="A4360" s="19">
        <v>43827</v>
      </c>
      <c r="B4360" t="s">
        <v>23</v>
      </c>
      <c r="C4360" s="19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59"/>
    </row>
    <row r="4361" spans="1:51">
      <c r="A4361" s="19">
        <v>43827</v>
      </c>
      <c r="B4361" t="s">
        <v>24</v>
      </c>
      <c r="C4361" s="19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59"/>
    </row>
    <row r="4362" spans="1:51">
      <c r="A4362" s="19">
        <v>43827</v>
      </c>
      <c r="B4362" t="s">
        <v>25</v>
      </c>
      <c r="C4362" s="19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59"/>
    </row>
    <row r="4363" spans="1:51">
      <c r="A4363" s="19">
        <v>43827</v>
      </c>
      <c r="B4363" t="s">
        <v>26</v>
      </c>
      <c r="C4363" s="19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59"/>
    </row>
    <row r="4364" spans="1:51">
      <c r="A4364" s="19">
        <v>43827</v>
      </c>
      <c r="B4364" t="s">
        <v>27</v>
      </c>
      <c r="C4364" s="19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59"/>
    </row>
    <row r="4365" spans="1:51">
      <c r="A4365" s="19">
        <v>43827</v>
      </c>
      <c r="B4365" t="s">
        <v>28</v>
      </c>
      <c r="C4365" s="19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59"/>
    </row>
    <row r="4366" spans="1:51">
      <c r="A4366" s="19">
        <v>43827</v>
      </c>
      <c r="B4366" t="s">
        <v>29</v>
      </c>
      <c r="C4366" s="19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59"/>
    </row>
    <row r="4367" spans="1:51">
      <c r="A4367" s="19">
        <v>43827</v>
      </c>
      <c r="B4367" t="s">
        <v>30</v>
      </c>
      <c r="C4367" s="19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59"/>
    </row>
    <row r="4368" spans="1:51">
      <c r="A4368" s="19">
        <v>43827</v>
      </c>
      <c r="B4368" t="s">
        <v>31</v>
      </c>
      <c r="C4368" s="19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59"/>
    </row>
    <row r="4369" spans="1:51">
      <c r="A4369" s="19">
        <v>43827</v>
      </c>
      <c r="B4369" t="s">
        <v>32</v>
      </c>
      <c r="C4369" s="19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59"/>
    </row>
    <row r="4370" spans="1:51">
      <c r="A4370" s="19">
        <v>43827</v>
      </c>
      <c r="B4370" t="s">
        <v>33</v>
      </c>
      <c r="C4370" s="19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59"/>
    </row>
    <row r="4371" spans="1:51">
      <c r="A4371" s="19">
        <v>43827</v>
      </c>
      <c r="B4371" t="s">
        <v>34</v>
      </c>
      <c r="C4371" s="19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59"/>
    </row>
    <row r="4372" spans="1:51">
      <c r="A4372" s="19">
        <v>43827</v>
      </c>
      <c r="B4372" t="s">
        <v>35</v>
      </c>
      <c r="C4372" s="19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59"/>
    </row>
    <row r="4373" spans="1:51">
      <c r="A4373" s="19">
        <v>43827</v>
      </c>
      <c r="B4373" t="s">
        <v>36</v>
      </c>
      <c r="C4373" s="19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59"/>
    </row>
    <row r="4374" spans="1:51">
      <c r="A4374" s="19">
        <v>43827</v>
      </c>
      <c r="B4374" t="s">
        <v>37</v>
      </c>
      <c r="C4374" s="19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59"/>
    </row>
    <row r="4375" spans="1:51">
      <c r="A4375" s="19">
        <v>43827</v>
      </c>
      <c r="B4375" t="s">
        <v>38</v>
      </c>
      <c r="C4375" s="19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59"/>
    </row>
    <row r="4376" spans="1:51">
      <c r="A4376" s="19">
        <v>43827</v>
      </c>
      <c r="B4376" t="s">
        <v>39</v>
      </c>
      <c r="C4376" s="19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59"/>
    </row>
    <row r="4377" spans="1:51">
      <c r="A4377" s="19">
        <v>43827</v>
      </c>
      <c r="B4377" t="s">
        <v>40</v>
      </c>
      <c r="C4377" s="19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59"/>
    </row>
    <row r="4378" spans="1:51">
      <c r="A4378" s="19">
        <v>43827</v>
      </c>
      <c r="B4378" t="s">
        <v>41</v>
      </c>
      <c r="C4378" s="19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59"/>
    </row>
    <row r="4379" spans="1:51">
      <c r="A4379" s="19">
        <v>43827</v>
      </c>
      <c r="B4379" t="s">
        <v>43</v>
      </c>
      <c r="C4379" s="19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59"/>
    </row>
    <row r="4380" spans="1:51">
      <c r="A4380" s="19">
        <v>43827</v>
      </c>
      <c r="B4380" t="s">
        <v>44</v>
      </c>
      <c r="C4380" s="19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59"/>
    </row>
    <row r="4381" spans="1:51">
      <c r="A4381" s="19">
        <v>43827</v>
      </c>
      <c r="B4381" t="s">
        <v>45</v>
      </c>
      <c r="C4381" s="19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59"/>
    </row>
    <row r="4382" spans="1:51">
      <c r="A4382" s="19">
        <v>43827</v>
      </c>
      <c r="B4382" t="s">
        <v>42</v>
      </c>
      <c r="C4382" s="19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59"/>
    </row>
    <row r="4383" spans="1:51">
      <c r="A4383" s="19">
        <v>43827</v>
      </c>
      <c r="B4383" t="s">
        <v>46</v>
      </c>
      <c r="C4383" s="19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59"/>
    </row>
    <row r="4384" spans="1:51">
      <c r="A4384" s="19">
        <v>43827</v>
      </c>
      <c r="B4384" t="s">
        <v>47</v>
      </c>
      <c r="C4384" s="19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59"/>
    </row>
    <row r="4385" spans="1:51">
      <c r="A4385" s="19">
        <v>43827</v>
      </c>
      <c r="B4385" t="s">
        <v>48</v>
      </c>
      <c r="C4385" s="19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59"/>
    </row>
    <row r="4386" spans="1:51">
      <c r="A4386" s="19">
        <v>43827</v>
      </c>
      <c r="B4386" t="s">
        <v>49</v>
      </c>
      <c r="C4386" s="19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59"/>
    </row>
    <row r="4387" spans="1:51">
      <c r="A4387" s="19">
        <v>43827</v>
      </c>
      <c r="B4387" t="s">
        <v>50</v>
      </c>
      <c r="C4387" s="19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59"/>
    </row>
    <row r="4388" spans="1:51">
      <c r="A4388" s="19">
        <v>43827</v>
      </c>
      <c r="B4388" t="s">
        <v>51</v>
      </c>
      <c r="C4388" s="19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59"/>
    </row>
    <row r="4389" spans="1:51">
      <c r="A4389" s="19">
        <v>43827</v>
      </c>
      <c r="B4389" t="s">
        <v>52</v>
      </c>
      <c r="C4389" s="19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59"/>
    </row>
    <row r="4390" spans="1:51">
      <c r="A4390" s="19">
        <v>43827</v>
      </c>
      <c r="B4390" t="s">
        <v>53</v>
      </c>
      <c r="C4390" s="19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59"/>
    </row>
    <row r="4391" spans="1:51">
      <c r="A4391" s="19">
        <v>43827</v>
      </c>
      <c r="B4391" t="s">
        <v>54</v>
      </c>
      <c r="C4391" s="19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59"/>
    </row>
    <row r="4392" spans="1:51">
      <c r="A4392" s="19">
        <v>43827</v>
      </c>
      <c r="B4392" t="s">
        <v>55</v>
      </c>
      <c r="C4392" s="19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59"/>
    </row>
    <row r="4393" spans="1:51">
      <c r="A4393" s="19">
        <v>43827</v>
      </c>
      <c r="B4393" t="s">
        <v>56</v>
      </c>
      <c r="C4393" s="19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59"/>
    </row>
    <row r="4394" spans="1:51">
      <c r="A4394" s="19">
        <v>43827</v>
      </c>
      <c r="B4394" t="s">
        <v>57</v>
      </c>
      <c r="C4394" s="19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59"/>
    </row>
    <row r="4395" spans="1:51">
      <c r="A4395" s="19">
        <v>43827</v>
      </c>
      <c r="B4395" t="s">
        <v>58</v>
      </c>
      <c r="C4395" s="19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59"/>
    </row>
    <row r="4396" spans="1:51">
      <c r="A4396" s="19">
        <v>43827</v>
      </c>
      <c r="B4396" t="s">
        <v>59</v>
      </c>
      <c r="C4396" s="19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59"/>
    </row>
    <row r="4397" spans="1:51">
      <c r="A4397" s="19">
        <v>43827</v>
      </c>
      <c r="B4397" t="s">
        <v>60</v>
      </c>
      <c r="C4397" s="19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59"/>
    </row>
    <row r="4398" spans="1:51">
      <c r="A4398" s="19">
        <v>43827</v>
      </c>
      <c r="B4398" t="s">
        <v>61</v>
      </c>
      <c r="C4398" s="19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59"/>
    </row>
    <row r="4399" spans="1:51">
      <c r="A4399" s="19">
        <v>43827</v>
      </c>
      <c r="B4399" t="s">
        <v>62</v>
      </c>
      <c r="C4399" s="19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59"/>
    </row>
    <row r="4400" spans="1:51">
      <c r="A4400" s="19">
        <v>43827</v>
      </c>
      <c r="B4400" t="s">
        <v>63</v>
      </c>
      <c r="C4400" s="19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59"/>
    </row>
    <row r="4401" spans="1:51">
      <c r="A4401" s="19">
        <v>43827</v>
      </c>
      <c r="B4401" t="s">
        <v>64</v>
      </c>
      <c r="C4401" s="19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59"/>
    </row>
    <row r="4402" spans="1:51">
      <c r="A4402" s="19">
        <v>43827</v>
      </c>
      <c r="B4402" t="s">
        <v>65</v>
      </c>
      <c r="C4402" s="19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59"/>
    </row>
    <row r="4403" spans="1:51">
      <c r="A4403" s="19">
        <v>43827</v>
      </c>
      <c r="B4403" t="s">
        <v>143</v>
      </c>
      <c r="C4403" s="19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59"/>
    </row>
    <row r="4404" spans="1:51">
      <c r="A4404" s="19">
        <v>43827</v>
      </c>
      <c r="B4404" t="s">
        <v>67</v>
      </c>
      <c r="C4404" s="19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59"/>
    </row>
    <row r="4405" spans="1:51">
      <c r="A4405" s="19">
        <v>43827</v>
      </c>
      <c r="B4405" t="s">
        <v>68</v>
      </c>
      <c r="C4405" s="19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59"/>
    </row>
    <row r="4406" spans="1:51">
      <c r="A4406" s="19">
        <v>43827</v>
      </c>
      <c r="B4406" t="s">
        <v>69</v>
      </c>
      <c r="C4406" s="19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59"/>
    </row>
    <row r="4407" spans="1:51">
      <c r="A4407" s="19">
        <v>43827</v>
      </c>
      <c r="B4407" t="s">
        <v>70</v>
      </c>
      <c r="C4407" s="19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59"/>
    </row>
    <row r="4408" spans="1:51">
      <c r="A4408" s="19">
        <v>43827</v>
      </c>
      <c r="B4408" t="s">
        <v>71</v>
      </c>
      <c r="C4408" s="19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59"/>
    </row>
    <row r="4409" spans="1:51">
      <c r="A4409" s="19">
        <v>43827</v>
      </c>
      <c r="B4409" t="s">
        <v>73</v>
      </c>
      <c r="C4409" s="19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59"/>
    </row>
    <row r="4410" spans="1:51">
      <c r="A4410" s="19">
        <v>43828</v>
      </c>
      <c r="B4410" t="s">
        <v>15</v>
      </c>
      <c r="C4410" s="19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59"/>
    </row>
    <row r="4411" spans="1:51">
      <c r="A4411" s="19">
        <v>43828</v>
      </c>
      <c r="B4411" t="s">
        <v>16</v>
      </c>
      <c r="C4411" s="19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59"/>
    </row>
    <row r="4412" spans="1:51">
      <c r="A4412" s="19">
        <v>43828</v>
      </c>
      <c r="B4412" t="s">
        <v>17</v>
      </c>
      <c r="C4412" s="19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59"/>
    </row>
    <row r="4413" spans="1:51">
      <c r="A4413" s="19">
        <v>43828</v>
      </c>
      <c r="B4413" t="s">
        <v>18</v>
      </c>
      <c r="C4413" s="19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59"/>
    </row>
    <row r="4414" spans="1:51">
      <c r="A4414" s="19">
        <v>43828</v>
      </c>
      <c r="B4414" t="s">
        <v>19</v>
      </c>
      <c r="C4414" s="19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59"/>
    </row>
    <row r="4415" spans="1:51">
      <c r="A4415" s="19">
        <v>43828</v>
      </c>
      <c r="B4415" t="s">
        <v>20</v>
      </c>
      <c r="C4415" s="19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59"/>
    </row>
    <row r="4416" spans="1:51">
      <c r="A4416" s="19">
        <v>43828</v>
      </c>
      <c r="B4416" t="s">
        <v>21</v>
      </c>
      <c r="C4416" s="19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59"/>
    </row>
    <row r="4417" spans="1:51">
      <c r="A4417" s="19">
        <v>43828</v>
      </c>
      <c r="B4417" t="s">
        <v>22</v>
      </c>
      <c r="C4417" s="19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59"/>
    </row>
    <row r="4418" spans="1:51">
      <c r="A4418" s="19">
        <v>43828</v>
      </c>
      <c r="B4418" t="s">
        <v>23</v>
      </c>
      <c r="C4418" s="19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59"/>
    </row>
    <row r="4419" spans="1:51">
      <c r="A4419" s="19">
        <v>43828</v>
      </c>
      <c r="B4419" t="s">
        <v>24</v>
      </c>
      <c r="C4419" s="19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59"/>
    </row>
    <row r="4420" spans="1:51">
      <c r="A4420" s="19">
        <v>43828</v>
      </c>
      <c r="B4420" t="s">
        <v>25</v>
      </c>
      <c r="C4420" s="19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59"/>
    </row>
    <row r="4421" spans="1:51">
      <c r="A4421" s="19">
        <v>43828</v>
      </c>
      <c r="B4421" t="s">
        <v>26</v>
      </c>
      <c r="C4421" s="19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59"/>
    </row>
    <row r="4422" spans="1:51">
      <c r="A4422" s="19">
        <v>43828</v>
      </c>
      <c r="B4422" t="s">
        <v>27</v>
      </c>
      <c r="C4422" s="19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59"/>
    </row>
    <row r="4423" spans="1:51">
      <c r="A4423" s="19">
        <v>43828</v>
      </c>
      <c r="B4423" t="s">
        <v>28</v>
      </c>
      <c r="C4423" s="19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59"/>
    </row>
    <row r="4424" spans="1:51">
      <c r="A4424" s="19">
        <v>43828</v>
      </c>
      <c r="B4424" t="s">
        <v>29</v>
      </c>
      <c r="C4424" s="19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59"/>
    </row>
    <row r="4425" spans="1:51">
      <c r="A4425" s="19">
        <v>43828</v>
      </c>
      <c r="B4425" t="s">
        <v>30</v>
      </c>
      <c r="C4425" s="19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59"/>
    </row>
    <row r="4426" spans="1:51">
      <c r="A4426" s="19">
        <v>43828</v>
      </c>
      <c r="B4426" t="s">
        <v>31</v>
      </c>
      <c r="C4426" s="19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59"/>
    </row>
    <row r="4427" spans="1:51">
      <c r="A4427" s="19">
        <v>43828</v>
      </c>
      <c r="B4427" t="s">
        <v>32</v>
      </c>
      <c r="C4427" s="19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59"/>
    </row>
    <row r="4428" spans="1:51">
      <c r="A4428" s="19">
        <v>43828</v>
      </c>
      <c r="B4428" t="s">
        <v>33</v>
      </c>
      <c r="C4428" s="19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59"/>
    </row>
    <row r="4429" spans="1:51">
      <c r="A4429" s="19">
        <v>43828</v>
      </c>
      <c r="B4429" t="s">
        <v>34</v>
      </c>
      <c r="C4429" s="19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59"/>
    </row>
    <row r="4430" spans="1:51">
      <c r="A4430" s="19">
        <v>43828</v>
      </c>
      <c r="B4430" t="s">
        <v>35</v>
      </c>
      <c r="C4430" s="19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59"/>
    </row>
    <row r="4431" spans="1:51">
      <c r="A4431" s="19">
        <v>43828</v>
      </c>
      <c r="B4431" t="s">
        <v>36</v>
      </c>
      <c r="C4431" s="19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59"/>
    </row>
    <row r="4432" spans="1:51">
      <c r="A4432" s="19">
        <v>43828</v>
      </c>
      <c r="B4432" t="s">
        <v>37</v>
      </c>
      <c r="C4432" s="19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59"/>
    </row>
    <row r="4433" spans="1:51">
      <c r="A4433" s="19">
        <v>43828</v>
      </c>
      <c r="B4433" t="s">
        <v>38</v>
      </c>
      <c r="C4433" s="19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59"/>
    </row>
    <row r="4434" spans="1:51">
      <c r="A4434" s="19">
        <v>43828</v>
      </c>
      <c r="B4434" t="s">
        <v>39</v>
      </c>
      <c r="C4434" s="19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59"/>
    </row>
    <row r="4435" spans="1:51">
      <c r="A4435" s="19">
        <v>43828</v>
      </c>
      <c r="B4435" t="s">
        <v>40</v>
      </c>
      <c r="C4435" s="19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59"/>
    </row>
    <row r="4436" spans="1:51">
      <c r="A4436" s="19">
        <v>43828</v>
      </c>
      <c r="B4436" t="s">
        <v>41</v>
      </c>
      <c r="C4436" s="19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59"/>
    </row>
    <row r="4437" spans="1:51">
      <c r="A4437" s="19">
        <v>43828</v>
      </c>
      <c r="B4437" t="s">
        <v>43</v>
      </c>
      <c r="C4437" s="19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59"/>
    </row>
    <row r="4438" spans="1:51">
      <c r="A4438" s="19">
        <v>43828</v>
      </c>
      <c r="B4438" t="s">
        <v>44</v>
      </c>
      <c r="C4438" s="19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59"/>
    </row>
    <row r="4439" spans="1:51">
      <c r="A4439" s="19">
        <v>43828</v>
      </c>
      <c r="B4439" t="s">
        <v>45</v>
      </c>
      <c r="C4439" s="19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59"/>
    </row>
    <row r="4440" spans="1:51">
      <c r="A4440" s="19">
        <v>43828</v>
      </c>
      <c r="B4440" t="s">
        <v>42</v>
      </c>
      <c r="C4440" s="19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59"/>
    </row>
    <row r="4441" spans="1:51">
      <c r="A4441" s="19">
        <v>43828</v>
      </c>
      <c r="B4441" t="s">
        <v>46</v>
      </c>
      <c r="C4441" s="19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59"/>
    </row>
    <row r="4442" spans="1:51">
      <c r="A4442" s="19">
        <v>43828</v>
      </c>
      <c r="B4442" t="s">
        <v>47</v>
      </c>
      <c r="C4442" s="19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59"/>
    </row>
    <row r="4443" spans="1:51">
      <c r="A4443" s="19">
        <v>43828</v>
      </c>
      <c r="B4443" t="s">
        <v>48</v>
      </c>
      <c r="C4443" s="19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59"/>
    </row>
    <row r="4444" spans="1:51">
      <c r="A4444" s="19">
        <v>43828</v>
      </c>
      <c r="B4444" t="s">
        <v>49</v>
      </c>
      <c r="C4444" s="19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59"/>
    </row>
    <row r="4445" spans="1:51">
      <c r="A4445" s="19">
        <v>43828</v>
      </c>
      <c r="B4445" t="s">
        <v>50</v>
      </c>
      <c r="C4445" s="19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59"/>
    </row>
    <row r="4446" spans="1:51">
      <c r="A4446" s="19">
        <v>43828</v>
      </c>
      <c r="B4446" t="s">
        <v>51</v>
      </c>
      <c r="C4446" s="19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59"/>
    </row>
    <row r="4447" spans="1:51">
      <c r="A4447" s="19">
        <v>43828</v>
      </c>
      <c r="B4447" t="s">
        <v>52</v>
      </c>
      <c r="C4447" s="19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59"/>
    </row>
    <row r="4448" spans="1:51">
      <c r="A4448" s="19">
        <v>43828</v>
      </c>
      <c r="B4448" t="s">
        <v>53</v>
      </c>
      <c r="C4448" s="19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59"/>
    </row>
    <row r="4449" spans="1:51">
      <c r="A4449" s="19">
        <v>43828</v>
      </c>
      <c r="B4449" t="s">
        <v>54</v>
      </c>
      <c r="C4449" s="19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59"/>
    </row>
    <row r="4450" spans="1:51">
      <c r="A4450" s="19">
        <v>43828</v>
      </c>
      <c r="B4450" t="s">
        <v>55</v>
      </c>
      <c r="C4450" s="19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59"/>
    </row>
    <row r="4451" spans="1:51">
      <c r="A4451" s="19">
        <v>43828</v>
      </c>
      <c r="B4451" t="s">
        <v>56</v>
      </c>
      <c r="C4451" s="19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59"/>
    </row>
    <row r="4452" spans="1:51">
      <c r="A4452" s="19">
        <v>43828</v>
      </c>
      <c r="B4452" t="s">
        <v>57</v>
      </c>
      <c r="C4452" s="19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59"/>
    </row>
    <row r="4453" spans="1:51">
      <c r="A4453" s="19">
        <v>43828</v>
      </c>
      <c r="B4453" t="s">
        <v>58</v>
      </c>
      <c r="C4453" s="19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59"/>
    </row>
    <row r="4454" spans="1:51">
      <c r="A4454" s="19">
        <v>43828</v>
      </c>
      <c r="B4454" t="s">
        <v>59</v>
      </c>
      <c r="C4454" s="19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59"/>
    </row>
    <row r="4455" spans="1:51">
      <c r="A4455" s="19">
        <v>43828</v>
      </c>
      <c r="B4455" t="s">
        <v>60</v>
      </c>
      <c r="C4455" s="19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59"/>
    </row>
    <row r="4456" spans="1:51">
      <c r="A4456" s="19">
        <v>43828</v>
      </c>
      <c r="B4456" t="s">
        <v>61</v>
      </c>
      <c r="C4456" s="19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59"/>
    </row>
    <row r="4457" spans="1:51">
      <c r="A4457" s="19">
        <v>43828</v>
      </c>
      <c r="B4457" t="s">
        <v>62</v>
      </c>
      <c r="C4457" s="19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59"/>
    </row>
    <row r="4458" spans="1:51">
      <c r="A4458" s="19">
        <v>43828</v>
      </c>
      <c r="B4458" t="s">
        <v>63</v>
      </c>
      <c r="C4458" s="19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59"/>
    </row>
    <row r="4459" spans="1:51">
      <c r="A4459" s="19">
        <v>43828</v>
      </c>
      <c r="B4459" t="s">
        <v>64</v>
      </c>
      <c r="C4459" s="19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59"/>
    </row>
    <row r="4460" spans="1:51">
      <c r="A4460" s="19">
        <v>43828</v>
      </c>
      <c r="B4460" t="s">
        <v>65</v>
      </c>
      <c r="C4460" s="19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59"/>
    </row>
    <row r="4461" spans="1:51">
      <c r="A4461" s="19">
        <v>43828</v>
      </c>
      <c r="B4461" t="s">
        <v>143</v>
      </c>
      <c r="C4461" s="19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59"/>
    </row>
    <row r="4462" spans="1:51">
      <c r="A4462" s="19">
        <v>43828</v>
      </c>
      <c r="B4462" t="s">
        <v>67</v>
      </c>
      <c r="C4462" s="19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59"/>
    </row>
    <row r="4463" spans="1:51">
      <c r="A4463" s="19">
        <v>43828</v>
      </c>
      <c r="B4463" t="s">
        <v>68</v>
      </c>
      <c r="C4463" s="19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59"/>
    </row>
    <row r="4464" spans="1:51">
      <c r="A4464" s="19">
        <v>43828</v>
      </c>
      <c r="B4464" t="s">
        <v>69</v>
      </c>
      <c r="C4464" s="19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59"/>
    </row>
    <row r="4465" spans="1:51">
      <c r="A4465" s="19">
        <v>43828</v>
      </c>
      <c r="B4465" t="s">
        <v>70</v>
      </c>
      <c r="C4465" s="19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59"/>
    </row>
    <row r="4466" spans="1:51">
      <c r="A4466" s="19">
        <v>43828</v>
      </c>
      <c r="B4466" t="s">
        <v>71</v>
      </c>
      <c r="C4466" s="19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59"/>
    </row>
    <row r="4467" spans="1:51">
      <c r="A4467" s="19">
        <v>43828</v>
      </c>
      <c r="B4467" t="s">
        <v>73</v>
      </c>
      <c r="C4467" s="19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59"/>
    </row>
    <row r="4468" spans="1:51">
      <c r="A4468" s="19">
        <v>43829</v>
      </c>
      <c r="B4468" t="s">
        <v>15</v>
      </c>
      <c r="C4468" s="19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59"/>
    </row>
    <row r="4469" spans="1:51">
      <c r="A4469" s="19">
        <v>43829</v>
      </c>
      <c r="B4469" t="s">
        <v>16</v>
      </c>
      <c r="C4469" s="19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59"/>
    </row>
    <row r="4470" spans="1:51">
      <c r="A4470" s="19">
        <v>43829</v>
      </c>
      <c r="B4470" t="s">
        <v>17</v>
      </c>
      <c r="C4470" s="19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59"/>
    </row>
    <row r="4471" spans="1:51">
      <c r="A4471" s="19">
        <v>43829</v>
      </c>
      <c r="B4471" t="s">
        <v>18</v>
      </c>
      <c r="C4471" s="19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59"/>
    </row>
    <row r="4472" spans="1:51">
      <c r="A4472" s="19">
        <v>43829</v>
      </c>
      <c r="B4472" t="s">
        <v>19</v>
      </c>
      <c r="C4472" s="19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59"/>
    </row>
    <row r="4473" spans="1:51">
      <c r="A4473" s="19">
        <v>43829</v>
      </c>
      <c r="B4473" t="s">
        <v>20</v>
      </c>
      <c r="C4473" s="19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59"/>
    </row>
    <row r="4474" spans="1:51">
      <c r="A4474" s="19">
        <v>43829</v>
      </c>
      <c r="B4474" t="s">
        <v>21</v>
      </c>
      <c r="C4474" s="19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59"/>
    </row>
    <row r="4475" spans="1:51">
      <c r="A4475" s="19">
        <v>43829</v>
      </c>
      <c r="B4475" t="s">
        <v>22</v>
      </c>
      <c r="C4475" s="19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59"/>
    </row>
    <row r="4476" spans="1:51">
      <c r="A4476" s="19">
        <v>43829</v>
      </c>
      <c r="B4476" t="s">
        <v>23</v>
      </c>
      <c r="C4476" s="19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59"/>
    </row>
    <row r="4477" spans="1:51">
      <c r="A4477" s="19">
        <v>43829</v>
      </c>
      <c r="B4477" t="s">
        <v>24</v>
      </c>
      <c r="C4477" s="19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59"/>
    </row>
    <row r="4478" spans="1:51">
      <c r="A4478" s="19">
        <v>43829</v>
      </c>
      <c r="B4478" t="s">
        <v>25</v>
      </c>
      <c r="C4478" s="19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59"/>
    </row>
    <row r="4479" spans="1:51">
      <c r="A4479" s="19">
        <v>43829</v>
      </c>
      <c r="B4479" t="s">
        <v>26</v>
      </c>
      <c r="C4479" s="19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59"/>
    </row>
    <row r="4480" spans="1:51">
      <c r="A4480" s="19">
        <v>43829</v>
      </c>
      <c r="B4480" t="s">
        <v>27</v>
      </c>
      <c r="C4480" s="19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59"/>
    </row>
    <row r="4481" spans="1:51">
      <c r="A4481" s="19">
        <v>43829</v>
      </c>
      <c r="B4481" t="s">
        <v>28</v>
      </c>
      <c r="C4481" s="19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59"/>
    </row>
    <row r="4482" spans="1:51">
      <c r="A4482" s="19">
        <v>43829</v>
      </c>
      <c r="B4482" t="s">
        <v>29</v>
      </c>
      <c r="C4482" s="19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59"/>
    </row>
    <row r="4483" spans="1:51">
      <c r="A4483" s="19">
        <v>43829</v>
      </c>
      <c r="B4483" t="s">
        <v>30</v>
      </c>
      <c r="C4483" s="19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59"/>
    </row>
    <row r="4484" spans="1:51">
      <c r="A4484" s="19">
        <v>43829</v>
      </c>
      <c r="B4484" t="s">
        <v>31</v>
      </c>
      <c r="C4484" s="19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59"/>
    </row>
    <row r="4485" spans="1:51">
      <c r="A4485" s="19">
        <v>43829</v>
      </c>
      <c r="B4485" t="s">
        <v>32</v>
      </c>
      <c r="C4485" s="19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59"/>
    </row>
    <row r="4486" spans="1:51">
      <c r="A4486" s="19">
        <v>43829</v>
      </c>
      <c r="B4486" t="s">
        <v>33</v>
      </c>
      <c r="C4486" s="19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59"/>
    </row>
    <row r="4487" spans="1:51">
      <c r="A4487" s="19">
        <v>43829</v>
      </c>
      <c r="B4487" t="s">
        <v>34</v>
      </c>
      <c r="C4487" s="19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59"/>
    </row>
    <row r="4488" spans="1:51">
      <c r="A4488" s="19">
        <v>43829</v>
      </c>
      <c r="B4488" t="s">
        <v>35</v>
      </c>
      <c r="C4488" s="19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59"/>
    </row>
    <row r="4489" spans="1:51">
      <c r="A4489" s="19">
        <v>43829</v>
      </c>
      <c r="B4489" t="s">
        <v>36</v>
      </c>
      <c r="C4489" s="19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59"/>
    </row>
    <row r="4490" spans="1:51">
      <c r="A4490" s="19">
        <v>43829</v>
      </c>
      <c r="B4490" t="s">
        <v>37</v>
      </c>
      <c r="C4490" s="19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59"/>
    </row>
    <row r="4491" spans="1:51">
      <c r="A4491" s="19">
        <v>43829</v>
      </c>
      <c r="B4491" t="s">
        <v>38</v>
      </c>
      <c r="C4491" s="19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59"/>
    </row>
    <row r="4492" spans="1:51">
      <c r="A4492" s="19">
        <v>43829</v>
      </c>
      <c r="B4492" t="s">
        <v>39</v>
      </c>
      <c r="C4492" s="19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59"/>
    </row>
    <row r="4493" spans="1:51">
      <c r="A4493" s="19">
        <v>43829</v>
      </c>
      <c r="B4493" t="s">
        <v>40</v>
      </c>
      <c r="C4493" s="19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59"/>
    </row>
    <row r="4494" spans="1:51">
      <c r="A4494" s="19">
        <v>43829</v>
      </c>
      <c r="B4494" t="s">
        <v>41</v>
      </c>
      <c r="C4494" s="19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59"/>
    </row>
    <row r="4495" spans="1:51">
      <c r="A4495" s="19">
        <v>43829</v>
      </c>
      <c r="B4495" t="s">
        <v>43</v>
      </c>
      <c r="C4495" s="19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59"/>
    </row>
    <row r="4496" spans="1:51">
      <c r="A4496" s="19">
        <v>43829</v>
      </c>
      <c r="B4496" t="s">
        <v>44</v>
      </c>
      <c r="C4496" s="19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59"/>
    </row>
    <row r="4497" spans="1:51">
      <c r="A4497" s="19">
        <v>43829</v>
      </c>
      <c r="B4497" t="s">
        <v>45</v>
      </c>
      <c r="C4497" s="19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59"/>
    </row>
    <row r="4498" spans="1:51">
      <c r="A4498" s="19">
        <v>43829</v>
      </c>
      <c r="B4498" t="s">
        <v>42</v>
      </c>
      <c r="C4498" s="19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59"/>
    </row>
    <row r="4499" spans="1:51">
      <c r="A4499" s="19">
        <v>43829</v>
      </c>
      <c r="B4499" t="s">
        <v>46</v>
      </c>
      <c r="C4499" s="19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59"/>
    </row>
    <row r="4500" spans="1:51">
      <c r="A4500" s="19">
        <v>43829</v>
      </c>
      <c r="B4500" t="s">
        <v>47</v>
      </c>
      <c r="C4500" s="19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59"/>
    </row>
    <row r="4501" spans="1:51">
      <c r="A4501" s="19">
        <v>43829</v>
      </c>
      <c r="B4501" t="s">
        <v>48</v>
      </c>
      <c r="C4501" s="19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59"/>
    </row>
    <row r="4502" spans="1:51">
      <c r="A4502" s="19">
        <v>43829</v>
      </c>
      <c r="B4502" t="s">
        <v>49</v>
      </c>
      <c r="C4502" s="19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59"/>
    </row>
    <row r="4503" spans="1:51">
      <c r="A4503" s="19">
        <v>43829</v>
      </c>
      <c r="B4503" t="s">
        <v>50</v>
      </c>
      <c r="C4503" s="19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59"/>
    </row>
    <row r="4504" spans="1:51">
      <c r="A4504" s="19">
        <v>43829</v>
      </c>
      <c r="B4504" t="s">
        <v>51</v>
      </c>
      <c r="C4504" s="19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59"/>
    </row>
    <row r="4505" spans="1:51">
      <c r="A4505" s="19">
        <v>43829</v>
      </c>
      <c r="B4505" t="s">
        <v>52</v>
      </c>
      <c r="C4505" s="19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59"/>
    </row>
    <row r="4506" spans="1:51">
      <c r="A4506" s="19">
        <v>43829</v>
      </c>
      <c r="B4506" t="s">
        <v>53</v>
      </c>
      <c r="C4506" s="19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59"/>
    </row>
    <row r="4507" spans="1:51">
      <c r="A4507" s="19">
        <v>43829</v>
      </c>
      <c r="B4507" t="s">
        <v>54</v>
      </c>
      <c r="C4507" s="19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59"/>
    </row>
    <row r="4508" spans="1:51">
      <c r="A4508" s="19">
        <v>43829</v>
      </c>
      <c r="B4508" t="s">
        <v>55</v>
      </c>
      <c r="C4508" s="19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59"/>
    </row>
    <row r="4509" spans="1:51">
      <c r="A4509" s="19">
        <v>43829</v>
      </c>
      <c r="B4509" t="s">
        <v>56</v>
      </c>
      <c r="C4509" s="19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59"/>
    </row>
    <row r="4510" spans="1:51">
      <c r="A4510" s="19">
        <v>43829</v>
      </c>
      <c r="B4510" t="s">
        <v>57</v>
      </c>
      <c r="C4510" s="19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59"/>
    </row>
    <row r="4511" spans="1:51">
      <c r="A4511" s="19">
        <v>43829</v>
      </c>
      <c r="B4511" t="s">
        <v>58</v>
      </c>
      <c r="C4511" s="19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59"/>
    </row>
    <row r="4512" spans="1:51">
      <c r="A4512" s="19">
        <v>43829</v>
      </c>
      <c r="B4512" t="s">
        <v>59</v>
      </c>
      <c r="C4512" s="19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59"/>
    </row>
    <row r="4513" spans="1:51">
      <c r="A4513" s="19">
        <v>43829</v>
      </c>
      <c r="B4513" t="s">
        <v>60</v>
      </c>
      <c r="C4513" s="19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59"/>
    </row>
    <row r="4514" spans="1:51">
      <c r="A4514" s="19">
        <v>43829</v>
      </c>
      <c r="B4514" t="s">
        <v>61</v>
      </c>
      <c r="C4514" s="19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59"/>
    </row>
    <row r="4515" spans="1:51">
      <c r="A4515" s="19">
        <v>43829</v>
      </c>
      <c r="B4515" t="s">
        <v>62</v>
      </c>
      <c r="C4515" s="19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59"/>
    </row>
    <row r="4516" spans="1:51">
      <c r="A4516" s="19">
        <v>43829</v>
      </c>
      <c r="B4516" t="s">
        <v>63</v>
      </c>
      <c r="C4516" s="19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59"/>
    </row>
    <row r="4517" spans="1:51">
      <c r="A4517" s="19">
        <v>43829</v>
      </c>
      <c r="B4517" t="s">
        <v>64</v>
      </c>
      <c r="C4517" s="19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59"/>
    </row>
    <row r="4518" spans="1:51">
      <c r="A4518" s="19">
        <v>43829</v>
      </c>
      <c r="B4518" t="s">
        <v>65</v>
      </c>
      <c r="C4518" s="19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59"/>
    </row>
    <row r="4519" spans="1:51">
      <c r="A4519" s="19">
        <v>43829</v>
      </c>
      <c r="B4519" t="s">
        <v>143</v>
      </c>
      <c r="C4519" s="19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59"/>
    </row>
    <row r="4520" spans="1:51">
      <c r="A4520" s="19">
        <v>43829</v>
      </c>
      <c r="B4520" t="s">
        <v>67</v>
      </c>
      <c r="C4520" s="19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59"/>
    </row>
    <row r="4521" spans="1:51">
      <c r="A4521" s="19">
        <v>43829</v>
      </c>
      <c r="B4521" t="s">
        <v>68</v>
      </c>
      <c r="C4521" s="19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59"/>
    </row>
    <row r="4522" spans="1:51">
      <c r="A4522" s="19">
        <v>43829</v>
      </c>
      <c r="B4522" t="s">
        <v>69</v>
      </c>
      <c r="C4522" s="19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59"/>
    </row>
    <row r="4523" spans="1:51">
      <c r="A4523" s="19">
        <v>43829</v>
      </c>
      <c r="B4523" t="s">
        <v>70</v>
      </c>
      <c r="C4523" s="19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59"/>
    </row>
    <row r="4524" spans="1:51">
      <c r="A4524" s="19">
        <v>43829</v>
      </c>
      <c r="B4524" t="s">
        <v>71</v>
      </c>
      <c r="C4524" s="19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59"/>
    </row>
    <row r="4525" spans="1:51">
      <c r="A4525" s="19">
        <v>43829</v>
      </c>
      <c r="B4525" t="s">
        <v>73</v>
      </c>
      <c r="C4525" s="19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59"/>
    </row>
    <row r="4526" spans="1:51">
      <c r="A4526" s="19">
        <v>43830</v>
      </c>
      <c r="B4526" t="s">
        <v>15</v>
      </c>
      <c r="C4526" s="19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59"/>
    </row>
    <row r="4527" spans="1:51">
      <c r="A4527" s="19">
        <v>43830</v>
      </c>
      <c r="B4527" t="s">
        <v>16</v>
      </c>
      <c r="C4527" s="19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59"/>
    </row>
    <row r="4528" spans="1:51">
      <c r="A4528" s="19">
        <v>43830</v>
      </c>
      <c r="B4528" t="s">
        <v>17</v>
      </c>
      <c r="C4528" s="19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59"/>
    </row>
    <row r="4529" spans="1:51">
      <c r="A4529" s="19">
        <v>43830</v>
      </c>
      <c r="B4529" t="s">
        <v>18</v>
      </c>
      <c r="C4529" s="19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59"/>
    </row>
    <row r="4530" spans="1:51">
      <c r="A4530" s="19">
        <v>43830</v>
      </c>
      <c r="B4530" t="s">
        <v>19</v>
      </c>
      <c r="C4530" s="19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59"/>
    </row>
    <row r="4531" spans="1:51">
      <c r="A4531" s="19">
        <v>43830</v>
      </c>
      <c r="B4531" t="s">
        <v>20</v>
      </c>
      <c r="C4531" s="19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59"/>
    </row>
    <row r="4532" spans="1:51">
      <c r="A4532" s="19">
        <v>43830</v>
      </c>
      <c r="B4532" t="s">
        <v>21</v>
      </c>
      <c r="C4532" s="19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59"/>
    </row>
    <row r="4533" spans="1:51">
      <c r="A4533" s="19">
        <v>43830</v>
      </c>
      <c r="B4533" t="s">
        <v>22</v>
      </c>
      <c r="C4533" s="19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59"/>
    </row>
    <row r="4534" spans="1:51">
      <c r="A4534" s="19">
        <v>43830</v>
      </c>
      <c r="B4534" t="s">
        <v>23</v>
      </c>
      <c r="C4534" s="19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59"/>
    </row>
    <row r="4535" spans="1:51">
      <c r="A4535" s="19">
        <v>43830</v>
      </c>
      <c r="B4535" t="s">
        <v>24</v>
      </c>
      <c r="C4535" s="19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59"/>
    </row>
    <row r="4536" spans="1:51">
      <c r="A4536" s="19">
        <v>43830</v>
      </c>
      <c r="B4536" t="s">
        <v>25</v>
      </c>
      <c r="C4536" s="19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59"/>
    </row>
    <row r="4537" spans="1:51">
      <c r="A4537" s="19">
        <v>43830</v>
      </c>
      <c r="B4537" t="s">
        <v>26</v>
      </c>
      <c r="C4537" s="19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59"/>
    </row>
    <row r="4538" spans="1:51">
      <c r="A4538" s="19">
        <v>43830</v>
      </c>
      <c r="B4538" t="s">
        <v>27</v>
      </c>
      <c r="C4538" s="19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59"/>
    </row>
    <row r="4539" spans="1:51">
      <c r="A4539" s="19">
        <v>43830</v>
      </c>
      <c r="B4539" t="s">
        <v>28</v>
      </c>
      <c r="C4539" s="19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59"/>
    </row>
    <row r="4540" spans="1:51">
      <c r="A4540" s="19">
        <v>43830</v>
      </c>
      <c r="B4540" t="s">
        <v>29</v>
      </c>
      <c r="C4540" s="19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59"/>
    </row>
    <row r="4541" spans="1:51">
      <c r="A4541" s="19">
        <v>43830</v>
      </c>
      <c r="B4541" t="s">
        <v>30</v>
      </c>
      <c r="C4541" s="19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59"/>
    </row>
    <row r="4542" spans="1:51">
      <c r="A4542" s="19">
        <v>43830</v>
      </c>
      <c r="B4542" t="s">
        <v>31</v>
      </c>
      <c r="C4542" s="19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59"/>
    </row>
    <row r="4543" spans="1:51">
      <c r="A4543" s="19">
        <v>43830</v>
      </c>
      <c r="B4543" t="s">
        <v>32</v>
      </c>
      <c r="C4543" s="19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59"/>
    </row>
    <row r="4544" spans="1:51">
      <c r="A4544" s="19">
        <v>43830</v>
      </c>
      <c r="B4544" t="s">
        <v>33</v>
      </c>
      <c r="C4544" s="19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59"/>
    </row>
    <row r="4545" spans="1:51">
      <c r="A4545" s="19">
        <v>43830</v>
      </c>
      <c r="B4545" t="s">
        <v>34</v>
      </c>
      <c r="C4545" s="19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59"/>
    </row>
    <row r="4546" spans="1:51">
      <c r="A4546" s="19">
        <v>43830</v>
      </c>
      <c r="B4546" t="s">
        <v>35</v>
      </c>
      <c r="C4546" s="19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59"/>
    </row>
    <row r="4547" spans="1:51">
      <c r="A4547" s="19">
        <v>43830</v>
      </c>
      <c r="B4547" t="s">
        <v>36</v>
      </c>
      <c r="C4547" s="19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59"/>
    </row>
    <row r="4548" spans="1:51">
      <c r="A4548" s="19">
        <v>43830</v>
      </c>
      <c r="B4548" t="s">
        <v>37</v>
      </c>
      <c r="C4548" s="19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59"/>
    </row>
    <row r="4549" spans="1:51">
      <c r="A4549" s="19">
        <v>43830</v>
      </c>
      <c r="B4549" t="s">
        <v>38</v>
      </c>
      <c r="C4549" s="19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59"/>
    </row>
    <row r="4550" spans="1:51">
      <c r="A4550" s="19">
        <v>43830</v>
      </c>
      <c r="B4550" t="s">
        <v>39</v>
      </c>
      <c r="C4550" s="19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59"/>
    </row>
    <row r="4551" spans="1:51">
      <c r="A4551" s="19">
        <v>43830</v>
      </c>
      <c r="B4551" t="s">
        <v>40</v>
      </c>
      <c r="C4551" s="19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59"/>
    </row>
    <row r="4552" spans="1:51">
      <c r="A4552" s="19">
        <v>43830</v>
      </c>
      <c r="B4552" t="s">
        <v>41</v>
      </c>
      <c r="C4552" s="19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59"/>
    </row>
    <row r="4553" spans="1:51">
      <c r="A4553" s="19">
        <v>43830</v>
      </c>
      <c r="B4553" t="s">
        <v>43</v>
      </c>
      <c r="C4553" s="19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59"/>
    </row>
    <row r="4554" spans="1:51">
      <c r="A4554" s="19">
        <v>43830</v>
      </c>
      <c r="B4554" t="s">
        <v>44</v>
      </c>
      <c r="C4554" s="19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59"/>
    </row>
    <row r="4555" spans="1:51">
      <c r="A4555" s="19">
        <v>43830</v>
      </c>
      <c r="B4555" t="s">
        <v>45</v>
      </c>
      <c r="C4555" s="19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59"/>
    </row>
    <row r="4556" spans="1:51">
      <c r="A4556" s="19">
        <v>43830</v>
      </c>
      <c r="B4556" t="s">
        <v>42</v>
      </c>
      <c r="C4556" s="19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59"/>
    </row>
    <row r="4557" spans="1:51">
      <c r="A4557" s="19">
        <v>43830</v>
      </c>
      <c r="B4557" t="s">
        <v>46</v>
      </c>
      <c r="C4557" s="19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59"/>
    </row>
    <row r="4558" spans="1:51">
      <c r="A4558" s="19">
        <v>43830</v>
      </c>
      <c r="B4558" t="s">
        <v>47</v>
      </c>
      <c r="C4558" s="19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59"/>
    </row>
    <row r="4559" spans="1:51">
      <c r="A4559" s="19">
        <v>43830</v>
      </c>
      <c r="B4559" t="s">
        <v>48</v>
      </c>
      <c r="C4559" s="19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59"/>
    </row>
    <row r="4560" spans="1:51">
      <c r="A4560" s="19">
        <v>43830</v>
      </c>
      <c r="B4560" t="s">
        <v>49</v>
      </c>
      <c r="C4560" s="19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59"/>
    </row>
    <row r="4561" spans="1:51">
      <c r="A4561" s="19">
        <v>43830</v>
      </c>
      <c r="B4561" t="s">
        <v>50</v>
      </c>
      <c r="C4561" s="19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59"/>
    </row>
    <row r="4562" spans="1:51">
      <c r="A4562" s="19">
        <v>43830</v>
      </c>
      <c r="B4562" t="s">
        <v>51</v>
      </c>
      <c r="C4562" s="19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59"/>
    </row>
    <row r="4563" spans="1:51">
      <c r="A4563" s="19">
        <v>43830</v>
      </c>
      <c r="B4563" t="s">
        <v>52</v>
      </c>
      <c r="C4563" s="19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59"/>
    </row>
    <row r="4564" spans="1:51">
      <c r="A4564" s="19">
        <v>43830</v>
      </c>
      <c r="B4564" t="s">
        <v>53</v>
      </c>
      <c r="C4564" s="19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59"/>
    </row>
    <row r="4565" spans="1:51">
      <c r="A4565" s="19">
        <v>43830</v>
      </c>
      <c r="B4565" t="s">
        <v>54</v>
      </c>
      <c r="C4565" s="19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59"/>
    </row>
    <row r="4566" spans="1:51">
      <c r="A4566" s="19">
        <v>43830</v>
      </c>
      <c r="B4566" t="s">
        <v>55</v>
      </c>
      <c r="C4566" s="19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59"/>
    </row>
    <row r="4567" spans="1:51">
      <c r="A4567" s="19">
        <v>43830</v>
      </c>
      <c r="B4567" t="s">
        <v>56</v>
      </c>
      <c r="C4567" s="19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59"/>
    </row>
    <row r="4568" spans="1:51">
      <c r="A4568" s="19">
        <v>43830</v>
      </c>
      <c r="B4568" t="s">
        <v>57</v>
      </c>
      <c r="C4568" s="19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59"/>
    </row>
    <row r="4569" spans="1:51">
      <c r="A4569" s="19">
        <v>43830</v>
      </c>
      <c r="B4569" t="s">
        <v>58</v>
      </c>
      <c r="C4569" s="19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59"/>
    </row>
    <row r="4570" spans="1:51">
      <c r="A4570" s="19">
        <v>43830</v>
      </c>
      <c r="B4570" t="s">
        <v>59</v>
      </c>
      <c r="C4570" s="19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59"/>
    </row>
    <row r="4571" spans="1:51">
      <c r="A4571" s="19">
        <v>43830</v>
      </c>
      <c r="B4571" t="s">
        <v>60</v>
      </c>
      <c r="C4571" s="19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59"/>
    </row>
    <row r="4572" spans="1:51">
      <c r="A4572" s="19">
        <v>43830</v>
      </c>
      <c r="B4572" t="s">
        <v>61</v>
      </c>
      <c r="C4572" s="19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59"/>
    </row>
    <row r="4573" spans="1:51">
      <c r="A4573" s="19">
        <v>43830</v>
      </c>
      <c r="B4573" t="s">
        <v>62</v>
      </c>
      <c r="C4573" s="19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59"/>
    </row>
    <row r="4574" spans="1:51">
      <c r="A4574" s="19">
        <v>43830</v>
      </c>
      <c r="B4574" t="s">
        <v>63</v>
      </c>
      <c r="C4574" s="19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59"/>
    </row>
    <row r="4575" spans="1:51">
      <c r="A4575" s="19">
        <v>43830</v>
      </c>
      <c r="B4575" t="s">
        <v>64</v>
      </c>
      <c r="C4575" s="19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59"/>
    </row>
    <row r="4576" spans="1:51">
      <c r="A4576" s="19">
        <v>43830</v>
      </c>
      <c r="B4576" t="s">
        <v>65</v>
      </c>
      <c r="C4576" s="19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59"/>
    </row>
    <row r="4577" spans="1:51">
      <c r="A4577" s="19">
        <v>43830</v>
      </c>
      <c r="B4577" t="s">
        <v>143</v>
      </c>
      <c r="C4577" s="19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59"/>
    </row>
    <row r="4578" spans="1:51">
      <c r="A4578" s="19">
        <v>43830</v>
      </c>
      <c r="B4578" t="s">
        <v>67</v>
      </c>
      <c r="C4578" s="19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59"/>
    </row>
    <row r="4579" spans="1:51">
      <c r="A4579" s="19">
        <v>43830</v>
      </c>
      <c r="B4579" t="s">
        <v>68</v>
      </c>
      <c r="C4579" s="19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59"/>
    </row>
    <row r="4580" spans="1:51">
      <c r="A4580" s="19">
        <v>43830</v>
      </c>
      <c r="B4580" t="s">
        <v>69</v>
      </c>
      <c r="C4580" s="19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59"/>
    </row>
    <row r="4581" spans="1:51">
      <c r="A4581" s="19">
        <v>43830</v>
      </c>
      <c r="B4581" t="s">
        <v>70</v>
      </c>
      <c r="C4581" s="19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59"/>
    </row>
    <row r="4582" spans="1:51">
      <c r="A4582" s="19">
        <v>43830</v>
      </c>
      <c r="B4582" t="s">
        <v>71</v>
      </c>
      <c r="C4582" s="19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59"/>
    </row>
    <row r="4583" spans="1:51">
      <c r="A4583" s="19">
        <v>43830</v>
      </c>
      <c r="B4583" t="s">
        <v>73</v>
      </c>
      <c r="C4583" s="19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59"/>
    </row>
    <row r="4584" spans="1:51">
      <c r="A4584" s="19">
        <v>43831</v>
      </c>
      <c r="B4584" t="s">
        <v>15</v>
      </c>
      <c r="C4584" s="19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59"/>
    </row>
    <row r="4585" spans="1:51">
      <c r="A4585" s="19">
        <v>43831</v>
      </c>
      <c r="B4585" t="s">
        <v>16</v>
      </c>
      <c r="C4585" s="19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59"/>
    </row>
    <row r="4586" spans="1:51">
      <c r="A4586" s="19">
        <v>43831</v>
      </c>
      <c r="B4586" t="s">
        <v>17</v>
      </c>
      <c r="C4586" s="19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59"/>
    </row>
    <row r="4587" spans="1:51">
      <c r="A4587" s="19">
        <v>43831</v>
      </c>
      <c r="B4587" t="s">
        <v>18</v>
      </c>
      <c r="C4587" s="19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59"/>
    </row>
    <row r="4588" spans="1:51">
      <c r="A4588" s="19">
        <v>43831</v>
      </c>
      <c r="B4588" t="s">
        <v>19</v>
      </c>
      <c r="C4588" s="19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59"/>
    </row>
    <row r="4589" spans="1:51">
      <c r="A4589" s="19">
        <v>43831</v>
      </c>
      <c r="B4589" t="s">
        <v>20</v>
      </c>
      <c r="C4589" s="19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59"/>
    </row>
    <row r="4590" spans="1:51">
      <c r="A4590" s="19">
        <v>43831</v>
      </c>
      <c r="B4590" t="s">
        <v>21</v>
      </c>
      <c r="C4590" s="19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59"/>
    </row>
    <row r="4591" spans="1:51">
      <c r="A4591" s="19">
        <v>43831</v>
      </c>
      <c r="B4591" t="s">
        <v>22</v>
      </c>
      <c r="C4591" s="19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59"/>
    </row>
    <row r="4592" spans="1:51">
      <c r="A4592" s="19">
        <v>43831</v>
      </c>
      <c r="B4592" t="s">
        <v>23</v>
      </c>
      <c r="C4592" s="19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59"/>
    </row>
    <row r="4593" spans="1:51">
      <c r="A4593" s="19">
        <v>43831</v>
      </c>
      <c r="B4593" t="s">
        <v>24</v>
      </c>
      <c r="C4593" s="19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59"/>
    </row>
    <row r="4594" spans="1:51">
      <c r="A4594" s="19">
        <v>43831</v>
      </c>
      <c r="B4594" t="s">
        <v>25</v>
      </c>
      <c r="C4594" s="19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59"/>
    </row>
    <row r="4595" spans="1:51">
      <c r="A4595" s="19">
        <v>43831</v>
      </c>
      <c r="B4595" t="s">
        <v>26</v>
      </c>
      <c r="C4595" s="19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59"/>
    </row>
    <row r="4596" spans="1:51">
      <c r="A4596" s="19">
        <v>43831</v>
      </c>
      <c r="B4596" t="s">
        <v>27</v>
      </c>
      <c r="C4596" s="19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59"/>
    </row>
    <row r="4597" spans="1:51">
      <c r="A4597" s="19">
        <v>43831</v>
      </c>
      <c r="B4597" t="s">
        <v>28</v>
      </c>
      <c r="C4597" s="19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59"/>
    </row>
    <row r="4598" spans="1:51">
      <c r="A4598" s="19">
        <v>43831</v>
      </c>
      <c r="B4598" t="s">
        <v>29</v>
      </c>
      <c r="C4598" s="19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59"/>
    </row>
    <row r="4599" spans="1:51">
      <c r="A4599" s="19">
        <v>43831</v>
      </c>
      <c r="B4599" t="s">
        <v>30</v>
      </c>
      <c r="C4599" s="19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59"/>
    </row>
    <row r="4600" spans="1:51">
      <c r="A4600" s="19">
        <v>43831</v>
      </c>
      <c r="B4600" t="s">
        <v>31</v>
      </c>
      <c r="C4600" s="19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59"/>
    </row>
    <row r="4601" spans="1:51">
      <c r="A4601" s="19">
        <v>43831</v>
      </c>
      <c r="B4601" t="s">
        <v>32</v>
      </c>
      <c r="C4601" s="19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59"/>
    </row>
    <row r="4602" spans="1:51">
      <c r="A4602" s="19">
        <v>43831</v>
      </c>
      <c r="B4602" t="s">
        <v>33</v>
      </c>
      <c r="C4602" s="19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59"/>
    </row>
    <row r="4603" spans="1:51">
      <c r="A4603" s="19">
        <v>43831</v>
      </c>
      <c r="B4603" t="s">
        <v>34</v>
      </c>
      <c r="C4603" s="19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59"/>
    </row>
    <row r="4604" spans="1:51">
      <c r="A4604" s="19">
        <v>43831</v>
      </c>
      <c r="B4604" t="s">
        <v>35</v>
      </c>
      <c r="C4604" s="19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59"/>
    </row>
    <row r="4605" spans="1:51">
      <c r="A4605" s="19">
        <v>43831</v>
      </c>
      <c r="B4605" t="s">
        <v>36</v>
      </c>
      <c r="C4605" s="19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59"/>
    </row>
    <row r="4606" spans="1:51">
      <c r="A4606" s="19">
        <v>43831</v>
      </c>
      <c r="B4606" t="s">
        <v>37</v>
      </c>
      <c r="C4606" s="19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59"/>
    </row>
    <row r="4607" spans="1:51">
      <c r="A4607" s="19">
        <v>43831</v>
      </c>
      <c r="B4607" t="s">
        <v>38</v>
      </c>
      <c r="C4607" s="19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59"/>
    </row>
    <row r="4608" spans="1:51">
      <c r="A4608" s="19">
        <v>43831</v>
      </c>
      <c r="B4608" t="s">
        <v>39</v>
      </c>
      <c r="C4608" s="19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59"/>
    </row>
    <row r="4609" spans="1:51">
      <c r="A4609" s="19">
        <v>43831</v>
      </c>
      <c r="B4609" t="s">
        <v>40</v>
      </c>
      <c r="C4609" s="19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59"/>
    </row>
    <row r="4610" spans="1:51">
      <c r="A4610" s="19">
        <v>43831</v>
      </c>
      <c r="B4610" t="s">
        <v>41</v>
      </c>
      <c r="C4610" s="19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59"/>
    </row>
    <row r="4611" spans="1:51">
      <c r="A4611" s="19">
        <v>43831</v>
      </c>
      <c r="B4611" t="s">
        <v>43</v>
      </c>
      <c r="C4611" s="19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59"/>
    </row>
    <row r="4612" spans="1:51">
      <c r="A4612" s="19">
        <v>43831</v>
      </c>
      <c r="B4612" t="s">
        <v>44</v>
      </c>
      <c r="C4612" s="19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59"/>
    </row>
    <row r="4613" spans="1:51">
      <c r="A4613" s="19">
        <v>43831</v>
      </c>
      <c r="B4613" t="s">
        <v>45</v>
      </c>
      <c r="C4613" s="19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59"/>
    </row>
    <row r="4614" spans="1:51">
      <c r="A4614" s="19">
        <v>43831</v>
      </c>
      <c r="B4614" t="s">
        <v>42</v>
      </c>
      <c r="C4614" s="19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59"/>
    </row>
    <row r="4615" spans="1:51">
      <c r="A4615" s="19">
        <v>43831</v>
      </c>
      <c r="B4615" t="s">
        <v>46</v>
      </c>
      <c r="C4615" s="19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59"/>
    </row>
    <row r="4616" spans="1:51">
      <c r="A4616" s="19">
        <v>43831</v>
      </c>
      <c r="B4616" t="s">
        <v>47</v>
      </c>
      <c r="C4616" s="19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59"/>
    </row>
    <row r="4617" spans="1:51">
      <c r="A4617" s="19">
        <v>43831</v>
      </c>
      <c r="B4617" t="s">
        <v>48</v>
      </c>
      <c r="C4617" s="19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59"/>
    </row>
    <row r="4618" spans="1:51">
      <c r="A4618" s="19">
        <v>43831</v>
      </c>
      <c r="B4618" t="s">
        <v>49</v>
      </c>
      <c r="C4618" s="19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59"/>
    </row>
    <row r="4619" spans="1:51">
      <c r="A4619" s="19">
        <v>43831</v>
      </c>
      <c r="B4619" t="s">
        <v>50</v>
      </c>
      <c r="C4619" s="19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59"/>
    </row>
    <row r="4620" spans="1:51">
      <c r="A4620" s="19">
        <v>43831</v>
      </c>
      <c r="B4620" t="s">
        <v>51</v>
      </c>
      <c r="C4620" s="19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59"/>
    </row>
    <row r="4621" spans="1:51">
      <c r="A4621" s="19">
        <v>43831</v>
      </c>
      <c r="B4621" t="s">
        <v>52</v>
      </c>
      <c r="C4621" s="19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59"/>
    </row>
    <row r="4622" spans="1:51">
      <c r="A4622" s="19">
        <v>43831</v>
      </c>
      <c r="B4622" t="s">
        <v>53</v>
      </c>
      <c r="C4622" s="19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59"/>
    </row>
    <row r="4623" spans="1:51">
      <c r="A4623" s="19">
        <v>43831</v>
      </c>
      <c r="B4623" t="s">
        <v>54</v>
      </c>
      <c r="C4623" s="19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59"/>
    </row>
    <row r="4624" spans="1:51">
      <c r="A4624" s="19">
        <v>43831</v>
      </c>
      <c r="B4624" t="s">
        <v>55</v>
      </c>
      <c r="C4624" s="19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59"/>
    </row>
    <row r="4625" spans="1:51">
      <c r="A4625" s="19">
        <v>43831</v>
      </c>
      <c r="B4625" t="s">
        <v>56</v>
      </c>
      <c r="C4625" s="19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59"/>
    </row>
    <row r="4626" spans="1:51">
      <c r="A4626" s="19">
        <v>43831</v>
      </c>
      <c r="B4626" t="s">
        <v>57</v>
      </c>
      <c r="C4626" s="19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59"/>
    </row>
    <row r="4627" spans="1:51">
      <c r="A4627" s="19">
        <v>43831</v>
      </c>
      <c r="B4627" t="s">
        <v>58</v>
      </c>
      <c r="C4627" s="19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59"/>
    </row>
    <row r="4628" spans="1:51">
      <c r="A4628" s="19">
        <v>43831</v>
      </c>
      <c r="B4628" t="s">
        <v>59</v>
      </c>
      <c r="C4628" s="19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59"/>
    </row>
    <row r="4629" spans="1:51">
      <c r="A4629" s="19">
        <v>43831</v>
      </c>
      <c r="B4629" t="s">
        <v>60</v>
      </c>
      <c r="C4629" s="19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59"/>
    </row>
    <row r="4630" spans="1:51">
      <c r="A4630" s="19">
        <v>43831</v>
      </c>
      <c r="B4630" t="s">
        <v>61</v>
      </c>
      <c r="C4630" s="19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59"/>
    </row>
    <row r="4631" spans="1:51">
      <c r="A4631" s="19">
        <v>43831</v>
      </c>
      <c r="B4631" t="s">
        <v>62</v>
      </c>
      <c r="C4631" s="19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59"/>
    </row>
    <row r="4632" spans="1:51">
      <c r="A4632" s="19">
        <v>43831</v>
      </c>
      <c r="B4632" t="s">
        <v>63</v>
      </c>
      <c r="C4632" s="19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59"/>
    </row>
    <row r="4633" spans="1:51">
      <c r="A4633" s="19">
        <v>43831</v>
      </c>
      <c r="B4633" t="s">
        <v>64</v>
      </c>
      <c r="C4633" s="19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59"/>
    </row>
    <row r="4634" spans="1:51">
      <c r="A4634" s="19">
        <v>43831</v>
      </c>
      <c r="B4634" t="s">
        <v>65</v>
      </c>
      <c r="C4634" s="19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59"/>
    </row>
    <row r="4635" spans="1:51">
      <c r="A4635" s="19">
        <v>43831</v>
      </c>
      <c r="B4635" t="s">
        <v>143</v>
      </c>
      <c r="C4635" s="19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59"/>
    </row>
    <row r="4636" spans="1:51">
      <c r="A4636" s="19">
        <v>43831</v>
      </c>
      <c r="B4636" t="s">
        <v>67</v>
      </c>
      <c r="C4636" s="19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59"/>
    </row>
    <row r="4637" spans="1:51">
      <c r="A4637" s="19">
        <v>43831</v>
      </c>
      <c r="B4637" t="s">
        <v>68</v>
      </c>
      <c r="C4637" s="19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59"/>
    </row>
    <row r="4638" spans="1:51">
      <c r="A4638" s="19">
        <v>43831</v>
      </c>
      <c r="B4638" t="s">
        <v>69</v>
      </c>
      <c r="C4638" s="19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59"/>
    </row>
    <row r="4639" spans="1:51">
      <c r="A4639" s="19">
        <v>43831</v>
      </c>
      <c r="B4639" t="s">
        <v>70</v>
      </c>
      <c r="C4639" s="19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59"/>
    </row>
    <row r="4640" spans="1:51">
      <c r="A4640" s="19">
        <v>43831</v>
      </c>
      <c r="B4640" t="s">
        <v>71</v>
      </c>
      <c r="C4640" s="19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59"/>
    </row>
    <row r="4641" spans="1:51">
      <c r="A4641" s="19">
        <v>43831</v>
      </c>
      <c r="B4641" t="s">
        <v>73</v>
      </c>
      <c r="C4641" s="19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59"/>
    </row>
    <row r="4642" spans="1:51">
      <c r="A4642" s="19">
        <v>43832</v>
      </c>
      <c r="B4642" t="s">
        <v>15</v>
      </c>
      <c r="C4642" s="19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59"/>
    </row>
    <row r="4643" spans="1:51">
      <c r="A4643" s="19">
        <v>43832</v>
      </c>
      <c r="B4643" t="s">
        <v>16</v>
      </c>
      <c r="C4643" s="19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59"/>
    </row>
    <row r="4644" spans="1:51">
      <c r="A4644" s="19">
        <v>43832</v>
      </c>
      <c r="B4644" t="s">
        <v>17</v>
      </c>
      <c r="C4644" s="19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59"/>
    </row>
    <row r="4645" spans="1:51">
      <c r="A4645" s="19">
        <v>43832</v>
      </c>
      <c r="B4645" t="s">
        <v>18</v>
      </c>
      <c r="C4645" s="19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59"/>
    </row>
    <row r="4646" spans="1:51">
      <c r="A4646" s="19">
        <v>43832</v>
      </c>
      <c r="B4646" t="s">
        <v>19</v>
      </c>
      <c r="C4646" s="19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59"/>
    </row>
    <row r="4647" spans="1:51">
      <c r="A4647" s="19">
        <v>43832</v>
      </c>
      <c r="B4647" t="s">
        <v>20</v>
      </c>
      <c r="C4647" s="19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59"/>
    </row>
    <row r="4648" spans="1:51">
      <c r="A4648" s="19">
        <v>43832</v>
      </c>
      <c r="B4648" t="s">
        <v>21</v>
      </c>
      <c r="C4648" s="19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59"/>
    </row>
    <row r="4649" spans="1:51">
      <c r="A4649" s="19">
        <v>43832</v>
      </c>
      <c r="B4649" t="s">
        <v>22</v>
      </c>
      <c r="C4649" s="19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59"/>
    </row>
    <row r="4650" spans="1:51">
      <c r="A4650" s="19">
        <v>43832</v>
      </c>
      <c r="B4650" t="s">
        <v>23</v>
      </c>
      <c r="C4650" s="19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59"/>
    </row>
    <row r="4651" spans="1:51">
      <c r="A4651" s="19">
        <v>43832</v>
      </c>
      <c r="B4651" t="s">
        <v>24</v>
      </c>
      <c r="C4651" s="19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59"/>
    </row>
    <row r="4652" spans="1:51">
      <c r="A4652" s="19">
        <v>43832</v>
      </c>
      <c r="B4652" t="s">
        <v>25</v>
      </c>
      <c r="C4652" s="19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59"/>
    </row>
    <row r="4653" spans="1:51">
      <c r="A4653" s="19">
        <v>43832</v>
      </c>
      <c r="B4653" t="s">
        <v>26</v>
      </c>
      <c r="C4653" s="19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59"/>
    </row>
    <row r="4654" spans="1:51">
      <c r="A4654" s="19">
        <v>43832</v>
      </c>
      <c r="B4654" t="s">
        <v>27</v>
      </c>
      <c r="C4654" s="19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59"/>
    </row>
    <row r="4655" spans="1:51">
      <c r="A4655" s="19">
        <v>43832</v>
      </c>
      <c r="B4655" t="s">
        <v>28</v>
      </c>
      <c r="C4655" s="19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59"/>
    </row>
    <row r="4656" spans="1:51">
      <c r="A4656" s="19">
        <v>43832</v>
      </c>
      <c r="B4656" t="s">
        <v>29</v>
      </c>
      <c r="C4656" s="19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59"/>
    </row>
    <row r="4657" spans="1:51">
      <c r="A4657" s="19">
        <v>43832</v>
      </c>
      <c r="B4657" t="s">
        <v>30</v>
      </c>
      <c r="C4657" s="19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59"/>
    </row>
    <row r="4658" spans="1:51">
      <c r="A4658" s="19">
        <v>43832</v>
      </c>
      <c r="B4658" t="s">
        <v>31</v>
      </c>
      <c r="C4658" s="19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59"/>
    </row>
    <row r="4659" spans="1:51">
      <c r="A4659" s="19">
        <v>43832</v>
      </c>
      <c r="B4659" t="s">
        <v>32</v>
      </c>
      <c r="C4659" s="19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59"/>
    </row>
    <row r="4660" spans="1:51">
      <c r="A4660" s="19">
        <v>43832</v>
      </c>
      <c r="B4660" t="s">
        <v>33</v>
      </c>
      <c r="C4660" s="19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59"/>
    </row>
    <row r="4661" spans="1:51">
      <c r="A4661" s="19">
        <v>43832</v>
      </c>
      <c r="B4661" t="s">
        <v>34</v>
      </c>
      <c r="C4661" s="19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59"/>
    </row>
    <row r="4662" spans="1:51">
      <c r="A4662" s="19">
        <v>43832</v>
      </c>
      <c r="B4662" t="s">
        <v>35</v>
      </c>
      <c r="C4662" s="19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59"/>
    </row>
    <row r="4663" spans="1:51">
      <c r="A4663" s="19">
        <v>43832</v>
      </c>
      <c r="B4663" t="s">
        <v>36</v>
      </c>
      <c r="C4663" s="19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59"/>
    </row>
    <row r="4664" spans="1:51">
      <c r="A4664" s="19">
        <v>43832</v>
      </c>
      <c r="B4664" t="s">
        <v>37</v>
      </c>
      <c r="C4664" s="19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59"/>
    </row>
    <row r="4665" spans="1:51">
      <c r="A4665" s="19">
        <v>43832</v>
      </c>
      <c r="B4665" t="s">
        <v>38</v>
      </c>
      <c r="C4665" s="19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59"/>
    </row>
    <row r="4666" spans="1:51">
      <c r="A4666" s="19">
        <v>43832</v>
      </c>
      <c r="B4666" t="s">
        <v>39</v>
      </c>
      <c r="C4666" s="19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59"/>
    </row>
    <row r="4667" spans="1:51">
      <c r="A4667" s="19">
        <v>43832</v>
      </c>
      <c r="B4667" t="s">
        <v>40</v>
      </c>
      <c r="C4667" s="19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59"/>
    </row>
    <row r="4668" spans="1:51">
      <c r="A4668" s="19">
        <v>43832</v>
      </c>
      <c r="B4668" t="s">
        <v>41</v>
      </c>
      <c r="C4668" s="19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59"/>
    </row>
    <row r="4669" spans="1:51">
      <c r="A4669" s="19">
        <v>43832</v>
      </c>
      <c r="B4669" t="s">
        <v>43</v>
      </c>
      <c r="C4669" s="19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59"/>
    </row>
    <row r="4670" spans="1:51">
      <c r="A4670" s="19">
        <v>43832</v>
      </c>
      <c r="B4670" t="s">
        <v>44</v>
      </c>
      <c r="C4670" s="19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59"/>
    </row>
    <row r="4671" spans="1:51">
      <c r="A4671" s="19">
        <v>43832</v>
      </c>
      <c r="B4671" t="s">
        <v>45</v>
      </c>
      <c r="C4671" s="19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59"/>
    </row>
    <row r="4672" spans="1:51">
      <c r="A4672" s="19">
        <v>43832</v>
      </c>
      <c r="B4672" t="s">
        <v>42</v>
      </c>
      <c r="C4672" s="19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59"/>
    </row>
    <row r="4673" spans="1:51">
      <c r="A4673" s="19">
        <v>43832</v>
      </c>
      <c r="B4673" t="s">
        <v>46</v>
      </c>
      <c r="C4673" s="19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59"/>
    </row>
    <row r="4674" spans="1:51">
      <c r="A4674" s="19">
        <v>43832</v>
      </c>
      <c r="B4674" t="s">
        <v>47</v>
      </c>
      <c r="C4674" s="19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59"/>
    </row>
    <row r="4675" spans="1:51">
      <c r="A4675" s="19">
        <v>43832</v>
      </c>
      <c r="B4675" t="s">
        <v>48</v>
      </c>
      <c r="C4675" s="19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59"/>
    </row>
    <row r="4676" spans="1:51">
      <c r="A4676" s="19">
        <v>43832</v>
      </c>
      <c r="B4676" t="s">
        <v>49</v>
      </c>
      <c r="C4676" s="19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59"/>
    </row>
    <row r="4677" spans="1:51">
      <c r="A4677" s="19">
        <v>43832</v>
      </c>
      <c r="B4677" t="s">
        <v>50</v>
      </c>
      <c r="C4677" s="19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59"/>
    </row>
    <row r="4678" spans="1:51">
      <c r="A4678" s="19">
        <v>43832</v>
      </c>
      <c r="B4678" t="s">
        <v>51</v>
      </c>
      <c r="C4678" s="19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59"/>
    </row>
    <row r="4679" spans="1:51">
      <c r="A4679" s="19">
        <v>43832</v>
      </c>
      <c r="B4679" t="s">
        <v>52</v>
      </c>
      <c r="C4679" s="19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59"/>
    </row>
    <row r="4680" spans="1:51">
      <c r="A4680" s="19">
        <v>43832</v>
      </c>
      <c r="B4680" t="s">
        <v>53</v>
      </c>
      <c r="C4680" s="19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59"/>
    </row>
    <row r="4681" spans="1:51">
      <c r="A4681" s="19">
        <v>43832</v>
      </c>
      <c r="B4681" t="s">
        <v>54</v>
      </c>
      <c r="C4681" s="19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59"/>
    </row>
    <row r="4682" spans="1:51">
      <c r="A4682" s="19">
        <v>43832</v>
      </c>
      <c r="B4682" t="s">
        <v>55</v>
      </c>
      <c r="C4682" s="19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59"/>
    </row>
    <row r="4683" spans="1:51">
      <c r="A4683" s="19">
        <v>43832</v>
      </c>
      <c r="B4683" t="s">
        <v>56</v>
      </c>
      <c r="C4683" s="19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59"/>
    </row>
    <row r="4684" spans="1:51">
      <c r="A4684" s="19">
        <v>43832</v>
      </c>
      <c r="B4684" t="s">
        <v>57</v>
      </c>
      <c r="C4684" s="19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59"/>
    </row>
    <row r="4685" spans="1:51">
      <c r="A4685" s="19">
        <v>43832</v>
      </c>
      <c r="B4685" t="s">
        <v>58</v>
      </c>
      <c r="C4685" s="19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59"/>
    </row>
    <row r="4686" spans="1:51">
      <c r="A4686" s="19">
        <v>43832</v>
      </c>
      <c r="B4686" t="s">
        <v>59</v>
      </c>
      <c r="C4686" s="19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59"/>
    </row>
    <row r="4687" spans="1:51">
      <c r="A4687" s="19">
        <v>43832</v>
      </c>
      <c r="B4687" t="s">
        <v>60</v>
      </c>
      <c r="C4687" s="19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59"/>
    </row>
    <row r="4688" spans="1:51">
      <c r="A4688" s="19">
        <v>43832</v>
      </c>
      <c r="B4688" t="s">
        <v>61</v>
      </c>
      <c r="C4688" s="19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59"/>
    </row>
    <row r="4689" spans="1:51">
      <c r="A4689" s="19">
        <v>43832</v>
      </c>
      <c r="B4689" t="s">
        <v>62</v>
      </c>
      <c r="C4689" s="19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59"/>
    </row>
    <row r="4690" spans="1:51">
      <c r="A4690" s="19">
        <v>43832</v>
      </c>
      <c r="B4690" t="s">
        <v>63</v>
      </c>
      <c r="C4690" s="19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59"/>
    </row>
    <row r="4691" spans="1:51">
      <c r="A4691" s="19">
        <v>43832</v>
      </c>
      <c r="B4691" t="s">
        <v>64</v>
      </c>
      <c r="C4691" s="19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59"/>
    </row>
    <row r="4692" spans="1:51">
      <c r="A4692" s="19">
        <v>43832</v>
      </c>
      <c r="B4692" t="s">
        <v>65</v>
      </c>
      <c r="C4692" s="19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59"/>
    </row>
    <row r="4693" spans="1:51">
      <c r="A4693" s="19">
        <v>43832</v>
      </c>
      <c r="B4693" t="s">
        <v>143</v>
      </c>
      <c r="C4693" s="19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59"/>
    </row>
    <row r="4694" spans="1:51">
      <c r="A4694" s="19">
        <v>43832</v>
      </c>
      <c r="B4694" t="s">
        <v>67</v>
      </c>
      <c r="C4694" s="19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59"/>
    </row>
    <row r="4695" spans="1:51">
      <c r="A4695" s="19">
        <v>43832</v>
      </c>
      <c r="B4695" t="s">
        <v>68</v>
      </c>
      <c r="C4695" s="19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59"/>
    </row>
    <row r="4696" spans="1:51">
      <c r="A4696" s="19">
        <v>43832</v>
      </c>
      <c r="B4696" t="s">
        <v>69</v>
      </c>
      <c r="C4696" s="19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59"/>
    </row>
    <row r="4697" spans="1:51">
      <c r="A4697" s="19">
        <v>43832</v>
      </c>
      <c r="B4697" t="s">
        <v>70</v>
      </c>
      <c r="C4697" s="19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59"/>
    </row>
    <row r="4698" spans="1:51">
      <c r="A4698" s="19">
        <v>43832</v>
      </c>
      <c r="B4698" t="s">
        <v>71</v>
      </c>
      <c r="C4698" s="19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59"/>
    </row>
    <row r="4699" spans="1:51">
      <c r="A4699" s="19">
        <v>43832</v>
      </c>
      <c r="B4699" t="s">
        <v>73</v>
      </c>
      <c r="C4699" s="19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59"/>
    </row>
    <row r="4700" spans="1:51">
      <c r="A4700" s="19">
        <v>43833</v>
      </c>
      <c r="B4700" t="s">
        <v>15</v>
      </c>
      <c r="C4700" s="19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59"/>
    </row>
    <row r="4701" spans="1:51">
      <c r="A4701" s="19">
        <v>43833</v>
      </c>
      <c r="B4701" t="s">
        <v>16</v>
      </c>
      <c r="C4701" s="19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59"/>
    </row>
    <row r="4702" spans="1:51">
      <c r="A4702" s="19">
        <v>43833</v>
      </c>
      <c r="B4702" t="s">
        <v>17</v>
      </c>
      <c r="C4702" s="19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59"/>
    </row>
    <row r="4703" spans="1:51">
      <c r="A4703" s="19">
        <v>43833</v>
      </c>
      <c r="B4703" t="s">
        <v>18</v>
      </c>
      <c r="C4703" s="19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59"/>
    </row>
    <row r="4704" spans="1:51">
      <c r="A4704" s="19">
        <v>43833</v>
      </c>
      <c r="B4704" t="s">
        <v>19</v>
      </c>
      <c r="C4704" s="19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59"/>
    </row>
    <row r="4705" spans="1:51">
      <c r="A4705" s="19">
        <v>43833</v>
      </c>
      <c r="B4705" t="s">
        <v>20</v>
      </c>
      <c r="C4705" s="19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59"/>
    </row>
    <row r="4706" spans="1:51">
      <c r="A4706" s="19">
        <v>43833</v>
      </c>
      <c r="B4706" t="s">
        <v>21</v>
      </c>
      <c r="C4706" s="19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59"/>
    </row>
    <row r="4707" spans="1:51">
      <c r="A4707" s="19">
        <v>43833</v>
      </c>
      <c r="B4707" t="s">
        <v>22</v>
      </c>
      <c r="C4707" s="19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59"/>
    </row>
    <row r="4708" spans="1:51">
      <c r="A4708" s="19">
        <v>43833</v>
      </c>
      <c r="B4708" t="s">
        <v>23</v>
      </c>
      <c r="C4708" s="19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59"/>
    </row>
    <row r="4709" spans="1:51">
      <c r="A4709" s="19">
        <v>43833</v>
      </c>
      <c r="B4709" t="s">
        <v>24</v>
      </c>
      <c r="C4709" s="19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59"/>
    </row>
    <row r="4710" spans="1:51">
      <c r="A4710" s="19">
        <v>43833</v>
      </c>
      <c r="B4710" t="s">
        <v>25</v>
      </c>
      <c r="C4710" s="19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59"/>
    </row>
    <row r="4711" spans="1:51">
      <c r="A4711" s="19">
        <v>43833</v>
      </c>
      <c r="B4711" t="s">
        <v>26</v>
      </c>
      <c r="C4711" s="19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59"/>
    </row>
    <row r="4712" spans="1:51">
      <c r="A4712" s="19">
        <v>43833</v>
      </c>
      <c r="B4712" t="s">
        <v>27</v>
      </c>
      <c r="C4712" s="19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59"/>
    </row>
    <row r="4713" spans="1:51">
      <c r="A4713" s="19">
        <v>43833</v>
      </c>
      <c r="B4713" t="s">
        <v>28</v>
      </c>
      <c r="C4713" s="19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59"/>
    </row>
    <row r="4714" spans="1:51">
      <c r="A4714" s="19">
        <v>43833</v>
      </c>
      <c r="B4714" t="s">
        <v>29</v>
      </c>
      <c r="C4714" s="19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59"/>
    </row>
    <row r="4715" spans="1:51">
      <c r="A4715" s="19">
        <v>43833</v>
      </c>
      <c r="B4715" t="s">
        <v>30</v>
      </c>
      <c r="C4715" s="19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59"/>
    </row>
    <row r="4716" spans="1:51">
      <c r="A4716" s="19">
        <v>43833</v>
      </c>
      <c r="B4716" t="s">
        <v>31</v>
      </c>
      <c r="C4716" s="19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59"/>
    </row>
    <row r="4717" spans="1:51">
      <c r="A4717" s="19">
        <v>43833</v>
      </c>
      <c r="B4717" t="s">
        <v>32</v>
      </c>
      <c r="C4717" s="19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59"/>
    </row>
    <row r="4718" spans="1:51">
      <c r="A4718" s="19">
        <v>43833</v>
      </c>
      <c r="B4718" t="s">
        <v>33</v>
      </c>
      <c r="C4718" s="19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59"/>
    </row>
    <row r="4719" spans="1:51">
      <c r="A4719" s="19">
        <v>43833</v>
      </c>
      <c r="B4719" t="s">
        <v>34</v>
      </c>
      <c r="C4719" s="19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59"/>
    </row>
    <row r="4720" spans="1:51">
      <c r="A4720" s="19">
        <v>43833</v>
      </c>
      <c r="B4720" t="s">
        <v>35</v>
      </c>
      <c r="C4720" s="19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59"/>
    </row>
    <row r="4721" spans="1:51">
      <c r="A4721" s="19">
        <v>43833</v>
      </c>
      <c r="B4721" t="s">
        <v>36</v>
      </c>
      <c r="C4721" s="19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59"/>
    </row>
    <row r="4722" spans="1:51">
      <c r="A4722" s="19">
        <v>43833</v>
      </c>
      <c r="B4722" t="s">
        <v>37</v>
      </c>
      <c r="C4722" s="19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59"/>
    </row>
    <row r="4723" spans="1:51">
      <c r="A4723" s="19">
        <v>43833</v>
      </c>
      <c r="B4723" t="s">
        <v>38</v>
      </c>
      <c r="C4723" s="19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59"/>
    </row>
    <row r="4724" spans="1:51">
      <c r="A4724" s="19">
        <v>43833</v>
      </c>
      <c r="B4724" t="s">
        <v>39</v>
      </c>
      <c r="C4724" s="19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59"/>
    </row>
    <row r="4725" spans="1:51">
      <c r="A4725" s="19">
        <v>43833</v>
      </c>
      <c r="B4725" t="s">
        <v>40</v>
      </c>
      <c r="C4725" s="19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59"/>
    </row>
    <row r="4726" spans="1:51">
      <c r="A4726" s="19">
        <v>43833</v>
      </c>
      <c r="B4726" t="s">
        <v>41</v>
      </c>
      <c r="C4726" s="19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59"/>
    </row>
    <row r="4727" spans="1:51">
      <c r="A4727" s="19">
        <v>43833</v>
      </c>
      <c r="B4727" t="s">
        <v>43</v>
      </c>
      <c r="C4727" s="19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59"/>
    </row>
    <row r="4728" spans="1:51">
      <c r="A4728" s="19">
        <v>43833</v>
      </c>
      <c r="B4728" t="s">
        <v>44</v>
      </c>
      <c r="C4728" s="19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59"/>
    </row>
    <row r="4729" spans="1:51">
      <c r="A4729" s="19">
        <v>43833</v>
      </c>
      <c r="B4729" t="s">
        <v>45</v>
      </c>
      <c r="C4729" s="19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59"/>
    </row>
    <row r="4730" spans="1:51">
      <c r="A4730" s="19">
        <v>43833</v>
      </c>
      <c r="B4730" t="s">
        <v>42</v>
      </c>
      <c r="C4730" s="19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59"/>
    </row>
    <row r="4731" spans="1:51">
      <c r="A4731" s="19">
        <v>43833</v>
      </c>
      <c r="B4731" t="s">
        <v>46</v>
      </c>
      <c r="C4731" s="19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59"/>
    </row>
    <row r="4732" spans="1:51">
      <c r="A4732" s="19">
        <v>43833</v>
      </c>
      <c r="B4732" t="s">
        <v>47</v>
      </c>
      <c r="C4732" s="19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59"/>
    </row>
    <row r="4733" spans="1:51">
      <c r="A4733" s="19">
        <v>43833</v>
      </c>
      <c r="B4733" t="s">
        <v>48</v>
      </c>
      <c r="C4733" s="19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59"/>
    </row>
    <row r="4734" spans="1:51">
      <c r="A4734" s="19">
        <v>43833</v>
      </c>
      <c r="B4734" t="s">
        <v>49</v>
      </c>
      <c r="C4734" s="19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59"/>
    </row>
    <row r="4735" spans="1:51">
      <c r="A4735" s="19">
        <v>43833</v>
      </c>
      <c r="B4735" t="s">
        <v>50</v>
      </c>
      <c r="C4735" s="19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59"/>
    </row>
    <row r="4736" spans="1:51">
      <c r="A4736" s="19">
        <v>43833</v>
      </c>
      <c r="B4736" t="s">
        <v>51</v>
      </c>
      <c r="C4736" s="19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59"/>
    </row>
    <row r="4737" spans="1:51">
      <c r="A4737" s="19">
        <v>43833</v>
      </c>
      <c r="B4737" t="s">
        <v>52</v>
      </c>
      <c r="C4737" s="19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59"/>
    </row>
    <row r="4738" spans="1:51">
      <c r="A4738" s="19">
        <v>43833</v>
      </c>
      <c r="B4738" t="s">
        <v>53</v>
      </c>
      <c r="C4738" s="19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59"/>
    </row>
    <row r="4739" spans="1:51">
      <c r="A4739" s="19">
        <v>43833</v>
      </c>
      <c r="B4739" t="s">
        <v>54</v>
      </c>
      <c r="C4739" s="19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59"/>
    </row>
    <row r="4740" spans="1:51">
      <c r="A4740" s="19">
        <v>43833</v>
      </c>
      <c r="B4740" t="s">
        <v>55</v>
      </c>
      <c r="C4740" s="19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59"/>
    </row>
    <row r="4741" spans="1:51">
      <c r="A4741" s="19">
        <v>43833</v>
      </c>
      <c r="B4741" t="s">
        <v>56</v>
      </c>
      <c r="C4741" s="19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59"/>
    </row>
    <row r="4742" spans="1:51">
      <c r="A4742" s="19">
        <v>43833</v>
      </c>
      <c r="B4742" t="s">
        <v>57</v>
      </c>
      <c r="C4742" s="19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59"/>
    </row>
    <row r="4743" spans="1:51">
      <c r="A4743" s="19">
        <v>43833</v>
      </c>
      <c r="B4743" t="s">
        <v>58</v>
      </c>
      <c r="C4743" s="19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59"/>
    </row>
    <row r="4744" spans="1:51">
      <c r="A4744" s="19">
        <v>43833</v>
      </c>
      <c r="B4744" t="s">
        <v>59</v>
      </c>
      <c r="C4744" s="19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59"/>
    </row>
    <row r="4745" spans="1:51">
      <c r="A4745" s="19">
        <v>43833</v>
      </c>
      <c r="B4745" t="s">
        <v>60</v>
      </c>
      <c r="C4745" s="19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59"/>
    </row>
    <row r="4746" spans="1:51">
      <c r="A4746" s="19">
        <v>43833</v>
      </c>
      <c r="B4746" t="s">
        <v>61</v>
      </c>
      <c r="C4746" s="19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59"/>
    </row>
    <row r="4747" spans="1:51">
      <c r="A4747" s="19">
        <v>43833</v>
      </c>
      <c r="B4747" t="s">
        <v>62</v>
      </c>
      <c r="C4747" s="19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59"/>
    </row>
    <row r="4748" spans="1:51">
      <c r="A4748" s="19">
        <v>43833</v>
      </c>
      <c r="B4748" t="s">
        <v>63</v>
      </c>
      <c r="C4748" s="19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59"/>
    </row>
    <row r="4749" spans="1:51">
      <c r="A4749" s="19">
        <v>43833</v>
      </c>
      <c r="B4749" t="s">
        <v>64</v>
      </c>
      <c r="C4749" s="19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59"/>
    </row>
    <row r="4750" spans="1:51">
      <c r="A4750" s="19">
        <v>43833</v>
      </c>
      <c r="B4750" t="s">
        <v>65</v>
      </c>
      <c r="C4750" s="19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59"/>
    </row>
    <row r="4751" spans="1:51">
      <c r="A4751" s="19">
        <v>43833</v>
      </c>
      <c r="B4751" t="s">
        <v>143</v>
      </c>
      <c r="C4751" s="19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59"/>
    </row>
    <row r="4752" spans="1:51">
      <c r="A4752" s="19">
        <v>43833</v>
      </c>
      <c r="B4752" t="s">
        <v>67</v>
      </c>
      <c r="C4752" s="19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59"/>
    </row>
    <row r="4753" spans="1:51">
      <c r="A4753" s="19">
        <v>43833</v>
      </c>
      <c r="B4753" t="s">
        <v>68</v>
      </c>
      <c r="C4753" s="19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59"/>
    </row>
    <row r="4754" spans="1:51">
      <c r="A4754" s="19">
        <v>43833</v>
      </c>
      <c r="B4754" t="s">
        <v>69</v>
      </c>
      <c r="C4754" s="19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59"/>
    </row>
    <row r="4755" spans="1:51">
      <c r="A4755" s="19">
        <v>43833</v>
      </c>
      <c r="B4755" t="s">
        <v>70</v>
      </c>
      <c r="C4755" s="19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59"/>
    </row>
    <row r="4756" spans="1:51">
      <c r="A4756" s="19">
        <v>43833</v>
      </c>
      <c r="B4756" t="s">
        <v>71</v>
      </c>
      <c r="C4756" s="19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59"/>
    </row>
    <row r="4757" spans="1:51">
      <c r="A4757" s="19">
        <v>43833</v>
      </c>
      <c r="B4757" t="s">
        <v>73</v>
      </c>
      <c r="C4757" s="19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59"/>
    </row>
    <row r="4758" spans="1:51">
      <c r="A4758" s="19">
        <v>43834</v>
      </c>
      <c r="B4758" t="s">
        <v>15</v>
      </c>
      <c r="C4758" s="19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59"/>
    </row>
    <row r="4759" spans="1:51">
      <c r="A4759" s="19">
        <v>43834</v>
      </c>
      <c r="B4759" t="s">
        <v>16</v>
      </c>
      <c r="C4759" s="19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59"/>
    </row>
    <row r="4760" spans="1:51">
      <c r="A4760" s="19">
        <v>43834</v>
      </c>
      <c r="B4760" t="s">
        <v>17</v>
      </c>
      <c r="C4760" s="19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59"/>
    </row>
    <row r="4761" spans="1:51">
      <c r="A4761" s="19">
        <v>43834</v>
      </c>
      <c r="B4761" t="s">
        <v>18</v>
      </c>
      <c r="C4761" s="19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59"/>
    </row>
    <row r="4762" spans="1:51">
      <c r="A4762" s="19">
        <v>43834</v>
      </c>
      <c r="B4762" t="s">
        <v>19</v>
      </c>
      <c r="C4762" s="19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59"/>
    </row>
    <row r="4763" spans="1:51">
      <c r="A4763" s="19">
        <v>43834</v>
      </c>
      <c r="B4763" t="s">
        <v>20</v>
      </c>
      <c r="C4763" s="19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59"/>
    </row>
    <row r="4764" spans="1:51">
      <c r="A4764" s="19">
        <v>43834</v>
      </c>
      <c r="B4764" t="s">
        <v>21</v>
      </c>
      <c r="C4764" s="19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59"/>
    </row>
    <row r="4765" spans="1:51">
      <c r="A4765" s="19">
        <v>43834</v>
      </c>
      <c r="B4765" t="s">
        <v>22</v>
      </c>
      <c r="C4765" s="19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59"/>
    </row>
    <row r="4766" spans="1:51">
      <c r="A4766" s="19">
        <v>43834</v>
      </c>
      <c r="B4766" t="s">
        <v>23</v>
      </c>
      <c r="C4766" s="19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59"/>
    </row>
    <row r="4767" spans="1:51">
      <c r="A4767" s="19">
        <v>43834</v>
      </c>
      <c r="B4767" t="s">
        <v>24</v>
      </c>
      <c r="C4767" s="19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59"/>
    </row>
    <row r="4768" spans="1:51">
      <c r="A4768" s="19">
        <v>43834</v>
      </c>
      <c r="B4768" t="s">
        <v>25</v>
      </c>
      <c r="C4768" s="19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59"/>
    </row>
    <row r="4769" spans="1:51">
      <c r="A4769" s="19">
        <v>43834</v>
      </c>
      <c r="B4769" t="s">
        <v>26</v>
      </c>
      <c r="C4769" s="19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59"/>
    </row>
    <row r="4770" spans="1:51">
      <c r="A4770" s="19">
        <v>43834</v>
      </c>
      <c r="B4770" t="s">
        <v>27</v>
      </c>
      <c r="C4770" s="19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59"/>
    </row>
    <row r="4771" spans="1:51">
      <c r="A4771" s="19">
        <v>43834</v>
      </c>
      <c r="B4771" t="s">
        <v>28</v>
      </c>
      <c r="C4771" s="19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59"/>
    </row>
    <row r="4772" spans="1:51">
      <c r="A4772" s="19">
        <v>43834</v>
      </c>
      <c r="B4772" t="s">
        <v>29</v>
      </c>
      <c r="C4772" s="19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59"/>
    </row>
    <row r="4773" spans="1:51">
      <c r="A4773" s="19">
        <v>43834</v>
      </c>
      <c r="B4773" t="s">
        <v>30</v>
      </c>
      <c r="C4773" s="19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59"/>
    </row>
    <row r="4774" spans="1:51">
      <c r="A4774" s="19">
        <v>43834</v>
      </c>
      <c r="B4774" t="s">
        <v>31</v>
      </c>
      <c r="C4774" s="19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59"/>
    </row>
    <row r="4775" spans="1:51">
      <c r="A4775" s="19">
        <v>43834</v>
      </c>
      <c r="B4775" t="s">
        <v>32</v>
      </c>
      <c r="C4775" s="19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59"/>
    </row>
    <row r="4776" spans="1:51">
      <c r="A4776" s="19">
        <v>43834</v>
      </c>
      <c r="B4776" t="s">
        <v>33</v>
      </c>
      <c r="C4776" s="19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59"/>
    </row>
    <row r="4777" spans="1:51">
      <c r="A4777" s="19">
        <v>43834</v>
      </c>
      <c r="B4777" t="s">
        <v>34</v>
      </c>
      <c r="C4777" s="19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59"/>
    </row>
    <row r="4778" spans="1:51">
      <c r="A4778" s="19">
        <v>43834</v>
      </c>
      <c r="B4778" t="s">
        <v>35</v>
      </c>
      <c r="C4778" s="19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59"/>
    </row>
    <row r="4779" spans="1:51">
      <c r="A4779" s="19">
        <v>43834</v>
      </c>
      <c r="B4779" t="s">
        <v>36</v>
      </c>
      <c r="C4779" s="19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59"/>
    </row>
    <row r="4780" spans="1:51">
      <c r="A4780" s="19">
        <v>43834</v>
      </c>
      <c r="B4780" t="s">
        <v>37</v>
      </c>
      <c r="C4780" s="19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59"/>
    </row>
    <row r="4781" spans="1:51">
      <c r="A4781" s="19">
        <v>43834</v>
      </c>
      <c r="B4781" t="s">
        <v>38</v>
      </c>
      <c r="C4781" s="19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59"/>
    </row>
    <row r="4782" spans="1:51">
      <c r="A4782" s="19">
        <v>43834</v>
      </c>
      <c r="B4782" t="s">
        <v>39</v>
      </c>
      <c r="C4782" s="19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59"/>
    </row>
    <row r="4783" spans="1:51">
      <c r="A4783" s="19">
        <v>43834</v>
      </c>
      <c r="B4783" t="s">
        <v>40</v>
      </c>
      <c r="C4783" s="19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59"/>
    </row>
    <row r="4784" spans="1:51">
      <c r="A4784" s="19">
        <v>43834</v>
      </c>
      <c r="B4784" t="s">
        <v>41</v>
      </c>
      <c r="C4784" s="19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59"/>
    </row>
    <row r="4785" spans="1:51">
      <c r="A4785" s="19">
        <v>43834</v>
      </c>
      <c r="B4785" t="s">
        <v>43</v>
      </c>
      <c r="C4785" s="19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59"/>
    </row>
    <row r="4786" spans="1:51">
      <c r="A4786" s="19">
        <v>43834</v>
      </c>
      <c r="B4786" t="s">
        <v>44</v>
      </c>
      <c r="C4786" s="19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59"/>
    </row>
    <row r="4787" spans="1:51">
      <c r="A4787" s="19">
        <v>43834</v>
      </c>
      <c r="B4787" t="s">
        <v>45</v>
      </c>
      <c r="C4787" s="19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59"/>
    </row>
    <row r="4788" spans="1:51">
      <c r="A4788" s="19">
        <v>43834</v>
      </c>
      <c r="B4788" t="s">
        <v>42</v>
      </c>
      <c r="C4788" s="19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59"/>
    </row>
    <row r="4789" spans="1:51">
      <c r="A4789" s="19">
        <v>43834</v>
      </c>
      <c r="B4789" t="s">
        <v>46</v>
      </c>
      <c r="C4789" s="19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59"/>
    </row>
    <row r="4790" spans="1:51">
      <c r="A4790" s="19">
        <v>43834</v>
      </c>
      <c r="B4790" t="s">
        <v>47</v>
      </c>
      <c r="C4790" s="19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59"/>
    </row>
    <row r="4791" spans="1:51">
      <c r="A4791" s="19">
        <v>43834</v>
      </c>
      <c r="B4791" t="s">
        <v>48</v>
      </c>
      <c r="C4791" s="19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59"/>
    </row>
    <row r="4792" spans="1:51">
      <c r="A4792" s="19">
        <v>43834</v>
      </c>
      <c r="B4792" t="s">
        <v>49</v>
      </c>
      <c r="C4792" s="19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59"/>
    </row>
    <row r="4793" spans="1:51">
      <c r="A4793" s="19">
        <v>43834</v>
      </c>
      <c r="B4793" t="s">
        <v>50</v>
      </c>
      <c r="C4793" s="19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59"/>
    </row>
    <row r="4794" spans="1:51">
      <c r="A4794" s="19">
        <v>43834</v>
      </c>
      <c r="B4794" t="s">
        <v>51</v>
      </c>
      <c r="C4794" s="19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59"/>
    </row>
    <row r="4795" spans="1:51">
      <c r="A4795" s="19">
        <v>43834</v>
      </c>
      <c r="B4795" t="s">
        <v>52</v>
      </c>
      <c r="C4795" s="19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59"/>
    </row>
    <row r="4796" spans="1:51">
      <c r="A4796" s="19">
        <v>43834</v>
      </c>
      <c r="B4796" t="s">
        <v>53</v>
      </c>
      <c r="C4796" s="19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59"/>
    </row>
    <row r="4797" spans="1:51">
      <c r="A4797" s="19">
        <v>43834</v>
      </c>
      <c r="B4797" t="s">
        <v>54</v>
      </c>
      <c r="C4797" s="19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59"/>
    </row>
    <row r="4798" spans="1:51">
      <c r="A4798" s="19">
        <v>43834</v>
      </c>
      <c r="B4798" t="s">
        <v>55</v>
      </c>
      <c r="C4798" s="19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59"/>
    </row>
    <row r="4799" spans="1:51">
      <c r="A4799" s="19">
        <v>43834</v>
      </c>
      <c r="B4799" t="s">
        <v>56</v>
      </c>
      <c r="C4799" s="19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59"/>
    </row>
    <row r="4800" spans="1:51">
      <c r="A4800" s="19">
        <v>43834</v>
      </c>
      <c r="B4800" t="s">
        <v>57</v>
      </c>
      <c r="C4800" s="19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59"/>
    </row>
    <row r="4801" spans="1:51">
      <c r="A4801" s="19">
        <v>43834</v>
      </c>
      <c r="B4801" t="s">
        <v>58</v>
      </c>
      <c r="C4801" s="19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59"/>
    </row>
    <row r="4802" spans="1:51">
      <c r="A4802" s="19">
        <v>43834</v>
      </c>
      <c r="B4802" t="s">
        <v>59</v>
      </c>
      <c r="C4802" s="19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59"/>
    </row>
    <row r="4803" spans="1:51">
      <c r="A4803" s="19">
        <v>43834</v>
      </c>
      <c r="B4803" t="s">
        <v>60</v>
      </c>
      <c r="C4803" s="19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59"/>
    </row>
    <row r="4804" spans="1:51">
      <c r="A4804" s="19">
        <v>43834</v>
      </c>
      <c r="B4804" t="s">
        <v>61</v>
      </c>
      <c r="C4804" s="19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59"/>
    </row>
    <row r="4805" spans="1:51">
      <c r="A4805" s="19">
        <v>43834</v>
      </c>
      <c r="B4805" t="s">
        <v>62</v>
      </c>
      <c r="C4805" s="19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59"/>
    </row>
    <row r="4806" spans="1:51">
      <c r="A4806" s="19">
        <v>43834</v>
      </c>
      <c r="B4806" t="s">
        <v>63</v>
      </c>
      <c r="C4806" s="19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59"/>
    </row>
    <row r="4807" spans="1:51">
      <c r="A4807" s="19">
        <v>43834</v>
      </c>
      <c r="B4807" t="s">
        <v>64</v>
      </c>
      <c r="C4807" s="19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59"/>
    </row>
    <row r="4808" spans="1:51">
      <c r="A4808" s="19">
        <v>43834</v>
      </c>
      <c r="B4808" t="s">
        <v>65</v>
      </c>
      <c r="C4808" s="19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59"/>
    </row>
    <row r="4809" spans="1:51">
      <c r="A4809" s="19">
        <v>43834</v>
      </c>
      <c r="B4809" t="s">
        <v>143</v>
      </c>
      <c r="C4809" s="19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59"/>
    </row>
    <row r="4810" spans="1:51">
      <c r="A4810" s="19">
        <v>43834</v>
      </c>
      <c r="B4810" t="s">
        <v>67</v>
      </c>
      <c r="C4810" s="19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59"/>
    </row>
    <row r="4811" spans="1:51">
      <c r="A4811" s="19">
        <v>43834</v>
      </c>
      <c r="B4811" t="s">
        <v>68</v>
      </c>
      <c r="C4811" s="19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59"/>
    </row>
    <row r="4812" spans="1:51">
      <c r="A4812" s="19">
        <v>43834</v>
      </c>
      <c r="B4812" t="s">
        <v>69</v>
      </c>
      <c r="C4812" s="19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59"/>
    </row>
    <row r="4813" spans="1:51">
      <c r="A4813" s="19">
        <v>43834</v>
      </c>
      <c r="B4813" t="s">
        <v>70</v>
      </c>
      <c r="C4813" s="19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59"/>
    </row>
    <row r="4814" spans="1:51">
      <c r="A4814" s="19">
        <v>43834</v>
      </c>
      <c r="B4814" t="s">
        <v>71</v>
      </c>
      <c r="C4814" s="19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59"/>
    </row>
    <row r="4815" spans="1:51">
      <c r="A4815" s="19">
        <v>43834</v>
      </c>
      <c r="B4815" t="s">
        <v>73</v>
      </c>
      <c r="C4815" s="19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59"/>
    </row>
    <row r="4816" spans="1:51">
      <c r="A4816" s="19">
        <v>43835</v>
      </c>
      <c r="B4816" t="s">
        <v>15</v>
      </c>
      <c r="C4816" s="19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59"/>
    </row>
    <row r="4817" spans="1:51">
      <c r="A4817" s="19">
        <v>43835</v>
      </c>
      <c r="B4817" t="s">
        <v>16</v>
      </c>
      <c r="C4817" s="19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59"/>
    </row>
    <row r="4818" spans="1:51">
      <c r="A4818" s="19">
        <v>43835</v>
      </c>
      <c r="B4818" t="s">
        <v>17</v>
      </c>
      <c r="C4818" s="19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59"/>
    </row>
    <row r="4819" spans="1:51">
      <c r="A4819" s="19">
        <v>43835</v>
      </c>
      <c r="B4819" t="s">
        <v>18</v>
      </c>
      <c r="C4819" s="19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59"/>
    </row>
    <row r="4820" spans="1:51">
      <c r="A4820" s="19">
        <v>43835</v>
      </c>
      <c r="B4820" t="s">
        <v>19</v>
      </c>
      <c r="C4820" s="19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59"/>
    </row>
    <row r="4821" spans="1:51">
      <c r="A4821" s="19">
        <v>43835</v>
      </c>
      <c r="B4821" t="s">
        <v>20</v>
      </c>
      <c r="C4821" s="19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59"/>
    </row>
    <row r="4822" spans="1:51">
      <c r="A4822" s="19">
        <v>43835</v>
      </c>
      <c r="B4822" t="s">
        <v>21</v>
      </c>
      <c r="C4822" s="19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59"/>
    </row>
    <row r="4823" spans="1:51">
      <c r="A4823" s="19">
        <v>43835</v>
      </c>
      <c r="B4823" t="s">
        <v>22</v>
      </c>
      <c r="C4823" s="19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59"/>
    </row>
    <row r="4824" spans="1:51">
      <c r="A4824" s="19">
        <v>43835</v>
      </c>
      <c r="B4824" t="s">
        <v>23</v>
      </c>
      <c r="C4824" s="19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59"/>
    </row>
    <row r="4825" spans="1:51">
      <c r="A4825" s="19">
        <v>43835</v>
      </c>
      <c r="B4825" t="s">
        <v>24</v>
      </c>
      <c r="C4825" s="19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59"/>
    </row>
    <row r="4826" spans="1:51">
      <c r="A4826" s="19">
        <v>43835</v>
      </c>
      <c r="B4826" t="s">
        <v>25</v>
      </c>
      <c r="C4826" s="19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59"/>
    </row>
    <row r="4827" spans="1:51">
      <c r="A4827" s="19">
        <v>43835</v>
      </c>
      <c r="B4827" t="s">
        <v>26</v>
      </c>
      <c r="C4827" s="19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59"/>
    </row>
    <row r="4828" spans="1:51">
      <c r="A4828" s="19">
        <v>43835</v>
      </c>
      <c r="B4828" t="s">
        <v>27</v>
      </c>
      <c r="C4828" s="19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59"/>
    </row>
    <row r="4829" spans="1:51">
      <c r="A4829" s="19">
        <v>43835</v>
      </c>
      <c r="B4829" t="s">
        <v>28</v>
      </c>
      <c r="C4829" s="19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59"/>
    </row>
    <row r="4830" spans="1:51">
      <c r="A4830" s="19">
        <v>43835</v>
      </c>
      <c r="B4830" t="s">
        <v>29</v>
      </c>
      <c r="C4830" s="19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59"/>
    </row>
    <row r="4831" spans="1:51">
      <c r="A4831" s="19">
        <v>43835</v>
      </c>
      <c r="B4831" t="s">
        <v>30</v>
      </c>
      <c r="C4831" s="19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59"/>
    </row>
    <row r="4832" spans="1:51">
      <c r="A4832" s="19">
        <v>43835</v>
      </c>
      <c r="B4832" t="s">
        <v>31</v>
      </c>
      <c r="C4832" s="19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59"/>
    </row>
    <row r="4833" spans="1:51">
      <c r="A4833" s="19">
        <v>43835</v>
      </c>
      <c r="B4833" t="s">
        <v>32</v>
      </c>
      <c r="C4833" s="19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59"/>
    </row>
    <row r="4834" spans="1:51">
      <c r="A4834" s="19">
        <v>43835</v>
      </c>
      <c r="B4834" t="s">
        <v>33</v>
      </c>
      <c r="C4834" s="19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59"/>
    </row>
    <row r="4835" spans="1:51">
      <c r="A4835" s="19">
        <v>43835</v>
      </c>
      <c r="B4835" t="s">
        <v>34</v>
      </c>
      <c r="C4835" s="19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59"/>
    </row>
    <row r="4836" spans="1:51">
      <c r="A4836" s="19">
        <v>43835</v>
      </c>
      <c r="B4836" t="s">
        <v>35</v>
      </c>
      <c r="C4836" s="19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59"/>
    </row>
    <row r="4837" spans="1:51">
      <c r="A4837" s="19">
        <v>43835</v>
      </c>
      <c r="B4837" t="s">
        <v>36</v>
      </c>
      <c r="C4837" s="19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59"/>
    </row>
    <row r="4838" spans="1:51">
      <c r="A4838" s="19">
        <v>43835</v>
      </c>
      <c r="B4838" t="s">
        <v>37</v>
      </c>
      <c r="C4838" s="19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59"/>
    </row>
    <row r="4839" spans="1:51">
      <c r="A4839" s="19">
        <v>43835</v>
      </c>
      <c r="B4839" t="s">
        <v>38</v>
      </c>
      <c r="C4839" s="19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59"/>
    </row>
    <row r="4840" spans="1:51">
      <c r="A4840" s="19">
        <v>43835</v>
      </c>
      <c r="B4840" t="s">
        <v>39</v>
      </c>
      <c r="C4840" s="19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59"/>
    </row>
    <row r="4841" spans="1:51">
      <c r="A4841" s="19">
        <v>43835</v>
      </c>
      <c r="B4841" t="s">
        <v>40</v>
      </c>
      <c r="C4841" s="19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59"/>
    </row>
    <row r="4842" spans="1:51">
      <c r="A4842" s="19">
        <v>43835</v>
      </c>
      <c r="B4842" t="s">
        <v>41</v>
      </c>
      <c r="C4842" s="19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59"/>
    </row>
    <row r="4843" spans="1:51">
      <c r="A4843" s="19">
        <v>43835</v>
      </c>
      <c r="B4843" t="s">
        <v>43</v>
      </c>
      <c r="C4843" s="19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59"/>
    </row>
    <row r="4844" spans="1:51">
      <c r="A4844" s="19">
        <v>43835</v>
      </c>
      <c r="B4844" t="s">
        <v>44</v>
      </c>
      <c r="C4844" s="19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59"/>
    </row>
    <row r="4845" spans="1:51">
      <c r="A4845" s="19">
        <v>43835</v>
      </c>
      <c r="B4845" t="s">
        <v>45</v>
      </c>
      <c r="C4845" s="19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59"/>
    </row>
    <row r="4846" spans="1:51">
      <c r="A4846" s="19">
        <v>43835</v>
      </c>
      <c r="B4846" t="s">
        <v>42</v>
      </c>
      <c r="C4846" s="19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59"/>
    </row>
    <row r="4847" spans="1:51">
      <c r="A4847" s="19">
        <v>43835</v>
      </c>
      <c r="B4847" t="s">
        <v>46</v>
      </c>
      <c r="C4847" s="19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59"/>
    </row>
    <row r="4848" spans="1:51">
      <c r="A4848" s="19">
        <v>43835</v>
      </c>
      <c r="B4848" t="s">
        <v>47</v>
      </c>
      <c r="C4848" s="19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59"/>
    </row>
    <row r="4849" spans="1:51">
      <c r="A4849" s="19">
        <v>43835</v>
      </c>
      <c r="B4849" t="s">
        <v>48</v>
      </c>
      <c r="C4849" s="19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59"/>
    </row>
    <row r="4850" spans="1:51">
      <c r="A4850" s="19">
        <v>43835</v>
      </c>
      <c r="B4850" t="s">
        <v>49</v>
      </c>
      <c r="C4850" s="19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59"/>
    </row>
    <row r="4851" spans="1:51">
      <c r="A4851" s="19">
        <v>43835</v>
      </c>
      <c r="B4851" t="s">
        <v>50</v>
      </c>
      <c r="C4851" s="19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59"/>
    </row>
    <row r="4852" spans="1:51">
      <c r="A4852" s="19">
        <v>43835</v>
      </c>
      <c r="B4852" t="s">
        <v>51</v>
      </c>
      <c r="C4852" s="19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59"/>
    </row>
    <row r="4853" spans="1:51">
      <c r="A4853" s="19">
        <v>43835</v>
      </c>
      <c r="B4853" t="s">
        <v>52</v>
      </c>
      <c r="C4853" s="19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59"/>
    </row>
    <row r="4854" spans="1:51">
      <c r="A4854" s="19">
        <v>43835</v>
      </c>
      <c r="B4854" t="s">
        <v>53</v>
      </c>
      <c r="C4854" s="19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59"/>
    </row>
    <row r="4855" spans="1:51">
      <c r="A4855" s="19">
        <v>43835</v>
      </c>
      <c r="B4855" t="s">
        <v>54</v>
      </c>
      <c r="C4855" s="19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59"/>
    </row>
    <row r="4856" spans="1:51">
      <c r="A4856" s="19">
        <v>43835</v>
      </c>
      <c r="B4856" t="s">
        <v>55</v>
      </c>
      <c r="C4856" s="19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59"/>
    </row>
    <row r="4857" spans="1:51">
      <c r="A4857" s="19">
        <v>43835</v>
      </c>
      <c r="B4857" t="s">
        <v>56</v>
      </c>
      <c r="C4857" s="19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59"/>
    </row>
    <row r="4858" spans="1:51">
      <c r="A4858" s="19">
        <v>43835</v>
      </c>
      <c r="B4858" t="s">
        <v>57</v>
      </c>
      <c r="C4858" s="19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59"/>
    </row>
    <row r="4859" spans="1:51">
      <c r="A4859" s="19">
        <v>43835</v>
      </c>
      <c r="B4859" t="s">
        <v>58</v>
      </c>
      <c r="C4859" s="19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59"/>
    </row>
    <row r="4860" spans="1:51">
      <c r="A4860" s="19">
        <v>43835</v>
      </c>
      <c r="B4860" t="s">
        <v>59</v>
      </c>
      <c r="C4860" s="19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59"/>
    </row>
    <row r="4861" spans="1:51">
      <c r="A4861" s="19">
        <v>43835</v>
      </c>
      <c r="B4861" t="s">
        <v>60</v>
      </c>
      <c r="C4861" s="19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59"/>
    </row>
    <row r="4862" spans="1:51">
      <c r="A4862" s="19">
        <v>43835</v>
      </c>
      <c r="B4862" t="s">
        <v>61</v>
      </c>
      <c r="C4862" s="19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59"/>
    </row>
    <row r="4863" spans="1:51">
      <c r="A4863" s="19">
        <v>43835</v>
      </c>
      <c r="B4863" t="s">
        <v>62</v>
      </c>
      <c r="C4863" s="19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59"/>
    </row>
    <row r="4864" spans="1:51">
      <c r="A4864" s="19">
        <v>43835</v>
      </c>
      <c r="B4864" t="s">
        <v>63</v>
      </c>
      <c r="C4864" s="19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59"/>
    </row>
    <row r="4865" spans="1:51">
      <c r="A4865" s="19">
        <v>43835</v>
      </c>
      <c r="B4865" t="s">
        <v>64</v>
      </c>
      <c r="C4865" s="19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59"/>
    </row>
    <row r="4866" spans="1:51">
      <c r="A4866" s="19">
        <v>43835</v>
      </c>
      <c r="B4866" t="s">
        <v>65</v>
      </c>
      <c r="C4866" s="19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59"/>
    </row>
    <row r="4867" spans="1:51">
      <c r="A4867" s="19">
        <v>43835</v>
      </c>
      <c r="B4867" t="s">
        <v>143</v>
      </c>
      <c r="C4867" s="19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59"/>
    </row>
    <row r="4868" spans="1:51">
      <c r="A4868" s="19">
        <v>43835</v>
      </c>
      <c r="B4868" t="s">
        <v>67</v>
      </c>
      <c r="C4868" s="19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59"/>
    </row>
    <row r="4869" spans="1:51">
      <c r="A4869" s="19">
        <v>43835</v>
      </c>
      <c r="B4869" t="s">
        <v>68</v>
      </c>
      <c r="C4869" s="19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59"/>
    </row>
    <row r="4870" spans="1:51">
      <c r="A4870" s="19">
        <v>43835</v>
      </c>
      <c r="B4870" t="s">
        <v>69</v>
      </c>
      <c r="C4870" s="19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59"/>
    </row>
    <row r="4871" spans="1:51">
      <c r="A4871" s="19">
        <v>43835</v>
      </c>
      <c r="B4871" t="s">
        <v>70</v>
      </c>
      <c r="C4871" s="19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59"/>
    </row>
    <row r="4872" spans="1:51">
      <c r="A4872" s="19">
        <v>43835</v>
      </c>
      <c r="B4872" t="s">
        <v>71</v>
      </c>
      <c r="C4872" s="19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59"/>
    </row>
    <row r="4873" spans="1:51">
      <c r="A4873" s="19">
        <v>43835</v>
      </c>
      <c r="B4873" t="s">
        <v>73</v>
      </c>
      <c r="C4873" s="19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59"/>
    </row>
    <row r="4874" spans="1:51">
      <c r="A4874" s="19">
        <v>43836</v>
      </c>
      <c r="B4874" t="s">
        <v>15</v>
      </c>
      <c r="C4874" s="19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59"/>
    </row>
    <row r="4875" spans="1:51">
      <c r="A4875" s="19">
        <v>43836</v>
      </c>
      <c r="B4875" t="s">
        <v>16</v>
      </c>
      <c r="C4875" s="19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59"/>
    </row>
    <row r="4876" spans="1:51">
      <c r="A4876" s="19">
        <v>43836</v>
      </c>
      <c r="B4876" t="s">
        <v>17</v>
      </c>
      <c r="C4876" s="19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59"/>
    </row>
    <row r="4877" spans="1:51">
      <c r="A4877" s="19">
        <v>43836</v>
      </c>
      <c r="B4877" t="s">
        <v>18</v>
      </c>
      <c r="C4877" s="19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59"/>
    </row>
    <row r="4878" spans="1:51">
      <c r="A4878" s="19">
        <v>43836</v>
      </c>
      <c r="B4878" t="s">
        <v>19</v>
      </c>
      <c r="C4878" s="19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59"/>
    </row>
    <row r="4879" spans="1:51">
      <c r="A4879" s="19">
        <v>43836</v>
      </c>
      <c r="B4879" t="s">
        <v>20</v>
      </c>
      <c r="C4879" s="19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59"/>
    </row>
    <row r="4880" spans="1:51">
      <c r="A4880" s="19">
        <v>43836</v>
      </c>
      <c r="B4880" t="s">
        <v>21</v>
      </c>
      <c r="C4880" s="19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59"/>
    </row>
    <row r="4881" spans="1:51">
      <c r="A4881" s="19">
        <v>43836</v>
      </c>
      <c r="B4881" t="s">
        <v>22</v>
      </c>
      <c r="C4881" s="19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59"/>
    </row>
    <row r="4882" spans="1:51">
      <c r="A4882" s="19">
        <v>43836</v>
      </c>
      <c r="B4882" t="s">
        <v>23</v>
      </c>
      <c r="C4882" s="19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59"/>
    </row>
    <row r="4883" spans="1:51">
      <c r="A4883" s="19">
        <v>43836</v>
      </c>
      <c r="B4883" t="s">
        <v>24</v>
      </c>
      <c r="C4883" s="19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59"/>
    </row>
    <row r="4884" spans="1:51">
      <c r="A4884" s="19">
        <v>43836</v>
      </c>
      <c r="B4884" t="s">
        <v>25</v>
      </c>
      <c r="C4884" s="19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59"/>
    </row>
    <row r="4885" spans="1:51">
      <c r="A4885" s="19">
        <v>43836</v>
      </c>
      <c r="B4885" t="s">
        <v>26</v>
      </c>
      <c r="C4885" s="19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59"/>
    </row>
    <row r="4886" spans="1:51">
      <c r="A4886" s="19">
        <v>43836</v>
      </c>
      <c r="B4886" t="s">
        <v>27</v>
      </c>
      <c r="C4886" s="19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59"/>
    </row>
    <row r="4887" spans="1:51">
      <c r="A4887" s="19">
        <v>43836</v>
      </c>
      <c r="B4887" t="s">
        <v>28</v>
      </c>
      <c r="C4887" s="19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59"/>
    </row>
    <row r="4888" spans="1:51">
      <c r="A4888" s="19">
        <v>43836</v>
      </c>
      <c r="B4888" t="s">
        <v>29</v>
      </c>
      <c r="C4888" s="19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59"/>
    </row>
    <row r="4889" spans="1:51">
      <c r="A4889" s="19">
        <v>43836</v>
      </c>
      <c r="B4889" t="s">
        <v>30</v>
      </c>
      <c r="C4889" s="19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59"/>
    </row>
    <row r="4890" spans="1:51">
      <c r="A4890" s="19">
        <v>43836</v>
      </c>
      <c r="B4890" t="s">
        <v>31</v>
      </c>
      <c r="C4890" s="19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59"/>
    </row>
    <row r="4891" spans="1:51">
      <c r="A4891" s="19">
        <v>43836</v>
      </c>
      <c r="B4891" t="s">
        <v>32</v>
      </c>
      <c r="C4891" s="19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59"/>
    </row>
    <row r="4892" spans="1:51">
      <c r="A4892" s="19">
        <v>43836</v>
      </c>
      <c r="B4892" t="s">
        <v>33</v>
      </c>
      <c r="C4892" s="19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59"/>
    </row>
    <row r="4893" spans="1:51">
      <c r="A4893" s="19">
        <v>43836</v>
      </c>
      <c r="B4893" t="s">
        <v>34</v>
      </c>
      <c r="C4893" s="19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59"/>
    </row>
    <row r="4894" spans="1:51">
      <c r="A4894" s="19">
        <v>43836</v>
      </c>
      <c r="B4894" t="s">
        <v>35</v>
      </c>
      <c r="C4894" s="19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59"/>
    </row>
    <row r="4895" spans="1:51">
      <c r="A4895" s="19">
        <v>43836</v>
      </c>
      <c r="B4895" t="s">
        <v>36</v>
      </c>
      <c r="C4895" s="19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59"/>
    </row>
    <row r="4896" spans="1:51">
      <c r="A4896" s="19">
        <v>43836</v>
      </c>
      <c r="B4896" t="s">
        <v>37</v>
      </c>
      <c r="C4896" s="19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59"/>
    </row>
    <row r="4897" spans="1:51">
      <c r="A4897" s="19">
        <v>43836</v>
      </c>
      <c r="B4897" t="s">
        <v>38</v>
      </c>
      <c r="C4897" s="19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59"/>
    </row>
    <row r="4898" spans="1:51">
      <c r="A4898" s="19">
        <v>43836</v>
      </c>
      <c r="B4898" t="s">
        <v>39</v>
      </c>
      <c r="C4898" s="19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59"/>
    </row>
    <row r="4899" spans="1:51">
      <c r="A4899" s="19">
        <v>43836</v>
      </c>
      <c r="B4899" t="s">
        <v>40</v>
      </c>
      <c r="C4899" s="19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59"/>
    </row>
    <row r="4900" spans="1:51">
      <c r="A4900" s="19">
        <v>43836</v>
      </c>
      <c r="B4900" t="s">
        <v>41</v>
      </c>
      <c r="C4900" s="19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59"/>
    </row>
    <row r="4901" spans="1:51">
      <c r="A4901" s="19">
        <v>43836</v>
      </c>
      <c r="B4901" t="s">
        <v>43</v>
      </c>
      <c r="C4901" s="19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59"/>
    </row>
    <row r="4902" spans="1:51">
      <c r="A4902" s="19">
        <v>43836</v>
      </c>
      <c r="B4902" t="s">
        <v>44</v>
      </c>
      <c r="C4902" s="19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59"/>
    </row>
    <row r="4903" spans="1:51">
      <c r="A4903" s="19">
        <v>43836</v>
      </c>
      <c r="B4903" t="s">
        <v>45</v>
      </c>
      <c r="C4903" s="19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59"/>
    </row>
    <row r="4904" spans="1:51">
      <c r="A4904" s="19">
        <v>43836</v>
      </c>
      <c r="B4904" t="s">
        <v>42</v>
      </c>
      <c r="C4904" s="19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59"/>
    </row>
    <row r="4905" spans="1:51">
      <c r="A4905" s="19">
        <v>43836</v>
      </c>
      <c r="B4905" t="s">
        <v>46</v>
      </c>
      <c r="C4905" s="19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59"/>
    </row>
    <row r="4906" spans="1:51">
      <c r="A4906" s="19">
        <v>43836</v>
      </c>
      <c r="B4906" t="s">
        <v>47</v>
      </c>
      <c r="C4906" s="19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59"/>
    </row>
    <row r="4907" spans="1:51">
      <c r="A4907" s="19">
        <v>43836</v>
      </c>
      <c r="B4907" t="s">
        <v>48</v>
      </c>
      <c r="C4907" s="19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59"/>
    </row>
    <row r="4908" spans="1:51">
      <c r="A4908" s="19">
        <v>43836</v>
      </c>
      <c r="B4908" t="s">
        <v>49</v>
      </c>
      <c r="C4908" s="19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59"/>
    </row>
    <row r="4909" spans="1:51">
      <c r="A4909" s="19">
        <v>43836</v>
      </c>
      <c r="B4909" t="s">
        <v>50</v>
      </c>
      <c r="C4909" s="19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59"/>
    </row>
    <row r="4910" spans="1:51">
      <c r="A4910" s="19">
        <v>43836</v>
      </c>
      <c r="B4910" t="s">
        <v>51</v>
      </c>
      <c r="C4910" s="19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59"/>
    </row>
    <row r="4911" spans="1:51">
      <c r="A4911" s="19">
        <v>43836</v>
      </c>
      <c r="B4911" t="s">
        <v>52</v>
      </c>
      <c r="C4911" s="19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59"/>
    </row>
    <row r="4912" spans="1:51">
      <c r="A4912" s="19">
        <v>43836</v>
      </c>
      <c r="B4912" t="s">
        <v>53</v>
      </c>
      <c r="C4912" s="19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59"/>
    </row>
    <row r="4913" spans="1:51">
      <c r="A4913" s="19">
        <v>43836</v>
      </c>
      <c r="B4913" t="s">
        <v>54</v>
      </c>
      <c r="C4913" s="19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59"/>
    </row>
    <row r="4914" spans="1:51">
      <c r="A4914" s="19">
        <v>43836</v>
      </c>
      <c r="B4914" t="s">
        <v>55</v>
      </c>
      <c r="C4914" s="19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59"/>
    </row>
    <row r="4915" spans="1:51">
      <c r="A4915" s="19">
        <v>43836</v>
      </c>
      <c r="B4915" t="s">
        <v>56</v>
      </c>
      <c r="C4915" s="19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59"/>
    </row>
    <row r="4916" spans="1:51">
      <c r="A4916" s="19">
        <v>43836</v>
      </c>
      <c r="B4916" t="s">
        <v>57</v>
      </c>
      <c r="C4916" s="19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59"/>
    </row>
    <row r="4917" spans="1:51">
      <c r="A4917" s="19">
        <v>43836</v>
      </c>
      <c r="B4917" t="s">
        <v>58</v>
      </c>
      <c r="C4917" s="19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59"/>
    </row>
    <row r="4918" spans="1:51">
      <c r="A4918" s="19">
        <v>43836</v>
      </c>
      <c r="B4918" t="s">
        <v>59</v>
      </c>
      <c r="C4918" s="19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59"/>
    </row>
    <row r="4919" spans="1:51">
      <c r="A4919" s="19">
        <v>43836</v>
      </c>
      <c r="B4919" t="s">
        <v>60</v>
      </c>
      <c r="C4919" s="19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59"/>
    </row>
    <row r="4920" spans="1:51">
      <c r="A4920" s="19">
        <v>43836</v>
      </c>
      <c r="B4920" t="s">
        <v>61</v>
      </c>
      <c r="C4920" s="19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59"/>
    </row>
    <row r="4921" spans="1:51">
      <c r="A4921" s="19">
        <v>43836</v>
      </c>
      <c r="B4921" t="s">
        <v>62</v>
      </c>
      <c r="C4921" s="19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59"/>
    </row>
    <row r="4922" spans="1:51">
      <c r="A4922" s="19">
        <v>43836</v>
      </c>
      <c r="B4922" t="s">
        <v>63</v>
      </c>
      <c r="C4922" s="19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59"/>
    </row>
    <row r="4923" spans="1:51">
      <c r="A4923" s="19">
        <v>43836</v>
      </c>
      <c r="B4923" t="s">
        <v>64</v>
      </c>
      <c r="C4923" s="19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59"/>
    </row>
    <row r="4924" spans="1:51">
      <c r="A4924" s="19">
        <v>43836</v>
      </c>
      <c r="B4924" t="s">
        <v>65</v>
      </c>
      <c r="C4924" s="19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59"/>
    </row>
    <row r="4925" spans="1:51">
      <c r="A4925" s="19">
        <v>43836</v>
      </c>
      <c r="B4925" t="s">
        <v>143</v>
      </c>
      <c r="C4925" s="19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59"/>
    </row>
    <row r="4926" spans="1:51">
      <c r="A4926" s="19">
        <v>43836</v>
      </c>
      <c r="B4926" t="s">
        <v>67</v>
      </c>
      <c r="C4926" s="19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59"/>
    </row>
    <row r="4927" spans="1:51">
      <c r="A4927" s="19">
        <v>43836</v>
      </c>
      <c r="B4927" t="s">
        <v>68</v>
      </c>
      <c r="C4927" s="19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59"/>
    </row>
    <row r="4928" spans="1:51">
      <c r="A4928" s="19">
        <v>43836</v>
      </c>
      <c r="B4928" t="s">
        <v>69</v>
      </c>
      <c r="C4928" s="19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59"/>
    </row>
    <row r="4929" spans="1:51">
      <c r="A4929" s="19">
        <v>43836</v>
      </c>
      <c r="B4929" t="s">
        <v>70</v>
      </c>
      <c r="C4929" s="19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59"/>
    </row>
    <row r="4930" spans="1:51">
      <c r="A4930" s="19">
        <v>43836</v>
      </c>
      <c r="B4930" t="s">
        <v>71</v>
      </c>
      <c r="C4930" s="19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59"/>
    </row>
    <row r="4931" spans="1:51">
      <c r="A4931" s="19">
        <v>43836</v>
      </c>
      <c r="B4931" t="s">
        <v>73</v>
      </c>
      <c r="C4931" s="19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59"/>
    </row>
    <row r="4932" spans="1:51">
      <c r="A4932" s="19">
        <v>43837</v>
      </c>
      <c r="B4932" t="s">
        <v>15</v>
      </c>
      <c r="C4932" s="19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59"/>
    </row>
    <row r="4933" spans="1:51">
      <c r="A4933" s="19">
        <v>43837</v>
      </c>
      <c r="B4933" t="s">
        <v>16</v>
      </c>
      <c r="C4933" s="19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59"/>
    </row>
    <row r="4934" spans="1:51">
      <c r="A4934" s="19">
        <v>43837</v>
      </c>
      <c r="B4934" t="s">
        <v>17</v>
      </c>
      <c r="C4934" s="19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59"/>
    </row>
    <row r="4935" spans="1:51">
      <c r="A4935" s="19">
        <v>43837</v>
      </c>
      <c r="B4935" t="s">
        <v>18</v>
      </c>
      <c r="C4935" s="19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59"/>
    </row>
    <row r="4936" spans="1:51">
      <c r="A4936" s="19">
        <v>43837</v>
      </c>
      <c r="B4936" t="s">
        <v>19</v>
      </c>
      <c r="C4936" s="19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59"/>
    </row>
    <row r="4937" spans="1:51">
      <c r="A4937" s="19">
        <v>43837</v>
      </c>
      <c r="B4937" t="s">
        <v>20</v>
      </c>
      <c r="C4937" s="19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59"/>
    </row>
    <row r="4938" spans="1:51">
      <c r="A4938" s="19">
        <v>43837</v>
      </c>
      <c r="B4938" t="s">
        <v>21</v>
      </c>
      <c r="C4938" s="19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59"/>
    </row>
    <row r="4939" spans="1:51">
      <c r="A4939" s="19">
        <v>43837</v>
      </c>
      <c r="B4939" t="s">
        <v>22</v>
      </c>
      <c r="C4939" s="19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59"/>
    </row>
    <row r="4940" spans="1:51">
      <c r="A4940" s="19">
        <v>43837</v>
      </c>
      <c r="B4940" t="s">
        <v>23</v>
      </c>
      <c r="C4940" s="19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59"/>
    </row>
    <row r="4941" spans="1:51">
      <c r="A4941" s="19">
        <v>43837</v>
      </c>
      <c r="B4941" t="s">
        <v>24</v>
      </c>
      <c r="C4941" s="19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59"/>
    </row>
    <row r="4942" spans="1:51">
      <c r="A4942" s="19">
        <v>43837</v>
      </c>
      <c r="B4942" t="s">
        <v>25</v>
      </c>
      <c r="C4942" s="19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59"/>
    </row>
    <row r="4943" spans="1:51">
      <c r="A4943" s="19">
        <v>43837</v>
      </c>
      <c r="B4943" t="s">
        <v>26</v>
      </c>
      <c r="C4943" s="19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59"/>
    </row>
    <row r="4944" spans="1:51">
      <c r="A4944" s="19">
        <v>43837</v>
      </c>
      <c r="B4944" t="s">
        <v>27</v>
      </c>
      <c r="C4944" s="19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59"/>
    </row>
    <row r="4945" spans="1:51">
      <c r="A4945" s="19">
        <v>43837</v>
      </c>
      <c r="B4945" t="s">
        <v>28</v>
      </c>
      <c r="C4945" s="19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59"/>
    </row>
    <row r="4946" spans="1:51">
      <c r="A4946" s="19">
        <v>43837</v>
      </c>
      <c r="B4946" t="s">
        <v>29</v>
      </c>
      <c r="C4946" s="19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59"/>
    </row>
    <row r="4947" spans="1:51">
      <c r="A4947" s="19">
        <v>43837</v>
      </c>
      <c r="B4947" t="s">
        <v>30</v>
      </c>
      <c r="C4947" s="19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59"/>
    </row>
    <row r="4948" spans="1:51">
      <c r="A4948" s="19">
        <v>43837</v>
      </c>
      <c r="B4948" t="s">
        <v>31</v>
      </c>
      <c r="C4948" s="19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59"/>
    </row>
    <row r="4949" spans="1:51">
      <c r="A4949" s="19">
        <v>43837</v>
      </c>
      <c r="B4949" t="s">
        <v>32</v>
      </c>
      <c r="C4949" s="19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59"/>
    </row>
    <row r="4950" spans="1:51">
      <c r="A4950" s="19">
        <v>43837</v>
      </c>
      <c r="B4950" t="s">
        <v>33</v>
      </c>
      <c r="C4950" s="19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59"/>
    </row>
    <row r="4951" spans="1:51">
      <c r="A4951" s="19">
        <v>43837</v>
      </c>
      <c r="B4951" t="s">
        <v>34</v>
      </c>
      <c r="C4951" s="19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59"/>
    </row>
    <row r="4952" spans="1:51">
      <c r="A4952" s="19">
        <v>43837</v>
      </c>
      <c r="B4952" t="s">
        <v>35</v>
      </c>
      <c r="C4952" s="19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59"/>
    </row>
    <row r="4953" spans="1:51">
      <c r="A4953" s="19">
        <v>43837</v>
      </c>
      <c r="B4953" t="s">
        <v>36</v>
      </c>
      <c r="C4953" s="19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59"/>
    </row>
    <row r="4954" spans="1:51">
      <c r="A4954" s="19">
        <v>43837</v>
      </c>
      <c r="B4954" t="s">
        <v>37</v>
      </c>
      <c r="C4954" s="19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59"/>
    </row>
    <row r="4955" spans="1:51">
      <c r="A4955" s="19">
        <v>43837</v>
      </c>
      <c r="B4955" t="s">
        <v>38</v>
      </c>
      <c r="C4955" s="19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59"/>
    </row>
    <row r="4956" spans="1:51">
      <c r="A4956" s="19">
        <v>43837</v>
      </c>
      <c r="B4956" t="s">
        <v>39</v>
      </c>
      <c r="C4956" s="19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59"/>
    </row>
    <row r="4957" spans="1:51">
      <c r="A4957" s="19">
        <v>43837</v>
      </c>
      <c r="B4957" t="s">
        <v>40</v>
      </c>
      <c r="C4957" s="19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59"/>
    </row>
    <row r="4958" spans="1:51">
      <c r="A4958" s="19">
        <v>43837</v>
      </c>
      <c r="B4958" t="s">
        <v>41</v>
      </c>
      <c r="C4958" s="19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59"/>
    </row>
    <row r="4959" spans="1:51">
      <c r="A4959" s="19">
        <v>43837</v>
      </c>
      <c r="B4959" t="s">
        <v>43</v>
      </c>
      <c r="C4959" s="19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59"/>
    </row>
    <row r="4960" spans="1:51">
      <c r="A4960" s="19">
        <v>43837</v>
      </c>
      <c r="B4960" t="s">
        <v>44</v>
      </c>
      <c r="C4960" s="19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59"/>
    </row>
    <row r="4961" spans="1:51">
      <c r="A4961" s="19">
        <v>43837</v>
      </c>
      <c r="B4961" t="s">
        <v>45</v>
      </c>
      <c r="C4961" s="19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59"/>
    </row>
    <row r="4962" spans="1:51">
      <c r="A4962" s="19">
        <v>43837</v>
      </c>
      <c r="B4962" t="s">
        <v>42</v>
      </c>
      <c r="C4962" s="19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59"/>
    </row>
    <row r="4963" spans="1:51">
      <c r="A4963" s="19">
        <v>43837</v>
      </c>
      <c r="B4963" t="s">
        <v>46</v>
      </c>
      <c r="C4963" s="19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59"/>
    </row>
    <row r="4964" spans="1:51">
      <c r="A4964" s="19">
        <v>43837</v>
      </c>
      <c r="B4964" t="s">
        <v>47</v>
      </c>
      <c r="C4964" s="19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59"/>
    </row>
    <row r="4965" spans="1:51">
      <c r="A4965" s="19">
        <v>43837</v>
      </c>
      <c r="B4965" t="s">
        <v>48</v>
      </c>
      <c r="C4965" s="19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59"/>
    </row>
    <row r="4966" spans="1:51">
      <c r="A4966" s="19">
        <v>43837</v>
      </c>
      <c r="B4966" t="s">
        <v>49</v>
      </c>
      <c r="C4966" s="19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59"/>
    </row>
    <row r="4967" spans="1:51">
      <c r="A4967" s="19">
        <v>43837</v>
      </c>
      <c r="B4967" t="s">
        <v>50</v>
      </c>
      <c r="C4967" s="19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59"/>
    </row>
    <row r="4968" spans="1:51">
      <c r="A4968" s="19">
        <v>43837</v>
      </c>
      <c r="B4968" t="s">
        <v>51</v>
      </c>
      <c r="C4968" s="19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59"/>
    </row>
    <row r="4969" spans="1:51">
      <c r="A4969" s="19">
        <v>43837</v>
      </c>
      <c r="B4969" t="s">
        <v>52</v>
      </c>
      <c r="C4969" s="19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59"/>
    </row>
    <row r="4970" spans="1:51">
      <c r="A4970" s="19">
        <v>43837</v>
      </c>
      <c r="B4970" t="s">
        <v>53</v>
      </c>
      <c r="C4970" s="19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59"/>
    </row>
    <row r="4971" spans="1:51">
      <c r="A4971" s="19">
        <v>43837</v>
      </c>
      <c r="B4971" t="s">
        <v>54</v>
      </c>
      <c r="C4971" s="19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59"/>
    </row>
    <row r="4972" spans="1:51">
      <c r="A4972" s="19">
        <v>43837</v>
      </c>
      <c r="B4972" t="s">
        <v>55</v>
      </c>
      <c r="C4972" s="19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59"/>
    </row>
    <row r="4973" spans="1:51">
      <c r="A4973" s="19">
        <v>43837</v>
      </c>
      <c r="B4973" t="s">
        <v>56</v>
      </c>
      <c r="C4973" s="19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59"/>
    </row>
    <row r="4974" spans="1:51">
      <c r="A4974" s="19">
        <v>43837</v>
      </c>
      <c r="B4974" t="s">
        <v>57</v>
      </c>
      <c r="C4974" s="19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59"/>
    </row>
    <row r="4975" spans="1:51">
      <c r="A4975" s="19">
        <v>43837</v>
      </c>
      <c r="B4975" t="s">
        <v>58</v>
      </c>
      <c r="C4975" s="19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59"/>
    </row>
    <row r="4976" spans="1:51">
      <c r="A4976" s="19">
        <v>43837</v>
      </c>
      <c r="B4976" t="s">
        <v>59</v>
      </c>
      <c r="C4976" s="19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59"/>
    </row>
    <row r="4977" spans="1:51">
      <c r="A4977" s="19">
        <v>43837</v>
      </c>
      <c r="B4977" t="s">
        <v>60</v>
      </c>
      <c r="C4977" s="19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59"/>
    </row>
    <row r="4978" spans="1:51">
      <c r="A4978" s="19">
        <v>43837</v>
      </c>
      <c r="B4978" t="s">
        <v>61</v>
      </c>
      <c r="C4978" s="19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59"/>
    </row>
    <row r="4979" spans="1:51">
      <c r="A4979" s="19">
        <v>43837</v>
      </c>
      <c r="B4979" t="s">
        <v>62</v>
      </c>
      <c r="C4979" s="19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59"/>
    </row>
    <row r="4980" spans="1:51">
      <c r="A4980" s="19">
        <v>43837</v>
      </c>
      <c r="B4980" t="s">
        <v>63</v>
      </c>
      <c r="C4980" s="19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59"/>
    </row>
    <row r="4981" spans="1:51">
      <c r="A4981" s="19">
        <v>43837</v>
      </c>
      <c r="B4981" t="s">
        <v>64</v>
      </c>
      <c r="C4981" s="19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59"/>
    </row>
    <row r="4982" spans="1:51">
      <c r="A4982" s="19">
        <v>43837</v>
      </c>
      <c r="B4982" t="s">
        <v>65</v>
      </c>
      <c r="C4982" s="19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59"/>
    </row>
    <row r="4983" spans="1:51">
      <c r="A4983" s="19">
        <v>43837</v>
      </c>
      <c r="B4983" t="s">
        <v>143</v>
      </c>
      <c r="C4983" s="19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59"/>
    </row>
    <row r="4984" spans="1:51">
      <c r="A4984" s="19">
        <v>43837</v>
      </c>
      <c r="B4984" t="s">
        <v>67</v>
      </c>
      <c r="C4984" s="19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59"/>
    </row>
    <row r="4985" spans="1:51">
      <c r="A4985" s="19">
        <v>43837</v>
      </c>
      <c r="B4985" t="s">
        <v>68</v>
      </c>
      <c r="C4985" s="19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59"/>
    </row>
    <row r="4986" spans="1:51">
      <c r="A4986" s="19">
        <v>43837</v>
      </c>
      <c r="B4986" t="s">
        <v>69</v>
      </c>
      <c r="C4986" s="19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59"/>
    </row>
    <row r="4987" spans="1:51">
      <c r="A4987" s="19">
        <v>43837</v>
      </c>
      <c r="B4987" t="s">
        <v>70</v>
      </c>
      <c r="C4987" s="19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59"/>
    </row>
    <row r="4988" spans="1:51">
      <c r="A4988" s="19">
        <v>43837</v>
      </c>
      <c r="B4988" t="s">
        <v>71</v>
      </c>
      <c r="C4988" s="19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59"/>
    </row>
    <row r="4989" spans="1:51">
      <c r="A4989" s="19">
        <v>43837</v>
      </c>
      <c r="B4989" t="s">
        <v>73</v>
      </c>
      <c r="C4989" s="19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59"/>
    </row>
    <row r="4990" spans="1:51">
      <c r="A4990" s="19">
        <v>43838</v>
      </c>
      <c r="B4990" t="s">
        <v>15</v>
      </c>
      <c r="C4990" s="19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59"/>
    </row>
    <row r="4991" spans="1:51">
      <c r="A4991" s="19">
        <v>43838</v>
      </c>
      <c r="B4991" t="s">
        <v>16</v>
      </c>
      <c r="C4991" s="19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59"/>
    </row>
    <row r="4992" spans="1:51">
      <c r="A4992" s="19">
        <v>43838</v>
      </c>
      <c r="B4992" t="s">
        <v>17</v>
      </c>
      <c r="C4992" s="19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59"/>
    </row>
    <row r="4993" spans="1:51">
      <c r="A4993" s="19">
        <v>43838</v>
      </c>
      <c r="B4993" t="s">
        <v>18</v>
      </c>
      <c r="C4993" s="19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59"/>
    </row>
    <row r="4994" spans="1:51">
      <c r="A4994" s="19">
        <v>43838</v>
      </c>
      <c r="B4994" t="s">
        <v>19</v>
      </c>
      <c r="C4994" s="19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59"/>
    </row>
    <row r="4995" spans="1:51">
      <c r="A4995" s="19">
        <v>43838</v>
      </c>
      <c r="B4995" t="s">
        <v>20</v>
      </c>
      <c r="C4995" s="19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59"/>
    </row>
    <row r="4996" spans="1:51">
      <c r="A4996" s="19">
        <v>43838</v>
      </c>
      <c r="B4996" t="s">
        <v>21</v>
      </c>
      <c r="C4996" s="19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59"/>
    </row>
    <row r="4997" spans="1:51">
      <c r="A4997" s="19">
        <v>43838</v>
      </c>
      <c r="B4997" t="s">
        <v>22</v>
      </c>
      <c r="C4997" s="19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59"/>
    </row>
    <row r="4998" spans="1:51">
      <c r="A4998" s="19">
        <v>43838</v>
      </c>
      <c r="B4998" t="s">
        <v>23</v>
      </c>
      <c r="C4998" s="19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59"/>
    </row>
    <row r="4999" spans="1:51">
      <c r="A4999" s="19">
        <v>43838</v>
      </c>
      <c r="B4999" t="s">
        <v>24</v>
      </c>
      <c r="C4999" s="19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59"/>
    </row>
    <row r="5000" spans="1:51">
      <c r="A5000" s="19">
        <v>43838</v>
      </c>
      <c r="B5000" t="s">
        <v>25</v>
      </c>
      <c r="C5000" s="19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59"/>
    </row>
    <row r="5001" spans="1:51">
      <c r="A5001" s="19">
        <v>43838</v>
      </c>
      <c r="B5001" t="s">
        <v>26</v>
      </c>
      <c r="C5001" s="19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59"/>
    </row>
    <row r="5002" spans="1:51">
      <c r="A5002" s="19">
        <v>43838</v>
      </c>
      <c r="B5002" t="s">
        <v>27</v>
      </c>
      <c r="C5002" s="19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59"/>
    </row>
    <row r="5003" spans="1:51">
      <c r="A5003" s="19">
        <v>43838</v>
      </c>
      <c r="B5003" t="s">
        <v>28</v>
      </c>
      <c r="C5003" s="19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59"/>
    </row>
    <row r="5004" spans="1:51">
      <c r="A5004" s="19">
        <v>43838</v>
      </c>
      <c r="B5004" t="s">
        <v>29</v>
      </c>
      <c r="C5004" s="19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59"/>
    </row>
    <row r="5005" spans="1:51">
      <c r="A5005" s="19">
        <v>43838</v>
      </c>
      <c r="B5005" t="s">
        <v>30</v>
      </c>
      <c r="C5005" s="19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59"/>
    </row>
    <row r="5006" spans="1:51">
      <c r="A5006" s="19">
        <v>43838</v>
      </c>
      <c r="B5006" t="s">
        <v>31</v>
      </c>
      <c r="C5006" s="19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59"/>
    </row>
    <row r="5007" spans="1:51">
      <c r="A5007" s="19">
        <v>43838</v>
      </c>
      <c r="B5007" t="s">
        <v>32</v>
      </c>
      <c r="C5007" s="19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59"/>
    </row>
    <row r="5008" spans="1:51">
      <c r="A5008" s="19">
        <v>43838</v>
      </c>
      <c r="B5008" t="s">
        <v>33</v>
      </c>
      <c r="C5008" s="19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59"/>
    </row>
    <row r="5009" spans="1:51">
      <c r="A5009" s="19">
        <v>43838</v>
      </c>
      <c r="B5009" t="s">
        <v>34</v>
      </c>
      <c r="C5009" s="19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59"/>
    </row>
    <row r="5010" spans="1:51">
      <c r="A5010" s="19">
        <v>43838</v>
      </c>
      <c r="B5010" t="s">
        <v>35</v>
      </c>
      <c r="C5010" s="19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59"/>
    </row>
    <row r="5011" spans="1:51">
      <c r="A5011" s="19">
        <v>43838</v>
      </c>
      <c r="B5011" t="s">
        <v>36</v>
      </c>
      <c r="C5011" s="19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59"/>
    </row>
    <row r="5012" spans="1:51">
      <c r="A5012" s="19">
        <v>43838</v>
      </c>
      <c r="B5012" t="s">
        <v>37</v>
      </c>
      <c r="C5012" s="19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59"/>
    </row>
    <row r="5013" spans="1:51">
      <c r="A5013" s="19">
        <v>43838</v>
      </c>
      <c r="B5013" t="s">
        <v>38</v>
      </c>
      <c r="C5013" s="19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59"/>
    </row>
    <row r="5014" spans="1:51">
      <c r="A5014" s="19">
        <v>43838</v>
      </c>
      <c r="B5014" t="s">
        <v>39</v>
      </c>
      <c r="C5014" s="19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59"/>
    </row>
    <row r="5015" spans="1:51">
      <c r="A5015" s="19">
        <v>43838</v>
      </c>
      <c r="B5015" t="s">
        <v>40</v>
      </c>
      <c r="C5015" s="19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59"/>
    </row>
    <row r="5016" spans="1:51">
      <c r="A5016" s="19">
        <v>43838</v>
      </c>
      <c r="B5016" t="s">
        <v>41</v>
      </c>
      <c r="C5016" s="19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59"/>
    </row>
    <row r="5017" spans="1:51">
      <c r="A5017" s="19">
        <v>43838</v>
      </c>
      <c r="B5017" t="s">
        <v>43</v>
      </c>
      <c r="C5017" s="19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59"/>
    </row>
    <row r="5018" spans="1:51">
      <c r="A5018" s="19">
        <v>43838</v>
      </c>
      <c r="B5018" t="s">
        <v>44</v>
      </c>
      <c r="C5018" s="19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59"/>
    </row>
    <row r="5019" spans="1:51">
      <c r="A5019" s="19">
        <v>43838</v>
      </c>
      <c r="B5019" t="s">
        <v>45</v>
      </c>
      <c r="C5019" s="19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59"/>
    </row>
    <row r="5020" spans="1:51">
      <c r="A5020" s="19">
        <v>43838</v>
      </c>
      <c r="B5020" t="s">
        <v>42</v>
      </c>
      <c r="C5020" s="19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59"/>
    </row>
    <row r="5021" spans="1:51">
      <c r="A5021" s="19">
        <v>43838</v>
      </c>
      <c r="B5021" t="s">
        <v>46</v>
      </c>
      <c r="C5021" s="19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59"/>
    </row>
    <row r="5022" spans="1:51">
      <c r="A5022" s="19">
        <v>43838</v>
      </c>
      <c r="B5022" t="s">
        <v>47</v>
      </c>
      <c r="C5022" s="19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59"/>
    </row>
    <row r="5023" spans="1:51">
      <c r="A5023" s="19">
        <v>43838</v>
      </c>
      <c r="B5023" t="s">
        <v>48</v>
      </c>
      <c r="C5023" s="19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59"/>
    </row>
    <row r="5024" spans="1:51">
      <c r="A5024" s="19">
        <v>43838</v>
      </c>
      <c r="B5024" t="s">
        <v>49</v>
      </c>
      <c r="C5024" s="19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59"/>
    </row>
    <row r="5025" spans="1:51">
      <c r="A5025" s="19">
        <v>43838</v>
      </c>
      <c r="B5025" t="s">
        <v>50</v>
      </c>
      <c r="C5025" s="19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59"/>
    </row>
    <row r="5026" spans="1:51">
      <c r="A5026" s="19">
        <v>43838</v>
      </c>
      <c r="B5026" t="s">
        <v>51</v>
      </c>
      <c r="C5026" s="19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59"/>
    </row>
    <row r="5027" spans="1:51">
      <c r="A5027" s="19">
        <v>43838</v>
      </c>
      <c r="B5027" t="s">
        <v>52</v>
      </c>
      <c r="C5027" s="19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59"/>
    </row>
    <row r="5028" spans="1:51">
      <c r="A5028" s="19">
        <v>43838</v>
      </c>
      <c r="B5028" t="s">
        <v>53</v>
      </c>
      <c r="C5028" s="19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59"/>
    </row>
    <row r="5029" spans="1:51">
      <c r="A5029" s="19">
        <v>43838</v>
      </c>
      <c r="B5029" t="s">
        <v>54</v>
      </c>
      <c r="C5029" s="19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59"/>
    </row>
    <row r="5030" spans="1:51">
      <c r="A5030" s="19">
        <v>43838</v>
      </c>
      <c r="B5030" t="s">
        <v>55</v>
      </c>
      <c r="C5030" s="19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59"/>
    </row>
    <row r="5031" spans="1:51">
      <c r="A5031" s="19">
        <v>43838</v>
      </c>
      <c r="B5031" t="s">
        <v>56</v>
      </c>
      <c r="C5031" s="19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59"/>
    </row>
    <row r="5032" spans="1:51">
      <c r="A5032" s="19">
        <v>43838</v>
      </c>
      <c r="B5032" t="s">
        <v>57</v>
      </c>
      <c r="C5032" s="19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59"/>
    </row>
    <row r="5033" spans="1:51">
      <c r="A5033" s="19">
        <v>43838</v>
      </c>
      <c r="B5033" t="s">
        <v>58</v>
      </c>
      <c r="C5033" s="19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59"/>
    </row>
    <row r="5034" spans="1:51">
      <c r="A5034" s="19">
        <v>43838</v>
      </c>
      <c r="B5034" t="s">
        <v>59</v>
      </c>
      <c r="C5034" s="19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59"/>
    </row>
    <row r="5035" spans="1:51">
      <c r="A5035" s="19">
        <v>43838</v>
      </c>
      <c r="B5035" t="s">
        <v>60</v>
      </c>
      <c r="C5035" s="19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59"/>
    </row>
    <row r="5036" spans="1:51">
      <c r="A5036" s="19">
        <v>43838</v>
      </c>
      <c r="B5036" t="s">
        <v>61</v>
      </c>
      <c r="C5036" s="19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59"/>
    </row>
    <row r="5037" spans="1:51">
      <c r="A5037" s="19">
        <v>43838</v>
      </c>
      <c r="B5037" t="s">
        <v>62</v>
      </c>
      <c r="C5037" s="19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59"/>
    </row>
    <row r="5038" spans="1:51">
      <c r="A5038" s="19">
        <v>43838</v>
      </c>
      <c r="B5038" t="s">
        <v>63</v>
      </c>
      <c r="C5038" s="19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59"/>
    </row>
    <row r="5039" spans="1:51">
      <c r="A5039" s="19">
        <v>43838</v>
      </c>
      <c r="B5039" t="s">
        <v>64</v>
      </c>
      <c r="C5039" s="19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59"/>
    </row>
    <row r="5040" spans="1:51">
      <c r="A5040" s="19">
        <v>43838</v>
      </c>
      <c r="B5040" t="s">
        <v>65</v>
      </c>
      <c r="C5040" s="19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59"/>
    </row>
    <row r="5041" spans="1:51">
      <c r="A5041" s="19">
        <v>43838</v>
      </c>
      <c r="B5041" t="s">
        <v>143</v>
      </c>
      <c r="C5041" s="19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59"/>
    </row>
    <row r="5042" spans="1:51">
      <c r="A5042" s="19">
        <v>43838</v>
      </c>
      <c r="B5042" t="s">
        <v>67</v>
      </c>
      <c r="C5042" s="19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59"/>
    </row>
    <row r="5043" spans="1:51">
      <c r="A5043" s="19">
        <v>43838</v>
      </c>
      <c r="B5043" t="s">
        <v>68</v>
      </c>
      <c r="C5043" s="19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59"/>
    </row>
    <row r="5044" spans="1:51">
      <c r="A5044" s="19">
        <v>43838</v>
      </c>
      <c r="B5044" t="s">
        <v>69</v>
      </c>
      <c r="C5044" s="19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59"/>
    </row>
    <row r="5045" spans="1:51">
      <c r="A5045" s="19">
        <v>43838</v>
      </c>
      <c r="B5045" t="s">
        <v>70</v>
      </c>
      <c r="C5045" s="19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59"/>
    </row>
    <row r="5046" spans="1:51">
      <c r="A5046" s="19">
        <v>43838</v>
      </c>
      <c r="B5046" t="s">
        <v>71</v>
      </c>
      <c r="C5046" s="19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59"/>
    </row>
    <row r="5047" spans="1:51">
      <c r="A5047" s="19">
        <v>43838</v>
      </c>
      <c r="B5047" t="s">
        <v>73</v>
      </c>
      <c r="C5047" s="19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59"/>
    </row>
    <row r="5048" spans="1:51">
      <c r="A5048" s="19">
        <v>43839</v>
      </c>
      <c r="B5048" t="s">
        <v>15</v>
      </c>
      <c r="C5048" s="19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59"/>
    </row>
    <row r="5049" spans="1:51">
      <c r="A5049" s="19">
        <v>43839</v>
      </c>
      <c r="B5049" t="s">
        <v>16</v>
      </c>
      <c r="C5049" s="19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59"/>
    </row>
    <row r="5050" spans="1:51">
      <c r="A5050" s="19">
        <v>43839</v>
      </c>
      <c r="B5050" t="s">
        <v>17</v>
      </c>
      <c r="C5050" s="19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59"/>
    </row>
    <row r="5051" spans="1:51">
      <c r="A5051" s="19">
        <v>43839</v>
      </c>
      <c r="B5051" t="s">
        <v>18</v>
      </c>
      <c r="C5051" s="19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59"/>
    </row>
    <row r="5052" spans="1:51">
      <c r="A5052" s="19">
        <v>43839</v>
      </c>
      <c r="B5052" t="s">
        <v>19</v>
      </c>
      <c r="C5052" s="19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59"/>
    </row>
    <row r="5053" spans="1:51">
      <c r="A5053" s="19">
        <v>43839</v>
      </c>
      <c r="B5053" t="s">
        <v>20</v>
      </c>
      <c r="C5053" s="19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59"/>
    </row>
    <row r="5054" spans="1:51">
      <c r="A5054" s="19">
        <v>43839</v>
      </c>
      <c r="B5054" t="s">
        <v>21</v>
      </c>
      <c r="C5054" s="19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59"/>
    </row>
    <row r="5055" spans="1:51">
      <c r="A5055" s="19">
        <v>43839</v>
      </c>
      <c r="B5055" t="s">
        <v>22</v>
      </c>
      <c r="C5055" s="19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59"/>
    </row>
    <row r="5056" spans="1:51">
      <c r="A5056" s="19">
        <v>43839</v>
      </c>
      <c r="B5056" t="s">
        <v>23</v>
      </c>
      <c r="C5056" s="19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59"/>
    </row>
    <row r="5057" spans="1:51">
      <c r="A5057" s="19">
        <v>43839</v>
      </c>
      <c r="B5057" t="s">
        <v>24</v>
      </c>
      <c r="C5057" s="19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59"/>
    </row>
    <row r="5058" spans="1:51">
      <c r="A5058" s="19">
        <v>43839</v>
      </c>
      <c r="B5058" t="s">
        <v>25</v>
      </c>
      <c r="C5058" s="19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59"/>
    </row>
    <row r="5059" spans="1:51">
      <c r="A5059" s="19">
        <v>43839</v>
      </c>
      <c r="B5059" t="s">
        <v>26</v>
      </c>
      <c r="C5059" s="19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59"/>
    </row>
    <row r="5060" spans="1:51">
      <c r="A5060" s="19">
        <v>43839</v>
      </c>
      <c r="B5060" t="s">
        <v>27</v>
      </c>
      <c r="C5060" s="19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59"/>
    </row>
    <row r="5061" spans="1:51">
      <c r="A5061" s="19">
        <v>43839</v>
      </c>
      <c r="B5061" t="s">
        <v>28</v>
      </c>
      <c r="C5061" s="19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59"/>
    </row>
    <row r="5062" spans="1:51">
      <c r="A5062" s="19">
        <v>43839</v>
      </c>
      <c r="B5062" t="s">
        <v>29</v>
      </c>
      <c r="C5062" s="19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59"/>
    </row>
    <row r="5063" spans="1:51">
      <c r="A5063" s="19">
        <v>43839</v>
      </c>
      <c r="B5063" t="s">
        <v>30</v>
      </c>
      <c r="C5063" s="19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59"/>
    </row>
    <row r="5064" spans="1:51">
      <c r="A5064" s="19">
        <v>43839</v>
      </c>
      <c r="B5064" t="s">
        <v>31</v>
      </c>
      <c r="C5064" s="19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59"/>
    </row>
    <row r="5065" spans="1:51">
      <c r="A5065" s="19">
        <v>43839</v>
      </c>
      <c r="B5065" t="s">
        <v>32</v>
      </c>
      <c r="C5065" s="19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59"/>
    </row>
    <row r="5066" spans="1:51">
      <c r="A5066" s="19">
        <v>43839</v>
      </c>
      <c r="B5066" t="s">
        <v>33</v>
      </c>
      <c r="C5066" s="19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59"/>
    </row>
    <row r="5067" spans="1:51">
      <c r="A5067" s="19">
        <v>43839</v>
      </c>
      <c r="B5067" t="s">
        <v>34</v>
      </c>
      <c r="C5067" s="19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59"/>
    </row>
    <row r="5068" spans="1:51">
      <c r="A5068" s="19">
        <v>43839</v>
      </c>
      <c r="B5068" t="s">
        <v>35</v>
      </c>
      <c r="C5068" s="19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59"/>
    </row>
    <row r="5069" spans="1:51">
      <c r="A5069" s="19">
        <v>43839</v>
      </c>
      <c r="B5069" t="s">
        <v>36</v>
      </c>
      <c r="C5069" s="19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59"/>
    </row>
    <row r="5070" spans="1:51">
      <c r="A5070" s="19">
        <v>43839</v>
      </c>
      <c r="B5070" t="s">
        <v>37</v>
      </c>
      <c r="C5070" s="19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59"/>
    </row>
    <row r="5071" spans="1:51">
      <c r="A5071" s="19">
        <v>43839</v>
      </c>
      <c r="B5071" t="s">
        <v>38</v>
      </c>
      <c r="C5071" s="19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59"/>
    </row>
    <row r="5072" spans="1:51">
      <c r="A5072" s="19">
        <v>43839</v>
      </c>
      <c r="B5072" t="s">
        <v>39</v>
      </c>
      <c r="C5072" s="19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59"/>
    </row>
    <row r="5073" spans="1:51">
      <c r="A5073" s="19">
        <v>43839</v>
      </c>
      <c r="B5073" t="s">
        <v>40</v>
      </c>
      <c r="C5073" s="19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59"/>
    </row>
    <row r="5074" spans="1:51">
      <c r="A5074" s="19">
        <v>43839</v>
      </c>
      <c r="B5074" t="s">
        <v>41</v>
      </c>
      <c r="C5074" s="19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59"/>
    </row>
    <row r="5075" spans="1:51">
      <c r="A5075" s="19">
        <v>43839</v>
      </c>
      <c r="B5075" t="s">
        <v>43</v>
      </c>
      <c r="C5075" s="19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59"/>
    </row>
    <row r="5076" spans="1:51">
      <c r="A5076" s="19">
        <v>43839</v>
      </c>
      <c r="B5076" t="s">
        <v>44</v>
      </c>
      <c r="C5076" s="19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59"/>
    </row>
    <row r="5077" spans="1:51">
      <c r="A5077" s="19">
        <v>43839</v>
      </c>
      <c r="B5077" t="s">
        <v>45</v>
      </c>
      <c r="C5077" s="19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59"/>
    </row>
    <row r="5078" spans="1:51">
      <c r="A5078" s="19">
        <v>43839</v>
      </c>
      <c r="B5078" t="s">
        <v>42</v>
      </c>
      <c r="C5078" s="19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59"/>
    </row>
    <row r="5079" spans="1:51">
      <c r="A5079" s="19">
        <v>43839</v>
      </c>
      <c r="B5079" t="s">
        <v>46</v>
      </c>
      <c r="C5079" s="19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59"/>
    </row>
    <row r="5080" spans="1:51">
      <c r="A5080" s="19">
        <v>43839</v>
      </c>
      <c r="B5080" t="s">
        <v>47</v>
      </c>
      <c r="C5080" s="19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59"/>
    </row>
    <row r="5081" spans="1:51">
      <c r="A5081" s="19">
        <v>43839</v>
      </c>
      <c r="B5081" t="s">
        <v>48</v>
      </c>
      <c r="C5081" s="19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59"/>
    </row>
    <row r="5082" spans="1:51">
      <c r="A5082" s="19">
        <v>43839</v>
      </c>
      <c r="B5082" t="s">
        <v>49</v>
      </c>
      <c r="C5082" s="19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59"/>
    </row>
    <row r="5083" spans="1:51">
      <c r="A5083" s="19">
        <v>43839</v>
      </c>
      <c r="B5083" t="s">
        <v>50</v>
      </c>
      <c r="C5083" s="19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59"/>
    </row>
    <row r="5084" spans="1:51">
      <c r="A5084" s="19">
        <v>43839</v>
      </c>
      <c r="B5084" t="s">
        <v>51</v>
      </c>
      <c r="C5084" s="19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59"/>
    </row>
    <row r="5085" spans="1:51">
      <c r="A5085" s="19">
        <v>43839</v>
      </c>
      <c r="B5085" t="s">
        <v>52</v>
      </c>
      <c r="C5085" s="19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59"/>
    </row>
    <row r="5086" spans="1:51">
      <c r="A5086" s="19">
        <v>43839</v>
      </c>
      <c r="B5086" t="s">
        <v>53</v>
      </c>
      <c r="C5086" s="19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59"/>
    </row>
    <row r="5087" spans="1:51">
      <c r="A5087" s="19">
        <v>43839</v>
      </c>
      <c r="B5087" t="s">
        <v>54</v>
      </c>
      <c r="C5087" s="19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59"/>
    </row>
    <row r="5088" spans="1:51">
      <c r="A5088" s="19">
        <v>43839</v>
      </c>
      <c r="B5088" t="s">
        <v>55</v>
      </c>
      <c r="C5088" s="19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59"/>
    </row>
    <row r="5089" spans="1:51">
      <c r="A5089" s="19">
        <v>43839</v>
      </c>
      <c r="B5089" t="s">
        <v>56</v>
      </c>
      <c r="C5089" s="19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59"/>
    </row>
    <row r="5090" spans="1:51">
      <c r="A5090" s="19">
        <v>43839</v>
      </c>
      <c r="B5090" t="s">
        <v>57</v>
      </c>
      <c r="C5090" s="19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59"/>
    </row>
    <row r="5091" spans="1:51">
      <c r="A5091" s="19">
        <v>43839</v>
      </c>
      <c r="B5091" t="s">
        <v>58</v>
      </c>
      <c r="C5091" s="19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59"/>
    </row>
    <row r="5092" spans="1:51">
      <c r="A5092" s="19">
        <v>43839</v>
      </c>
      <c r="B5092" t="s">
        <v>59</v>
      </c>
      <c r="C5092" s="19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59"/>
    </row>
    <row r="5093" spans="1:51">
      <c r="A5093" s="19">
        <v>43839</v>
      </c>
      <c r="B5093" t="s">
        <v>60</v>
      </c>
      <c r="C5093" s="19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59"/>
    </row>
    <row r="5094" spans="1:51">
      <c r="A5094" s="19">
        <v>43839</v>
      </c>
      <c r="B5094" t="s">
        <v>61</v>
      </c>
      <c r="C5094" s="19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59"/>
    </row>
    <row r="5095" spans="1:51">
      <c r="A5095" s="19">
        <v>43839</v>
      </c>
      <c r="B5095" t="s">
        <v>62</v>
      </c>
      <c r="C5095" s="19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59"/>
    </row>
    <row r="5096" spans="1:51">
      <c r="A5096" s="19">
        <v>43839</v>
      </c>
      <c r="B5096" t="s">
        <v>63</v>
      </c>
      <c r="C5096" s="19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59"/>
    </row>
    <row r="5097" spans="1:51">
      <c r="A5097" s="19">
        <v>43839</v>
      </c>
      <c r="B5097" t="s">
        <v>64</v>
      </c>
      <c r="C5097" s="19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59"/>
    </row>
    <row r="5098" spans="1:51">
      <c r="A5098" s="19">
        <v>43839</v>
      </c>
      <c r="B5098" t="s">
        <v>65</v>
      </c>
      <c r="C5098" s="19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59"/>
    </row>
    <row r="5099" spans="1:51">
      <c r="A5099" s="19">
        <v>43839</v>
      </c>
      <c r="B5099" t="s">
        <v>143</v>
      </c>
      <c r="C5099" s="19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59"/>
    </row>
    <row r="5100" spans="1:51">
      <c r="A5100" s="19">
        <v>43839</v>
      </c>
      <c r="B5100" t="s">
        <v>67</v>
      </c>
      <c r="C5100" s="19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59"/>
    </row>
    <row r="5101" spans="1:51">
      <c r="A5101" s="19">
        <v>43839</v>
      </c>
      <c r="B5101" t="s">
        <v>68</v>
      </c>
      <c r="C5101" s="19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59"/>
    </row>
    <row r="5102" spans="1:51">
      <c r="A5102" s="19">
        <v>43839</v>
      </c>
      <c r="B5102" t="s">
        <v>69</v>
      </c>
      <c r="C5102" s="19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59"/>
    </row>
    <row r="5103" spans="1:51">
      <c r="A5103" s="19">
        <v>43839</v>
      </c>
      <c r="B5103" t="s">
        <v>70</v>
      </c>
      <c r="C5103" s="19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59"/>
    </row>
    <row r="5104" spans="1:51">
      <c r="A5104" s="19">
        <v>43839</v>
      </c>
      <c r="B5104" t="s">
        <v>71</v>
      </c>
      <c r="C5104" s="19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59"/>
    </row>
    <row r="5105" spans="1:51">
      <c r="A5105" s="19">
        <v>43839</v>
      </c>
      <c r="B5105" t="s">
        <v>73</v>
      </c>
      <c r="C5105" s="19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59"/>
    </row>
    <row r="5106" spans="1:51">
      <c r="A5106" s="19">
        <v>43840</v>
      </c>
      <c r="B5106" t="s">
        <v>15</v>
      </c>
      <c r="C5106" s="19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59"/>
    </row>
    <row r="5107" spans="1:51">
      <c r="A5107" s="19">
        <v>43840</v>
      </c>
      <c r="B5107" t="s">
        <v>16</v>
      </c>
      <c r="C5107" s="19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59"/>
    </row>
    <row r="5108" spans="1:51">
      <c r="A5108" s="19">
        <v>43840</v>
      </c>
      <c r="B5108" t="s">
        <v>17</v>
      </c>
      <c r="C5108" s="19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59"/>
    </row>
    <row r="5109" spans="1:51">
      <c r="A5109" s="19">
        <v>43840</v>
      </c>
      <c r="B5109" t="s">
        <v>18</v>
      </c>
      <c r="C5109" s="19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59"/>
    </row>
    <row r="5110" spans="1:51">
      <c r="A5110" s="19">
        <v>43840</v>
      </c>
      <c r="B5110" t="s">
        <v>19</v>
      </c>
      <c r="C5110" s="19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59"/>
    </row>
    <row r="5111" spans="1:51">
      <c r="A5111" s="19">
        <v>43840</v>
      </c>
      <c r="B5111" t="s">
        <v>20</v>
      </c>
      <c r="C5111" s="19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59"/>
    </row>
    <row r="5112" spans="1:51">
      <c r="A5112" s="19">
        <v>43840</v>
      </c>
      <c r="B5112" t="s">
        <v>21</v>
      </c>
      <c r="C5112" s="19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59"/>
    </row>
    <row r="5113" spans="1:51">
      <c r="A5113" s="19">
        <v>43840</v>
      </c>
      <c r="B5113" t="s">
        <v>22</v>
      </c>
      <c r="C5113" s="19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59"/>
    </row>
    <row r="5114" spans="1:51">
      <c r="A5114" s="19">
        <v>43840</v>
      </c>
      <c r="B5114" t="s">
        <v>23</v>
      </c>
      <c r="C5114" s="19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59"/>
    </row>
    <row r="5115" spans="1:51">
      <c r="A5115" s="19">
        <v>43840</v>
      </c>
      <c r="B5115" t="s">
        <v>24</v>
      </c>
      <c r="C5115" s="19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59"/>
    </row>
    <row r="5116" spans="1:51">
      <c r="A5116" s="19">
        <v>43840</v>
      </c>
      <c r="B5116" t="s">
        <v>25</v>
      </c>
      <c r="C5116" s="19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59"/>
    </row>
    <row r="5117" spans="1:51">
      <c r="A5117" s="19">
        <v>43840</v>
      </c>
      <c r="B5117" t="s">
        <v>26</v>
      </c>
      <c r="C5117" s="19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59"/>
    </row>
    <row r="5118" spans="1:51">
      <c r="A5118" s="19">
        <v>43840</v>
      </c>
      <c r="B5118" t="s">
        <v>27</v>
      </c>
      <c r="C5118" s="19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59"/>
    </row>
    <row r="5119" spans="1:51">
      <c r="A5119" s="19">
        <v>43840</v>
      </c>
      <c r="B5119" t="s">
        <v>28</v>
      </c>
      <c r="C5119" s="19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59"/>
    </row>
    <row r="5120" spans="1:51">
      <c r="A5120" s="19">
        <v>43840</v>
      </c>
      <c r="B5120" t="s">
        <v>29</v>
      </c>
      <c r="C5120" s="19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59"/>
    </row>
    <row r="5121" spans="1:51">
      <c r="A5121" s="19">
        <v>43840</v>
      </c>
      <c r="B5121" t="s">
        <v>30</v>
      </c>
      <c r="C5121" s="19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59"/>
    </row>
    <row r="5122" spans="1:51">
      <c r="A5122" s="19">
        <v>43840</v>
      </c>
      <c r="B5122" t="s">
        <v>31</v>
      </c>
      <c r="C5122" s="19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59"/>
    </row>
    <row r="5123" spans="1:51">
      <c r="A5123" s="19">
        <v>43840</v>
      </c>
      <c r="B5123" t="s">
        <v>32</v>
      </c>
      <c r="C5123" s="19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59"/>
    </row>
    <row r="5124" spans="1:51">
      <c r="A5124" s="19">
        <v>43840</v>
      </c>
      <c r="B5124" t="s">
        <v>33</v>
      </c>
      <c r="C5124" s="19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59"/>
    </row>
    <row r="5125" spans="1:51">
      <c r="A5125" s="19">
        <v>43840</v>
      </c>
      <c r="B5125" t="s">
        <v>34</v>
      </c>
      <c r="C5125" s="19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59"/>
    </row>
    <row r="5126" spans="1:51">
      <c r="A5126" s="19">
        <v>43840</v>
      </c>
      <c r="B5126" t="s">
        <v>35</v>
      </c>
      <c r="C5126" s="19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59"/>
    </row>
    <row r="5127" spans="1:51">
      <c r="A5127" s="19">
        <v>43840</v>
      </c>
      <c r="B5127" t="s">
        <v>36</v>
      </c>
      <c r="C5127" s="19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59"/>
    </row>
    <row r="5128" spans="1:51">
      <c r="A5128" s="19">
        <v>43840</v>
      </c>
      <c r="B5128" t="s">
        <v>37</v>
      </c>
      <c r="C5128" s="19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59"/>
    </row>
    <row r="5129" spans="1:51">
      <c r="A5129" s="19">
        <v>43840</v>
      </c>
      <c r="B5129" t="s">
        <v>38</v>
      </c>
      <c r="C5129" s="19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59"/>
    </row>
    <row r="5130" spans="1:51">
      <c r="A5130" s="19">
        <v>43840</v>
      </c>
      <c r="B5130" t="s">
        <v>39</v>
      </c>
      <c r="C5130" s="19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59"/>
    </row>
    <row r="5131" spans="1:51">
      <c r="A5131" s="19">
        <v>43840</v>
      </c>
      <c r="B5131" t="s">
        <v>40</v>
      </c>
      <c r="C5131" s="19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59"/>
    </row>
    <row r="5132" spans="1:51">
      <c r="A5132" s="19">
        <v>43840</v>
      </c>
      <c r="B5132" t="s">
        <v>41</v>
      </c>
      <c r="C5132" s="19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59"/>
    </row>
    <row r="5133" spans="1:51">
      <c r="A5133" s="19">
        <v>43840</v>
      </c>
      <c r="B5133" t="s">
        <v>43</v>
      </c>
      <c r="C5133" s="19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59"/>
    </row>
    <row r="5134" spans="1:51">
      <c r="A5134" s="19">
        <v>43840</v>
      </c>
      <c r="B5134" t="s">
        <v>44</v>
      </c>
      <c r="C5134" s="19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59"/>
    </row>
    <row r="5135" spans="1:51">
      <c r="A5135" s="19">
        <v>43840</v>
      </c>
      <c r="B5135" t="s">
        <v>45</v>
      </c>
      <c r="C5135" s="19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59"/>
    </row>
    <row r="5136" spans="1:51">
      <c r="A5136" s="19">
        <v>43840</v>
      </c>
      <c r="B5136" t="s">
        <v>42</v>
      </c>
      <c r="C5136" s="19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59"/>
    </row>
    <row r="5137" spans="1:51">
      <c r="A5137" s="19">
        <v>43840</v>
      </c>
      <c r="B5137" t="s">
        <v>46</v>
      </c>
      <c r="C5137" s="19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59"/>
    </row>
    <row r="5138" spans="1:51">
      <c r="A5138" s="19">
        <v>43840</v>
      </c>
      <c r="B5138" t="s">
        <v>47</v>
      </c>
      <c r="C5138" s="19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59"/>
    </row>
    <row r="5139" spans="1:51">
      <c r="A5139" s="19">
        <v>43840</v>
      </c>
      <c r="B5139" t="s">
        <v>48</v>
      </c>
      <c r="C5139" s="19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59"/>
    </row>
    <row r="5140" spans="1:51">
      <c r="A5140" s="19">
        <v>43840</v>
      </c>
      <c r="B5140" t="s">
        <v>49</v>
      </c>
      <c r="C5140" s="19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59"/>
    </row>
    <row r="5141" spans="1:51">
      <c r="A5141" s="19">
        <v>43840</v>
      </c>
      <c r="B5141" t="s">
        <v>50</v>
      </c>
      <c r="C5141" s="19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59"/>
    </row>
    <row r="5142" spans="1:51">
      <c r="A5142" s="19">
        <v>43840</v>
      </c>
      <c r="B5142" t="s">
        <v>51</v>
      </c>
      <c r="C5142" s="19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59"/>
    </row>
    <row r="5143" spans="1:51">
      <c r="A5143" s="19">
        <v>43840</v>
      </c>
      <c r="B5143" t="s">
        <v>52</v>
      </c>
      <c r="C5143" s="19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59"/>
    </row>
    <row r="5144" spans="1:51">
      <c r="A5144" s="19">
        <v>43840</v>
      </c>
      <c r="B5144" t="s">
        <v>53</v>
      </c>
      <c r="C5144" s="19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59"/>
    </row>
    <row r="5145" spans="1:51">
      <c r="A5145" s="19">
        <v>43840</v>
      </c>
      <c r="B5145" t="s">
        <v>54</v>
      </c>
      <c r="C5145" s="19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59"/>
    </row>
    <row r="5146" spans="1:51">
      <c r="A5146" s="19">
        <v>43840</v>
      </c>
      <c r="B5146" t="s">
        <v>55</v>
      </c>
      <c r="C5146" s="19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59"/>
    </row>
    <row r="5147" spans="1:51">
      <c r="A5147" s="19">
        <v>43840</v>
      </c>
      <c r="B5147" t="s">
        <v>56</v>
      </c>
      <c r="C5147" s="19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59"/>
    </row>
    <row r="5148" spans="1:51">
      <c r="A5148" s="19">
        <v>43840</v>
      </c>
      <c r="B5148" t="s">
        <v>57</v>
      </c>
      <c r="C5148" s="19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59"/>
    </row>
    <row r="5149" spans="1:51">
      <c r="A5149" s="19">
        <v>43840</v>
      </c>
      <c r="B5149" t="s">
        <v>58</v>
      </c>
      <c r="C5149" s="19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59"/>
    </row>
    <row r="5150" spans="1:51">
      <c r="A5150" s="19">
        <v>43840</v>
      </c>
      <c r="B5150" t="s">
        <v>59</v>
      </c>
      <c r="C5150" s="19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59"/>
    </row>
    <row r="5151" spans="1:51">
      <c r="A5151" s="19">
        <v>43840</v>
      </c>
      <c r="B5151" t="s">
        <v>60</v>
      </c>
      <c r="C5151" s="19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59"/>
    </row>
    <row r="5152" spans="1:51">
      <c r="A5152" s="19">
        <v>43840</v>
      </c>
      <c r="B5152" t="s">
        <v>61</v>
      </c>
      <c r="C5152" s="19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59"/>
    </row>
    <row r="5153" spans="1:51">
      <c r="A5153" s="19">
        <v>43840</v>
      </c>
      <c r="B5153" t="s">
        <v>62</v>
      </c>
      <c r="C5153" s="19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59"/>
    </row>
    <row r="5154" spans="1:51">
      <c r="A5154" s="19">
        <v>43840</v>
      </c>
      <c r="B5154" t="s">
        <v>63</v>
      </c>
      <c r="C5154" s="19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59"/>
    </row>
    <row r="5155" spans="1:51">
      <c r="A5155" s="19">
        <v>43840</v>
      </c>
      <c r="B5155" t="s">
        <v>64</v>
      </c>
      <c r="C5155" s="19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59"/>
    </row>
    <row r="5156" spans="1:51">
      <c r="A5156" s="19">
        <v>43840</v>
      </c>
      <c r="B5156" t="s">
        <v>65</v>
      </c>
      <c r="C5156" s="19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59"/>
    </row>
    <row r="5157" spans="1:51">
      <c r="A5157" s="19">
        <v>43840</v>
      </c>
      <c r="B5157" t="s">
        <v>143</v>
      </c>
      <c r="C5157" s="19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59"/>
    </row>
    <row r="5158" spans="1:51">
      <c r="A5158" s="19">
        <v>43840</v>
      </c>
      <c r="B5158" t="s">
        <v>67</v>
      </c>
      <c r="C5158" s="19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59"/>
    </row>
    <row r="5159" spans="1:51">
      <c r="A5159" s="19">
        <v>43840</v>
      </c>
      <c r="B5159" t="s">
        <v>68</v>
      </c>
      <c r="C5159" s="19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59"/>
    </row>
    <row r="5160" spans="1:51">
      <c r="A5160" s="19">
        <v>43840</v>
      </c>
      <c r="B5160" t="s">
        <v>69</v>
      </c>
      <c r="C5160" s="19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59"/>
    </row>
    <row r="5161" spans="1:51">
      <c r="A5161" s="19">
        <v>43840</v>
      </c>
      <c r="B5161" t="s">
        <v>70</v>
      </c>
      <c r="C5161" s="19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59"/>
    </row>
    <row r="5162" spans="1:51">
      <c r="A5162" s="19">
        <v>43840</v>
      </c>
      <c r="B5162" t="s">
        <v>71</v>
      </c>
      <c r="C5162" s="19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59"/>
    </row>
    <row r="5163" spans="1:51">
      <c r="A5163" s="19">
        <v>43840</v>
      </c>
      <c r="B5163" t="s">
        <v>73</v>
      </c>
      <c r="C5163" s="19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59"/>
    </row>
    <row r="5164" spans="1:51">
      <c r="A5164" s="19">
        <v>43841</v>
      </c>
      <c r="B5164" t="s">
        <v>15</v>
      </c>
      <c r="C5164" s="19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59"/>
    </row>
    <row r="5165" spans="1:51">
      <c r="A5165" s="19">
        <v>43841</v>
      </c>
      <c r="B5165" t="s">
        <v>16</v>
      </c>
      <c r="C5165" s="19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59"/>
    </row>
    <row r="5166" spans="1:51">
      <c r="A5166" s="19">
        <v>43841</v>
      </c>
      <c r="B5166" t="s">
        <v>17</v>
      </c>
      <c r="C5166" s="19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59"/>
    </row>
    <row r="5167" spans="1:51">
      <c r="A5167" s="19">
        <v>43841</v>
      </c>
      <c r="B5167" t="s">
        <v>18</v>
      </c>
      <c r="C5167" s="19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59"/>
    </row>
    <row r="5168" spans="1:51">
      <c r="A5168" s="19">
        <v>43841</v>
      </c>
      <c r="B5168" t="s">
        <v>19</v>
      </c>
      <c r="C5168" s="19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59"/>
    </row>
    <row r="5169" spans="1:51">
      <c r="A5169" s="19">
        <v>43841</v>
      </c>
      <c r="B5169" t="s">
        <v>20</v>
      </c>
      <c r="C5169" s="19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59"/>
    </row>
    <row r="5170" spans="1:51">
      <c r="A5170" s="19">
        <v>43841</v>
      </c>
      <c r="B5170" t="s">
        <v>21</v>
      </c>
      <c r="C5170" s="19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59"/>
    </row>
    <row r="5171" spans="1:51">
      <c r="A5171" s="19">
        <v>43841</v>
      </c>
      <c r="B5171" t="s">
        <v>22</v>
      </c>
      <c r="C5171" s="19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59"/>
    </row>
    <row r="5172" spans="1:51">
      <c r="A5172" s="19">
        <v>43841</v>
      </c>
      <c r="B5172" t="s">
        <v>23</v>
      </c>
      <c r="C5172" s="19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59"/>
    </row>
    <row r="5173" spans="1:51">
      <c r="A5173" s="19">
        <v>43841</v>
      </c>
      <c r="B5173" t="s">
        <v>24</v>
      </c>
      <c r="C5173" s="19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59"/>
    </row>
    <row r="5174" spans="1:51">
      <c r="A5174" s="19">
        <v>43841</v>
      </c>
      <c r="B5174" t="s">
        <v>25</v>
      </c>
      <c r="C5174" s="19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59"/>
    </row>
    <row r="5175" spans="1:51">
      <c r="A5175" s="19">
        <v>43841</v>
      </c>
      <c r="B5175" t="s">
        <v>26</v>
      </c>
      <c r="C5175" s="19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59"/>
    </row>
    <row r="5176" spans="1:51">
      <c r="A5176" s="19">
        <v>43841</v>
      </c>
      <c r="B5176" t="s">
        <v>27</v>
      </c>
      <c r="C5176" s="19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59"/>
    </row>
    <row r="5177" spans="1:51">
      <c r="A5177" s="19">
        <v>43841</v>
      </c>
      <c r="B5177" t="s">
        <v>28</v>
      </c>
      <c r="C5177" s="19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59"/>
    </row>
    <row r="5178" spans="1:51">
      <c r="A5178" s="19">
        <v>43841</v>
      </c>
      <c r="B5178" t="s">
        <v>29</v>
      </c>
      <c r="C5178" s="19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59"/>
    </row>
    <row r="5179" spans="1:51">
      <c r="A5179" s="19">
        <v>43841</v>
      </c>
      <c r="B5179" t="s">
        <v>30</v>
      </c>
      <c r="C5179" s="19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59"/>
    </row>
    <row r="5180" spans="1:51">
      <c r="A5180" s="19">
        <v>43841</v>
      </c>
      <c r="B5180" t="s">
        <v>31</v>
      </c>
      <c r="C5180" s="19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59"/>
    </row>
    <row r="5181" spans="1:51">
      <c r="A5181" s="19">
        <v>43841</v>
      </c>
      <c r="B5181" t="s">
        <v>32</v>
      </c>
      <c r="C5181" s="19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59"/>
    </row>
    <row r="5182" spans="1:51">
      <c r="A5182" s="19">
        <v>43841</v>
      </c>
      <c r="B5182" t="s">
        <v>33</v>
      </c>
      <c r="C5182" s="19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59"/>
    </row>
    <row r="5183" spans="1:51">
      <c r="A5183" s="19">
        <v>43841</v>
      </c>
      <c r="B5183" t="s">
        <v>34</v>
      </c>
      <c r="C5183" s="19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59"/>
    </row>
    <row r="5184" spans="1:51">
      <c r="A5184" s="19">
        <v>43841</v>
      </c>
      <c r="B5184" t="s">
        <v>35</v>
      </c>
      <c r="C5184" s="19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59"/>
    </row>
    <row r="5185" spans="1:51">
      <c r="A5185" s="19">
        <v>43841</v>
      </c>
      <c r="B5185" t="s">
        <v>36</v>
      </c>
      <c r="C5185" s="19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59"/>
    </row>
    <row r="5186" spans="1:51">
      <c r="A5186" s="19">
        <v>43841</v>
      </c>
      <c r="B5186" t="s">
        <v>37</v>
      </c>
      <c r="C5186" s="19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59"/>
    </row>
    <row r="5187" spans="1:51">
      <c r="A5187" s="19">
        <v>43841</v>
      </c>
      <c r="B5187" t="s">
        <v>38</v>
      </c>
      <c r="C5187" s="19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59"/>
    </row>
    <row r="5188" spans="1:51">
      <c r="A5188" s="19">
        <v>43841</v>
      </c>
      <c r="B5188" t="s">
        <v>39</v>
      </c>
      <c r="C5188" s="19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59"/>
    </row>
    <row r="5189" spans="1:51">
      <c r="A5189" s="19">
        <v>43841</v>
      </c>
      <c r="B5189" t="s">
        <v>40</v>
      </c>
      <c r="C5189" s="19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59"/>
    </row>
    <row r="5190" spans="1:51">
      <c r="A5190" s="19">
        <v>43841</v>
      </c>
      <c r="B5190" t="s">
        <v>41</v>
      </c>
      <c r="C5190" s="19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59"/>
    </row>
    <row r="5191" spans="1:51">
      <c r="A5191" s="19">
        <v>43841</v>
      </c>
      <c r="B5191" t="s">
        <v>43</v>
      </c>
      <c r="C5191" s="19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59"/>
    </row>
    <row r="5192" spans="1:51">
      <c r="A5192" s="19">
        <v>43841</v>
      </c>
      <c r="B5192" t="s">
        <v>44</v>
      </c>
      <c r="C5192" s="19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59"/>
    </row>
    <row r="5193" spans="1:51">
      <c r="A5193" s="19">
        <v>43841</v>
      </c>
      <c r="B5193" t="s">
        <v>45</v>
      </c>
      <c r="C5193" s="19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59"/>
    </row>
    <row r="5194" spans="1:51">
      <c r="A5194" s="19">
        <v>43841</v>
      </c>
      <c r="B5194" t="s">
        <v>42</v>
      </c>
      <c r="C5194" s="19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59"/>
    </row>
    <row r="5195" spans="1:51">
      <c r="A5195" s="19">
        <v>43841</v>
      </c>
      <c r="B5195" t="s">
        <v>46</v>
      </c>
      <c r="C5195" s="19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59"/>
    </row>
    <row r="5196" spans="1:51">
      <c r="A5196" s="19">
        <v>43841</v>
      </c>
      <c r="B5196" t="s">
        <v>47</v>
      </c>
      <c r="C5196" s="19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59"/>
    </row>
    <row r="5197" spans="1:51">
      <c r="A5197" s="19">
        <v>43841</v>
      </c>
      <c r="B5197" t="s">
        <v>48</v>
      </c>
      <c r="C5197" s="19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59"/>
    </row>
    <row r="5198" spans="1:51">
      <c r="A5198" s="19">
        <v>43841</v>
      </c>
      <c r="B5198" t="s">
        <v>49</v>
      </c>
      <c r="C5198" s="19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59"/>
    </row>
    <row r="5199" spans="1:51">
      <c r="A5199" s="19">
        <v>43841</v>
      </c>
      <c r="B5199" t="s">
        <v>50</v>
      </c>
      <c r="C5199" s="19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59"/>
    </row>
    <row r="5200" spans="1:51">
      <c r="A5200" s="19">
        <v>43841</v>
      </c>
      <c r="B5200" t="s">
        <v>51</v>
      </c>
      <c r="C5200" s="19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59"/>
    </row>
    <row r="5201" spans="1:51">
      <c r="A5201" s="19">
        <v>43841</v>
      </c>
      <c r="B5201" t="s">
        <v>52</v>
      </c>
      <c r="C5201" s="19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59"/>
    </row>
    <row r="5202" spans="1:51">
      <c r="A5202" s="19">
        <v>43841</v>
      </c>
      <c r="B5202" t="s">
        <v>53</v>
      </c>
      <c r="C5202" s="19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59"/>
    </row>
    <row r="5203" spans="1:51">
      <c r="A5203" s="19">
        <v>43841</v>
      </c>
      <c r="B5203" t="s">
        <v>54</v>
      </c>
      <c r="C5203" s="19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59"/>
    </row>
    <row r="5204" spans="1:51">
      <c r="A5204" s="19">
        <v>43841</v>
      </c>
      <c r="B5204" t="s">
        <v>55</v>
      </c>
      <c r="C5204" s="19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59"/>
    </row>
    <row r="5205" spans="1:51">
      <c r="A5205" s="19">
        <v>43841</v>
      </c>
      <c r="B5205" t="s">
        <v>56</v>
      </c>
      <c r="C5205" s="19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59"/>
    </row>
    <row r="5206" spans="1:51">
      <c r="A5206" s="19">
        <v>43841</v>
      </c>
      <c r="B5206" t="s">
        <v>57</v>
      </c>
      <c r="C5206" s="19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59"/>
    </row>
    <row r="5207" spans="1:51">
      <c r="A5207" s="19">
        <v>43841</v>
      </c>
      <c r="B5207" t="s">
        <v>58</v>
      </c>
      <c r="C5207" s="19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59"/>
    </row>
    <row r="5208" spans="1:51">
      <c r="A5208" s="19">
        <v>43841</v>
      </c>
      <c r="B5208" t="s">
        <v>59</v>
      </c>
      <c r="C5208" s="19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59"/>
    </row>
    <row r="5209" spans="1:51">
      <c r="A5209" s="19">
        <v>43841</v>
      </c>
      <c r="B5209" t="s">
        <v>60</v>
      </c>
      <c r="C5209" s="19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59"/>
    </row>
    <row r="5210" spans="1:51">
      <c r="A5210" s="19">
        <v>43841</v>
      </c>
      <c r="B5210" t="s">
        <v>61</v>
      </c>
      <c r="C5210" s="19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59"/>
    </row>
    <row r="5211" spans="1:51">
      <c r="A5211" s="19">
        <v>43841</v>
      </c>
      <c r="B5211" t="s">
        <v>62</v>
      </c>
      <c r="C5211" s="19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59"/>
    </row>
    <row r="5212" spans="1:51">
      <c r="A5212" s="19">
        <v>43841</v>
      </c>
      <c r="B5212" t="s">
        <v>63</v>
      </c>
      <c r="C5212" s="19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59"/>
    </row>
    <row r="5213" spans="1:51">
      <c r="A5213" s="19">
        <v>43841</v>
      </c>
      <c r="B5213" t="s">
        <v>64</v>
      </c>
      <c r="C5213" s="19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59"/>
    </row>
    <row r="5214" spans="1:51">
      <c r="A5214" s="19">
        <v>43841</v>
      </c>
      <c r="B5214" t="s">
        <v>65</v>
      </c>
      <c r="C5214" s="19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59"/>
    </row>
    <row r="5215" spans="1:51">
      <c r="A5215" s="19">
        <v>43841</v>
      </c>
      <c r="B5215" t="s">
        <v>143</v>
      </c>
      <c r="C5215" s="19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59"/>
    </row>
    <row r="5216" spans="1:51">
      <c r="A5216" s="19">
        <v>43841</v>
      </c>
      <c r="B5216" t="s">
        <v>67</v>
      </c>
      <c r="C5216" s="19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59"/>
    </row>
    <row r="5217" spans="1:51">
      <c r="A5217" s="19">
        <v>43841</v>
      </c>
      <c r="B5217" t="s">
        <v>68</v>
      </c>
      <c r="C5217" s="19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59"/>
    </row>
    <row r="5218" spans="1:51">
      <c r="A5218" s="19">
        <v>43841</v>
      </c>
      <c r="B5218" t="s">
        <v>69</v>
      </c>
      <c r="C5218" s="19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59"/>
    </row>
    <row r="5219" spans="1:51">
      <c r="A5219" s="19">
        <v>43841</v>
      </c>
      <c r="B5219" t="s">
        <v>70</v>
      </c>
      <c r="C5219" s="19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59"/>
    </row>
    <row r="5220" spans="1:51">
      <c r="A5220" s="19">
        <v>43841</v>
      </c>
      <c r="B5220" t="s">
        <v>71</v>
      </c>
      <c r="C5220" s="19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59"/>
    </row>
    <row r="5221" spans="1:51">
      <c r="A5221" s="19">
        <v>43841</v>
      </c>
      <c r="B5221" t="s">
        <v>73</v>
      </c>
      <c r="C5221" s="19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59"/>
    </row>
    <row r="5222" spans="1:51">
      <c r="A5222" s="19">
        <v>43842</v>
      </c>
      <c r="B5222" t="s">
        <v>15</v>
      </c>
      <c r="C5222" s="19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59"/>
    </row>
    <row r="5223" spans="1:51">
      <c r="A5223" s="19">
        <v>43842</v>
      </c>
      <c r="B5223" t="s">
        <v>16</v>
      </c>
      <c r="C5223" s="19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59"/>
    </row>
    <row r="5224" spans="1:51">
      <c r="A5224" s="19">
        <v>43842</v>
      </c>
      <c r="B5224" t="s">
        <v>17</v>
      </c>
      <c r="C5224" s="19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59"/>
    </row>
    <row r="5225" spans="1:51">
      <c r="A5225" s="19">
        <v>43842</v>
      </c>
      <c r="B5225" t="s">
        <v>18</v>
      </c>
      <c r="C5225" s="19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59"/>
    </row>
    <row r="5226" spans="1:51">
      <c r="A5226" s="19">
        <v>43842</v>
      </c>
      <c r="B5226" t="s">
        <v>19</v>
      </c>
      <c r="C5226" s="19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59"/>
    </row>
    <row r="5227" spans="1:51">
      <c r="A5227" s="19">
        <v>43842</v>
      </c>
      <c r="B5227" t="s">
        <v>20</v>
      </c>
      <c r="C5227" s="19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59"/>
    </row>
    <row r="5228" spans="1:51">
      <c r="A5228" s="19">
        <v>43842</v>
      </c>
      <c r="B5228" t="s">
        <v>21</v>
      </c>
      <c r="C5228" s="19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59"/>
    </row>
    <row r="5229" spans="1:51">
      <c r="A5229" s="19">
        <v>43842</v>
      </c>
      <c r="B5229" t="s">
        <v>22</v>
      </c>
      <c r="C5229" s="19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59"/>
    </row>
    <row r="5230" spans="1:51">
      <c r="A5230" s="19">
        <v>43842</v>
      </c>
      <c r="B5230" t="s">
        <v>23</v>
      </c>
      <c r="C5230" s="19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59"/>
    </row>
    <row r="5231" spans="1:51">
      <c r="A5231" s="19">
        <v>43842</v>
      </c>
      <c r="B5231" t="s">
        <v>24</v>
      </c>
      <c r="C5231" s="19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59"/>
    </row>
    <row r="5232" spans="1:51">
      <c r="A5232" s="19">
        <v>43842</v>
      </c>
      <c r="B5232" t="s">
        <v>25</v>
      </c>
      <c r="C5232" s="19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59"/>
    </row>
    <row r="5233" spans="1:51">
      <c r="A5233" s="19">
        <v>43842</v>
      </c>
      <c r="B5233" t="s">
        <v>26</v>
      </c>
      <c r="C5233" s="19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59"/>
    </row>
    <row r="5234" spans="1:51">
      <c r="A5234" s="19">
        <v>43842</v>
      </c>
      <c r="B5234" t="s">
        <v>27</v>
      </c>
      <c r="C5234" s="19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59"/>
    </row>
    <row r="5235" spans="1:51">
      <c r="A5235" s="19">
        <v>43842</v>
      </c>
      <c r="B5235" t="s">
        <v>28</v>
      </c>
      <c r="C5235" s="19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59"/>
    </row>
    <row r="5236" spans="1:51">
      <c r="A5236" s="19">
        <v>43842</v>
      </c>
      <c r="B5236" t="s">
        <v>29</v>
      </c>
      <c r="C5236" s="19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59"/>
    </row>
    <row r="5237" spans="1:51">
      <c r="A5237" s="19">
        <v>43842</v>
      </c>
      <c r="B5237" t="s">
        <v>30</v>
      </c>
      <c r="C5237" s="19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59"/>
    </row>
    <row r="5238" spans="1:51">
      <c r="A5238" s="19">
        <v>43842</v>
      </c>
      <c r="B5238" t="s">
        <v>31</v>
      </c>
      <c r="C5238" s="19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59"/>
    </row>
    <row r="5239" spans="1:51">
      <c r="A5239" s="19">
        <v>43842</v>
      </c>
      <c r="B5239" t="s">
        <v>32</v>
      </c>
      <c r="C5239" s="19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59"/>
    </row>
    <row r="5240" spans="1:51">
      <c r="A5240" s="19">
        <v>43842</v>
      </c>
      <c r="B5240" t="s">
        <v>33</v>
      </c>
      <c r="C5240" s="19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59"/>
    </row>
    <row r="5241" spans="1:51">
      <c r="A5241" s="19">
        <v>43842</v>
      </c>
      <c r="B5241" t="s">
        <v>34</v>
      </c>
      <c r="C5241" s="19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59"/>
    </row>
    <row r="5242" spans="1:51">
      <c r="A5242" s="19">
        <v>43842</v>
      </c>
      <c r="B5242" t="s">
        <v>35</v>
      </c>
      <c r="C5242" s="19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59"/>
    </row>
    <row r="5243" spans="1:51">
      <c r="A5243" s="19">
        <v>43842</v>
      </c>
      <c r="B5243" t="s">
        <v>36</v>
      </c>
      <c r="C5243" s="19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59"/>
    </row>
    <row r="5244" spans="1:51">
      <c r="A5244" s="19">
        <v>43842</v>
      </c>
      <c r="B5244" t="s">
        <v>37</v>
      </c>
      <c r="C5244" s="19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59"/>
    </row>
    <row r="5245" spans="1:51">
      <c r="A5245" s="19">
        <v>43842</v>
      </c>
      <c r="B5245" t="s">
        <v>38</v>
      </c>
      <c r="C5245" s="19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59"/>
    </row>
    <row r="5246" spans="1:51">
      <c r="A5246" s="19">
        <v>43842</v>
      </c>
      <c r="B5246" t="s">
        <v>39</v>
      </c>
      <c r="C5246" s="19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59"/>
    </row>
    <row r="5247" spans="1:51">
      <c r="A5247" s="19">
        <v>43842</v>
      </c>
      <c r="B5247" t="s">
        <v>40</v>
      </c>
      <c r="C5247" s="19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59"/>
    </row>
    <row r="5248" spans="1:51">
      <c r="A5248" s="19">
        <v>43842</v>
      </c>
      <c r="B5248" t="s">
        <v>41</v>
      </c>
      <c r="C5248" s="19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59"/>
    </row>
    <row r="5249" spans="1:51">
      <c r="A5249" s="19">
        <v>43842</v>
      </c>
      <c r="B5249" t="s">
        <v>43</v>
      </c>
      <c r="C5249" s="19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59"/>
    </row>
    <row r="5250" spans="1:51">
      <c r="A5250" s="19">
        <v>43842</v>
      </c>
      <c r="B5250" t="s">
        <v>44</v>
      </c>
      <c r="C5250" s="19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59"/>
    </row>
    <row r="5251" spans="1:51">
      <c r="A5251" s="19">
        <v>43842</v>
      </c>
      <c r="B5251" t="s">
        <v>45</v>
      </c>
      <c r="C5251" s="19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59"/>
    </row>
    <row r="5252" spans="1:51">
      <c r="A5252" s="19">
        <v>43842</v>
      </c>
      <c r="B5252" t="s">
        <v>42</v>
      </c>
      <c r="C5252" s="19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59"/>
    </row>
    <row r="5253" spans="1:51">
      <c r="A5253" s="19">
        <v>43842</v>
      </c>
      <c r="B5253" t="s">
        <v>46</v>
      </c>
      <c r="C5253" s="19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59"/>
    </row>
    <row r="5254" spans="1:51">
      <c r="A5254" s="19">
        <v>43842</v>
      </c>
      <c r="B5254" t="s">
        <v>47</v>
      </c>
      <c r="C5254" s="19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59"/>
    </row>
    <row r="5255" spans="1:51">
      <c r="A5255" s="19">
        <v>43842</v>
      </c>
      <c r="B5255" t="s">
        <v>48</v>
      </c>
      <c r="C5255" s="19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59"/>
    </row>
    <row r="5256" spans="1:51">
      <c r="A5256" s="19">
        <v>43842</v>
      </c>
      <c r="B5256" t="s">
        <v>49</v>
      </c>
      <c r="C5256" s="19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59"/>
    </row>
    <row r="5257" spans="1:51">
      <c r="A5257" s="19">
        <v>43842</v>
      </c>
      <c r="B5257" t="s">
        <v>50</v>
      </c>
      <c r="C5257" s="19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59"/>
    </row>
    <row r="5258" spans="1:51">
      <c r="A5258" s="19">
        <v>43842</v>
      </c>
      <c r="B5258" t="s">
        <v>51</v>
      </c>
      <c r="C5258" s="19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59"/>
    </row>
    <row r="5259" spans="1:51">
      <c r="A5259" s="19">
        <v>43842</v>
      </c>
      <c r="B5259" t="s">
        <v>52</v>
      </c>
      <c r="C5259" s="19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59"/>
    </row>
    <row r="5260" spans="1:51">
      <c r="A5260" s="19">
        <v>43842</v>
      </c>
      <c r="B5260" t="s">
        <v>53</v>
      </c>
      <c r="C5260" s="19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59"/>
    </row>
    <row r="5261" spans="1:51">
      <c r="A5261" s="19">
        <v>43842</v>
      </c>
      <c r="B5261" t="s">
        <v>54</v>
      </c>
      <c r="C5261" s="19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59"/>
    </row>
    <row r="5262" spans="1:51">
      <c r="A5262" s="19">
        <v>43842</v>
      </c>
      <c r="B5262" t="s">
        <v>55</v>
      </c>
      <c r="C5262" s="19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59"/>
    </row>
    <row r="5263" spans="1:51">
      <c r="A5263" s="19">
        <v>43842</v>
      </c>
      <c r="B5263" t="s">
        <v>56</v>
      </c>
      <c r="C5263" s="19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59"/>
    </row>
    <row r="5264" spans="1:51">
      <c r="A5264" s="19">
        <v>43842</v>
      </c>
      <c r="B5264" t="s">
        <v>57</v>
      </c>
      <c r="C5264" s="19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59"/>
    </row>
    <row r="5265" spans="1:51">
      <c r="A5265" s="19">
        <v>43842</v>
      </c>
      <c r="B5265" t="s">
        <v>58</v>
      </c>
      <c r="C5265" s="19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59"/>
    </row>
    <row r="5266" spans="1:51">
      <c r="A5266" s="19">
        <v>43842</v>
      </c>
      <c r="B5266" t="s">
        <v>59</v>
      </c>
      <c r="C5266" s="19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59"/>
    </row>
    <row r="5267" spans="1:51">
      <c r="A5267" s="19">
        <v>43842</v>
      </c>
      <c r="B5267" t="s">
        <v>60</v>
      </c>
      <c r="C5267" s="19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59"/>
    </row>
    <row r="5268" spans="1:51">
      <c r="A5268" s="19">
        <v>43842</v>
      </c>
      <c r="B5268" t="s">
        <v>61</v>
      </c>
      <c r="C5268" s="19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59"/>
    </row>
    <row r="5269" spans="1:51">
      <c r="A5269" s="19">
        <v>43842</v>
      </c>
      <c r="B5269" t="s">
        <v>62</v>
      </c>
      <c r="C5269" s="19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59"/>
    </row>
    <row r="5270" spans="1:51">
      <c r="A5270" s="19">
        <v>43842</v>
      </c>
      <c r="B5270" t="s">
        <v>63</v>
      </c>
      <c r="C5270" s="19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59"/>
    </row>
    <row r="5271" spans="1:51">
      <c r="A5271" s="19">
        <v>43842</v>
      </c>
      <c r="B5271" t="s">
        <v>64</v>
      </c>
      <c r="C5271" s="19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59"/>
    </row>
    <row r="5272" spans="1:51">
      <c r="A5272" s="19">
        <v>43842</v>
      </c>
      <c r="B5272" t="s">
        <v>65</v>
      </c>
      <c r="C5272" s="19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59"/>
    </row>
    <row r="5273" spans="1:51">
      <c r="A5273" s="19">
        <v>43842</v>
      </c>
      <c r="B5273" t="s">
        <v>143</v>
      </c>
      <c r="C5273" s="19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59"/>
    </row>
    <row r="5274" spans="1:51">
      <c r="A5274" s="19">
        <v>43842</v>
      </c>
      <c r="B5274" t="s">
        <v>67</v>
      </c>
      <c r="C5274" s="19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59"/>
    </row>
    <row r="5275" spans="1:51">
      <c r="A5275" s="19">
        <v>43842</v>
      </c>
      <c r="B5275" t="s">
        <v>68</v>
      </c>
      <c r="C5275" s="19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59"/>
    </row>
    <row r="5276" spans="1:51">
      <c r="A5276" s="19">
        <v>43842</v>
      </c>
      <c r="B5276" t="s">
        <v>69</v>
      </c>
      <c r="C5276" s="19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59"/>
    </row>
    <row r="5277" spans="1:51">
      <c r="A5277" s="19">
        <v>43842</v>
      </c>
      <c r="B5277" t="s">
        <v>70</v>
      </c>
      <c r="C5277" s="19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59"/>
    </row>
    <row r="5278" spans="1:51">
      <c r="A5278" s="19">
        <v>43842</v>
      </c>
      <c r="B5278" t="s">
        <v>71</v>
      </c>
      <c r="C5278" s="19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59"/>
    </row>
    <row r="5279" spans="1:51">
      <c r="A5279" s="19">
        <v>43842</v>
      </c>
      <c r="B5279" t="s">
        <v>73</v>
      </c>
      <c r="C5279" s="19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59"/>
    </row>
    <row r="5280" spans="1:51">
      <c r="A5280" s="19">
        <v>43843</v>
      </c>
      <c r="B5280" t="s">
        <v>15</v>
      </c>
      <c r="C5280" s="19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59"/>
    </row>
    <row r="5281" spans="1:51">
      <c r="A5281" s="19">
        <v>43843</v>
      </c>
      <c r="B5281" t="s">
        <v>16</v>
      </c>
      <c r="C5281" s="19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59"/>
    </row>
    <row r="5282" spans="1:51">
      <c r="A5282" s="19">
        <v>43843</v>
      </c>
      <c r="B5282" t="s">
        <v>17</v>
      </c>
      <c r="C5282" s="19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59"/>
    </row>
    <row r="5283" spans="1:51">
      <c r="A5283" s="19">
        <v>43843</v>
      </c>
      <c r="B5283" t="s">
        <v>18</v>
      </c>
      <c r="C5283" s="19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59"/>
    </row>
    <row r="5284" spans="1:51">
      <c r="A5284" s="19">
        <v>43843</v>
      </c>
      <c r="B5284" t="s">
        <v>19</v>
      </c>
      <c r="C5284" s="19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59"/>
    </row>
    <row r="5285" spans="1:51">
      <c r="A5285" s="19">
        <v>43843</v>
      </c>
      <c r="B5285" t="s">
        <v>20</v>
      </c>
      <c r="C5285" s="19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59"/>
    </row>
    <row r="5286" spans="1:51">
      <c r="A5286" s="19">
        <v>43843</v>
      </c>
      <c r="B5286" t="s">
        <v>21</v>
      </c>
      <c r="C5286" s="19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59"/>
    </row>
    <row r="5287" spans="1:51">
      <c r="A5287" s="19">
        <v>43843</v>
      </c>
      <c r="B5287" t="s">
        <v>22</v>
      </c>
      <c r="C5287" s="19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59"/>
    </row>
    <row r="5288" spans="1:51">
      <c r="A5288" s="19">
        <v>43843</v>
      </c>
      <c r="B5288" t="s">
        <v>23</v>
      </c>
      <c r="C5288" s="19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59"/>
    </row>
    <row r="5289" spans="1:51">
      <c r="A5289" s="19">
        <v>43843</v>
      </c>
      <c r="B5289" t="s">
        <v>24</v>
      </c>
      <c r="C5289" s="19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59"/>
    </row>
    <row r="5290" spans="1:51">
      <c r="A5290" s="19">
        <v>43843</v>
      </c>
      <c r="B5290" t="s">
        <v>25</v>
      </c>
      <c r="C5290" s="19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59"/>
    </row>
    <row r="5291" spans="1:51">
      <c r="A5291" s="19">
        <v>43843</v>
      </c>
      <c r="B5291" t="s">
        <v>26</v>
      </c>
      <c r="C5291" s="19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59"/>
    </row>
    <row r="5292" spans="1:51">
      <c r="A5292" s="19">
        <v>43843</v>
      </c>
      <c r="B5292" t="s">
        <v>27</v>
      </c>
      <c r="C5292" s="19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59"/>
    </row>
    <row r="5293" spans="1:51">
      <c r="A5293" s="19">
        <v>43843</v>
      </c>
      <c r="B5293" t="s">
        <v>28</v>
      </c>
      <c r="C5293" s="19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59"/>
    </row>
    <row r="5294" spans="1:51">
      <c r="A5294" s="19">
        <v>43843</v>
      </c>
      <c r="B5294" t="s">
        <v>29</v>
      </c>
      <c r="C5294" s="19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59"/>
    </row>
    <row r="5295" spans="1:51">
      <c r="A5295" s="19">
        <v>43843</v>
      </c>
      <c r="B5295" t="s">
        <v>30</v>
      </c>
      <c r="C5295" s="19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59"/>
    </row>
    <row r="5296" spans="1:51">
      <c r="A5296" s="19">
        <v>43843</v>
      </c>
      <c r="B5296" t="s">
        <v>31</v>
      </c>
      <c r="C5296" s="19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59"/>
    </row>
    <row r="5297" spans="1:51">
      <c r="A5297" s="19">
        <v>43843</v>
      </c>
      <c r="B5297" t="s">
        <v>32</v>
      </c>
      <c r="C5297" s="19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59"/>
    </row>
    <row r="5298" spans="1:51">
      <c r="A5298" s="19">
        <v>43843</v>
      </c>
      <c r="B5298" t="s">
        <v>33</v>
      </c>
      <c r="C5298" s="19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59"/>
    </row>
    <row r="5299" spans="1:51">
      <c r="A5299" s="19">
        <v>43843</v>
      </c>
      <c r="B5299" t="s">
        <v>34</v>
      </c>
      <c r="C5299" s="19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59"/>
    </row>
    <row r="5300" spans="1:51">
      <c r="A5300" s="19">
        <v>43843</v>
      </c>
      <c r="B5300" t="s">
        <v>35</v>
      </c>
      <c r="C5300" s="19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59"/>
    </row>
    <row r="5301" spans="1:51">
      <c r="A5301" s="19">
        <v>43843</v>
      </c>
      <c r="B5301" t="s">
        <v>36</v>
      </c>
      <c r="C5301" s="19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59"/>
    </row>
    <row r="5302" spans="1:51">
      <c r="A5302" s="19">
        <v>43843</v>
      </c>
      <c r="B5302" t="s">
        <v>37</v>
      </c>
      <c r="C5302" s="19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59"/>
    </row>
    <row r="5303" spans="1:51">
      <c r="A5303" s="19">
        <v>43843</v>
      </c>
      <c r="B5303" t="s">
        <v>38</v>
      </c>
      <c r="C5303" s="19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59"/>
    </row>
    <row r="5304" spans="1:51">
      <c r="A5304" s="19">
        <v>43843</v>
      </c>
      <c r="B5304" t="s">
        <v>39</v>
      </c>
      <c r="C5304" s="19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59"/>
    </row>
    <row r="5305" spans="1:51">
      <c r="A5305" s="19">
        <v>43843</v>
      </c>
      <c r="B5305" t="s">
        <v>40</v>
      </c>
      <c r="C5305" s="19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59"/>
    </row>
    <row r="5306" spans="1:51">
      <c r="A5306" s="19">
        <v>43843</v>
      </c>
      <c r="B5306" t="s">
        <v>41</v>
      </c>
      <c r="C5306" s="19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59"/>
    </row>
    <row r="5307" spans="1:51">
      <c r="A5307" s="19">
        <v>43843</v>
      </c>
      <c r="B5307" t="s">
        <v>43</v>
      </c>
      <c r="C5307" s="19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59"/>
    </row>
    <row r="5308" spans="1:51">
      <c r="A5308" s="19">
        <v>43843</v>
      </c>
      <c r="B5308" t="s">
        <v>44</v>
      </c>
      <c r="C5308" s="19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59"/>
    </row>
    <row r="5309" spans="1:51">
      <c r="A5309" s="19">
        <v>43843</v>
      </c>
      <c r="B5309" t="s">
        <v>45</v>
      </c>
      <c r="C5309" s="19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59"/>
    </row>
    <row r="5310" spans="1:51">
      <c r="A5310" s="19">
        <v>43843</v>
      </c>
      <c r="B5310" t="s">
        <v>42</v>
      </c>
      <c r="C5310" s="19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59"/>
    </row>
    <row r="5311" spans="1:51">
      <c r="A5311" s="19">
        <v>43843</v>
      </c>
      <c r="B5311" t="s">
        <v>46</v>
      </c>
      <c r="C5311" s="19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59"/>
    </row>
    <row r="5312" spans="1:51">
      <c r="A5312" s="19">
        <v>43843</v>
      </c>
      <c r="B5312" t="s">
        <v>47</v>
      </c>
      <c r="C5312" s="19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59"/>
    </row>
    <row r="5313" spans="1:51">
      <c r="A5313" s="19">
        <v>43843</v>
      </c>
      <c r="B5313" t="s">
        <v>48</v>
      </c>
      <c r="C5313" s="19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59"/>
    </row>
    <row r="5314" spans="1:51">
      <c r="A5314" s="19">
        <v>43843</v>
      </c>
      <c r="B5314" t="s">
        <v>49</v>
      </c>
      <c r="C5314" s="19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59"/>
    </row>
    <row r="5315" spans="1:51">
      <c r="A5315" s="19">
        <v>43843</v>
      </c>
      <c r="B5315" t="s">
        <v>50</v>
      </c>
      <c r="C5315" s="19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59"/>
    </row>
    <row r="5316" spans="1:51">
      <c r="A5316" s="19">
        <v>43843</v>
      </c>
      <c r="B5316" t="s">
        <v>51</v>
      </c>
      <c r="C5316" s="19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59"/>
    </row>
    <row r="5317" spans="1:51">
      <c r="A5317" s="19">
        <v>43843</v>
      </c>
      <c r="B5317" t="s">
        <v>52</v>
      </c>
      <c r="C5317" s="19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59"/>
    </row>
    <row r="5318" spans="1:51">
      <c r="A5318" s="19">
        <v>43843</v>
      </c>
      <c r="B5318" t="s">
        <v>53</v>
      </c>
      <c r="C5318" s="19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59"/>
    </row>
    <row r="5319" spans="1:51">
      <c r="A5319" s="19">
        <v>43843</v>
      </c>
      <c r="B5319" t="s">
        <v>54</v>
      </c>
      <c r="C5319" s="19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59"/>
    </row>
    <row r="5320" spans="1:51">
      <c r="A5320" s="19">
        <v>43843</v>
      </c>
      <c r="B5320" t="s">
        <v>55</v>
      </c>
      <c r="C5320" s="19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59"/>
    </row>
    <row r="5321" spans="1:51">
      <c r="A5321" s="19">
        <v>43843</v>
      </c>
      <c r="B5321" t="s">
        <v>56</v>
      </c>
      <c r="C5321" s="19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59"/>
    </row>
    <row r="5322" spans="1:51">
      <c r="A5322" s="19">
        <v>43843</v>
      </c>
      <c r="B5322" t="s">
        <v>57</v>
      </c>
      <c r="C5322" s="19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59"/>
    </row>
    <row r="5323" spans="1:51">
      <c r="A5323" s="19">
        <v>43843</v>
      </c>
      <c r="B5323" t="s">
        <v>58</v>
      </c>
      <c r="C5323" s="19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59"/>
    </row>
    <row r="5324" spans="1:51">
      <c r="A5324" s="19">
        <v>43843</v>
      </c>
      <c r="B5324" t="s">
        <v>59</v>
      </c>
      <c r="C5324" s="19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59"/>
    </row>
    <row r="5325" spans="1:51">
      <c r="A5325" s="19">
        <v>43843</v>
      </c>
      <c r="B5325" t="s">
        <v>60</v>
      </c>
      <c r="C5325" s="19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59"/>
    </row>
    <row r="5326" spans="1:51">
      <c r="A5326" s="19">
        <v>43843</v>
      </c>
      <c r="B5326" t="s">
        <v>61</v>
      </c>
      <c r="C5326" s="19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59"/>
    </row>
    <row r="5327" spans="1:51">
      <c r="A5327" s="19">
        <v>43843</v>
      </c>
      <c r="B5327" t="s">
        <v>62</v>
      </c>
      <c r="C5327" s="19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59"/>
    </row>
    <row r="5328" spans="1:51">
      <c r="A5328" s="19">
        <v>43843</v>
      </c>
      <c r="B5328" t="s">
        <v>63</v>
      </c>
      <c r="C5328" s="19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59"/>
    </row>
    <row r="5329" spans="1:51">
      <c r="A5329" s="19">
        <v>43843</v>
      </c>
      <c r="B5329" t="s">
        <v>64</v>
      </c>
      <c r="C5329" s="19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59"/>
    </row>
    <row r="5330" spans="1:51">
      <c r="A5330" s="19">
        <v>43843</v>
      </c>
      <c r="B5330" t="s">
        <v>65</v>
      </c>
      <c r="C5330" s="19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59"/>
    </row>
    <row r="5331" spans="1:51">
      <c r="A5331" s="19">
        <v>43843</v>
      </c>
      <c r="B5331" t="s">
        <v>143</v>
      </c>
      <c r="C5331" s="19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59"/>
    </row>
    <row r="5332" spans="1:51">
      <c r="A5332" s="19">
        <v>43843</v>
      </c>
      <c r="B5332" t="s">
        <v>67</v>
      </c>
      <c r="C5332" s="19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59"/>
    </row>
    <row r="5333" spans="1:51">
      <c r="A5333" s="19">
        <v>43843</v>
      </c>
      <c r="B5333" t="s">
        <v>68</v>
      </c>
      <c r="C5333" s="19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59"/>
    </row>
    <row r="5334" spans="1:51">
      <c r="A5334" s="19">
        <v>43843</v>
      </c>
      <c r="B5334" t="s">
        <v>69</v>
      </c>
      <c r="C5334" s="19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59"/>
    </row>
    <row r="5335" spans="1:51">
      <c r="A5335" s="19">
        <v>43843</v>
      </c>
      <c r="B5335" t="s">
        <v>70</v>
      </c>
      <c r="C5335" s="19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59"/>
    </row>
    <row r="5336" spans="1:51">
      <c r="A5336" s="19">
        <v>43843</v>
      </c>
      <c r="B5336" t="s">
        <v>71</v>
      </c>
      <c r="C5336" s="19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59"/>
    </row>
    <row r="5337" spans="1:51">
      <c r="A5337" s="19">
        <v>43843</v>
      </c>
      <c r="B5337" t="s">
        <v>73</v>
      </c>
      <c r="C5337" s="19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59"/>
    </row>
    <row r="5338" spans="1:51">
      <c r="A5338" s="19">
        <v>43844</v>
      </c>
      <c r="B5338" t="s">
        <v>15</v>
      </c>
      <c r="C5338" s="19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59"/>
    </row>
    <row r="5339" spans="1:51">
      <c r="A5339" s="19">
        <v>43844</v>
      </c>
      <c r="B5339" t="s">
        <v>16</v>
      </c>
      <c r="C5339" s="19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59"/>
    </row>
    <row r="5340" spans="1:51">
      <c r="A5340" s="19">
        <v>43844</v>
      </c>
      <c r="B5340" t="s">
        <v>17</v>
      </c>
      <c r="C5340" s="19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59"/>
    </row>
    <row r="5341" spans="1:51">
      <c r="A5341" s="19">
        <v>43844</v>
      </c>
      <c r="B5341" t="s">
        <v>18</v>
      </c>
      <c r="C5341" s="19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59"/>
    </row>
    <row r="5342" spans="1:51">
      <c r="A5342" s="19">
        <v>43844</v>
      </c>
      <c r="B5342" t="s">
        <v>19</v>
      </c>
      <c r="C5342" s="19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59"/>
    </row>
    <row r="5343" spans="1:51">
      <c r="A5343" s="19">
        <v>43844</v>
      </c>
      <c r="B5343" t="s">
        <v>20</v>
      </c>
      <c r="C5343" s="19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59"/>
    </row>
    <row r="5344" spans="1:51">
      <c r="A5344" s="19">
        <v>43844</v>
      </c>
      <c r="B5344" t="s">
        <v>21</v>
      </c>
      <c r="C5344" s="19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59"/>
    </row>
    <row r="5345" spans="1:51">
      <c r="A5345" s="19">
        <v>43844</v>
      </c>
      <c r="B5345" t="s">
        <v>22</v>
      </c>
      <c r="C5345" s="19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59"/>
    </row>
    <row r="5346" spans="1:51">
      <c r="A5346" s="19">
        <v>43844</v>
      </c>
      <c r="B5346" t="s">
        <v>23</v>
      </c>
      <c r="C5346" s="19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59"/>
    </row>
    <row r="5347" spans="1:51">
      <c r="A5347" s="19">
        <v>43844</v>
      </c>
      <c r="B5347" t="s">
        <v>24</v>
      </c>
      <c r="C5347" s="19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59"/>
    </row>
    <row r="5348" spans="1:51">
      <c r="A5348" s="19">
        <v>43844</v>
      </c>
      <c r="B5348" t="s">
        <v>25</v>
      </c>
      <c r="C5348" s="19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59"/>
    </row>
    <row r="5349" spans="1:51">
      <c r="A5349" s="19">
        <v>43844</v>
      </c>
      <c r="B5349" t="s">
        <v>26</v>
      </c>
      <c r="C5349" s="19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59"/>
    </row>
    <row r="5350" spans="1:51">
      <c r="A5350" s="19">
        <v>43844</v>
      </c>
      <c r="B5350" t="s">
        <v>27</v>
      </c>
      <c r="C5350" s="19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59"/>
    </row>
    <row r="5351" spans="1:51">
      <c r="A5351" s="19">
        <v>43844</v>
      </c>
      <c r="B5351" t="s">
        <v>28</v>
      </c>
      <c r="C5351" s="19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59"/>
    </row>
    <row r="5352" spans="1:51">
      <c r="A5352" s="19">
        <v>43844</v>
      </c>
      <c r="B5352" t="s">
        <v>29</v>
      </c>
      <c r="C5352" s="19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59"/>
    </row>
    <row r="5353" spans="1:51">
      <c r="A5353" s="19">
        <v>43844</v>
      </c>
      <c r="B5353" t="s">
        <v>30</v>
      </c>
      <c r="C5353" s="19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59"/>
    </row>
    <row r="5354" spans="1:51">
      <c r="A5354" s="19">
        <v>43844</v>
      </c>
      <c r="B5354" t="s">
        <v>31</v>
      </c>
      <c r="C5354" s="19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59"/>
    </row>
    <row r="5355" spans="1:51">
      <c r="A5355" s="19">
        <v>43844</v>
      </c>
      <c r="B5355" t="s">
        <v>32</v>
      </c>
      <c r="C5355" s="19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59"/>
    </row>
    <row r="5356" spans="1:51">
      <c r="A5356" s="19">
        <v>43844</v>
      </c>
      <c r="B5356" t="s">
        <v>33</v>
      </c>
      <c r="C5356" s="19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59"/>
    </row>
    <row r="5357" spans="1:51">
      <c r="A5357" s="19">
        <v>43844</v>
      </c>
      <c r="B5357" t="s">
        <v>34</v>
      </c>
      <c r="C5357" s="19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59"/>
    </row>
    <row r="5358" spans="1:51">
      <c r="A5358" s="19">
        <v>43844</v>
      </c>
      <c r="B5358" t="s">
        <v>35</v>
      </c>
      <c r="C5358" s="19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59"/>
    </row>
    <row r="5359" spans="1:51">
      <c r="A5359" s="19">
        <v>43844</v>
      </c>
      <c r="B5359" t="s">
        <v>36</v>
      </c>
      <c r="C5359" s="19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59"/>
    </row>
    <row r="5360" spans="1:51">
      <c r="A5360" s="19">
        <v>43844</v>
      </c>
      <c r="B5360" t="s">
        <v>37</v>
      </c>
      <c r="C5360" s="19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59"/>
    </row>
    <row r="5361" spans="1:51">
      <c r="A5361" s="19">
        <v>43844</v>
      </c>
      <c r="B5361" t="s">
        <v>38</v>
      </c>
      <c r="C5361" s="19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59"/>
    </row>
    <row r="5362" spans="1:51">
      <c r="A5362" s="19">
        <v>43844</v>
      </c>
      <c r="B5362" t="s">
        <v>39</v>
      </c>
      <c r="C5362" s="19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59"/>
    </row>
    <row r="5363" spans="1:51">
      <c r="A5363" s="19">
        <v>43844</v>
      </c>
      <c r="B5363" t="s">
        <v>40</v>
      </c>
      <c r="C5363" s="19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59"/>
    </row>
    <row r="5364" spans="1:51">
      <c r="A5364" s="19">
        <v>43844</v>
      </c>
      <c r="B5364" t="s">
        <v>41</v>
      </c>
      <c r="C5364" s="19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59"/>
    </row>
    <row r="5365" spans="1:51">
      <c r="A5365" s="19">
        <v>43844</v>
      </c>
      <c r="B5365" t="s">
        <v>43</v>
      </c>
      <c r="C5365" s="19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59"/>
    </row>
    <row r="5366" spans="1:51">
      <c r="A5366" s="19">
        <v>43844</v>
      </c>
      <c r="B5366" t="s">
        <v>44</v>
      </c>
      <c r="C5366" s="19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59"/>
    </row>
    <row r="5367" spans="1:51">
      <c r="A5367" s="19">
        <v>43844</v>
      </c>
      <c r="B5367" t="s">
        <v>45</v>
      </c>
      <c r="C5367" s="19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59"/>
    </row>
    <row r="5368" spans="1:51">
      <c r="A5368" s="19">
        <v>43844</v>
      </c>
      <c r="B5368" t="s">
        <v>42</v>
      </c>
      <c r="C5368" s="19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59"/>
    </row>
    <row r="5369" spans="1:51">
      <c r="A5369" s="19">
        <v>43844</v>
      </c>
      <c r="B5369" t="s">
        <v>46</v>
      </c>
      <c r="C5369" s="19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59"/>
    </row>
    <row r="5370" spans="1:51">
      <c r="A5370" s="19">
        <v>43844</v>
      </c>
      <c r="B5370" t="s">
        <v>47</v>
      </c>
      <c r="C5370" s="19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59"/>
    </row>
    <row r="5371" spans="1:51">
      <c r="A5371" s="19">
        <v>43844</v>
      </c>
      <c r="B5371" t="s">
        <v>48</v>
      </c>
      <c r="C5371" s="19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59"/>
    </row>
    <row r="5372" spans="1:51">
      <c r="A5372" s="19">
        <v>43844</v>
      </c>
      <c r="B5372" t="s">
        <v>49</v>
      </c>
      <c r="C5372" s="19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59"/>
    </row>
    <row r="5373" spans="1:51">
      <c r="A5373" s="19">
        <v>43844</v>
      </c>
      <c r="B5373" t="s">
        <v>50</v>
      </c>
      <c r="C5373" s="19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59"/>
    </row>
    <row r="5374" spans="1:51">
      <c r="A5374" s="19">
        <v>43844</v>
      </c>
      <c r="B5374" t="s">
        <v>51</v>
      </c>
      <c r="C5374" s="19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59"/>
    </row>
    <row r="5375" spans="1:51">
      <c r="A5375" s="19">
        <v>43844</v>
      </c>
      <c r="B5375" t="s">
        <v>52</v>
      </c>
      <c r="C5375" s="19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59"/>
    </row>
    <row r="5376" spans="1:51">
      <c r="A5376" s="19">
        <v>43844</v>
      </c>
      <c r="B5376" t="s">
        <v>53</v>
      </c>
      <c r="C5376" s="19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59"/>
    </row>
    <row r="5377" spans="1:51">
      <c r="A5377" s="19">
        <v>43844</v>
      </c>
      <c r="B5377" t="s">
        <v>54</v>
      </c>
      <c r="C5377" s="19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59"/>
    </row>
    <row r="5378" spans="1:51">
      <c r="A5378" s="19">
        <v>43844</v>
      </c>
      <c r="B5378" t="s">
        <v>55</v>
      </c>
      <c r="C5378" s="19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59"/>
    </row>
    <row r="5379" spans="1:51">
      <c r="A5379" s="19">
        <v>43844</v>
      </c>
      <c r="B5379" t="s">
        <v>56</v>
      </c>
      <c r="C5379" s="19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59"/>
    </row>
    <row r="5380" spans="1:51">
      <c r="A5380" s="19">
        <v>43844</v>
      </c>
      <c r="B5380" t="s">
        <v>57</v>
      </c>
      <c r="C5380" s="19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59"/>
    </row>
    <row r="5381" spans="1:51">
      <c r="A5381" s="19">
        <v>43844</v>
      </c>
      <c r="B5381" t="s">
        <v>58</v>
      </c>
      <c r="C5381" s="19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59"/>
    </row>
    <row r="5382" spans="1:51">
      <c r="A5382" s="19">
        <v>43844</v>
      </c>
      <c r="B5382" t="s">
        <v>59</v>
      </c>
      <c r="C5382" s="19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59"/>
    </row>
    <row r="5383" spans="1:51">
      <c r="A5383" s="19">
        <v>43844</v>
      </c>
      <c r="B5383" t="s">
        <v>60</v>
      </c>
      <c r="C5383" s="19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59"/>
    </row>
    <row r="5384" spans="1:51">
      <c r="A5384" s="19">
        <v>43844</v>
      </c>
      <c r="B5384" t="s">
        <v>61</v>
      </c>
      <c r="C5384" s="19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59"/>
    </row>
    <row r="5385" spans="1:51">
      <c r="A5385" s="19">
        <v>43844</v>
      </c>
      <c r="B5385" t="s">
        <v>62</v>
      </c>
      <c r="C5385" s="19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59"/>
    </row>
    <row r="5386" spans="1:51">
      <c r="A5386" s="19">
        <v>43844</v>
      </c>
      <c r="B5386" t="s">
        <v>63</v>
      </c>
      <c r="C5386" s="19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59"/>
    </row>
    <row r="5387" spans="1:51">
      <c r="A5387" s="19">
        <v>43844</v>
      </c>
      <c r="B5387" t="s">
        <v>64</v>
      </c>
      <c r="C5387" s="19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59"/>
    </row>
    <row r="5388" spans="1:51">
      <c r="A5388" s="19">
        <v>43844</v>
      </c>
      <c r="B5388" t="s">
        <v>65</v>
      </c>
      <c r="C5388" s="19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59"/>
    </row>
    <row r="5389" spans="1:51">
      <c r="A5389" s="19">
        <v>43844</v>
      </c>
      <c r="B5389" t="s">
        <v>143</v>
      </c>
      <c r="C5389" s="19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59"/>
    </row>
    <row r="5390" spans="1:51">
      <c r="A5390" s="19">
        <v>43844</v>
      </c>
      <c r="B5390" t="s">
        <v>67</v>
      </c>
      <c r="C5390" s="19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59"/>
    </row>
    <row r="5391" spans="1:51">
      <c r="A5391" s="19">
        <v>43844</v>
      </c>
      <c r="B5391" t="s">
        <v>68</v>
      </c>
      <c r="C5391" s="19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59"/>
    </row>
    <row r="5392" spans="1:51">
      <c r="A5392" s="19">
        <v>43844</v>
      </c>
      <c r="B5392" t="s">
        <v>69</v>
      </c>
      <c r="C5392" s="19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59"/>
    </row>
    <row r="5393" spans="1:51">
      <c r="A5393" s="19">
        <v>43844</v>
      </c>
      <c r="B5393" t="s">
        <v>70</v>
      </c>
      <c r="C5393" s="19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59"/>
    </row>
    <row r="5394" spans="1:51">
      <c r="A5394" s="19">
        <v>43844</v>
      </c>
      <c r="B5394" t="s">
        <v>71</v>
      </c>
      <c r="C5394" s="19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59"/>
    </row>
    <row r="5395" spans="1:51">
      <c r="A5395" s="19">
        <v>43844</v>
      </c>
      <c r="B5395" t="s">
        <v>73</v>
      </c>
      <c r="C5395" s="19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59"/>
    </row>
    <row r="5396" spans="1:51">
      <c r="A5396" s="19">
        <v>43845</v>
      </c>
      <c r="B5396" t="s">
        <v>15</v>
      </c>
      <c r="C5396" s="19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59"/>
    </row>
    <row r="5397" spans="1:51">
      <c r="A5397" s="19">
        <v>43845</v>
      </c>
      <c r="B5397" t="s">
        <v>16</v>
      </c>
      <c r="C5397" s="19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59"/>
    </row>
    <row r="5398" spans="1:51">
      <c r="A5398" s="19">
        <v>43845</v>
      </c>
      <c r="B5398" t="s">
        <v>17</v>
      </c>
      <c r="C5398" s="19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59"/>
    </row>
    <row r="5399" spans="1:51">
      <c r="A5399" s="19">
        <v>43845</v>
      </c>
      <c r="B5399" t="s">
        <v>18</v>
      </c>
      <c r="C5399" s="19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59"/>
    </row>
    <row r="5400" spans="1:51">
      <c r="A5400" s="19">
        <v>43845</v>
      </c>
      <c r="B5400" t="s">
        <v>19</v>
      </c>
      <c r="C5400" s="19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59"/>
    </row>
    <row r="5401" spans="1:51">
      <c r="A5401" s="19">
        <v>43845</v>
      </c>
      <c r="B5401" t="s">
        <v>20</v>
      </c>
      <c r="C5401" s="19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59"/>
    </row>
    <row r="5402" spans="1:51">
      <c r="A5402" s="19">
        <v>43845</v>
      </c>
      <c r="B5402" t="s">
        <v>21</v>
      </c>
      <c r="C5402" s="19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59"/>
    </row>
    <row r="5403" spans="1:51">
      <c r="A5403" s="19">
        <v>43845</v>
      </c>
      <c r="B5403" t="s">
        <v>22</v>
      </c>
      <c r="C5403" s="19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59"/>
    </row>
    <row r="5404" spans="1:51">
      <c r="A5404" s="19">
        <v>43845</v>
      </c>
      <c r="B5404" t="s">
        <v>23</v>
      </c>
      <c r="C5404" s="19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59"/>
    </row>
    <row r="5405" spans="1:51">
      <c r="A5405" s="19">
        <v>43845</v>
      </c>
      <c r="B5405" t="s">
        <v>24</v>
      </c>
      <c r="C5405" s="19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59"/>
    </row>
    <row r="5406" spans="1:51">
      <c r="A5406" s="19">
        <v>43845</v>
      </c>
      <c r="B5406" t="s">
        <v>25</v>
      </c>
      <c r="C5406" s="19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59"/>
    </row>
    <row r="5407" spans="1:51">
      <c r="A5407" s="19">
        <v>43845</v>
      </c>
      <c r="B5407" t="s">
        <v>26</v>
      </c>
      <c r="C5407" s="19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59"/>
    </row>
    <row r="5408" spans="1:51">
      <c r="A5408" s="19">
        <v>43845</v>
      </c>
      <c r="B5408" t="s">
        <v>27</v>
      </c>
      <c r="C5408" s="19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59"/>
    </row>
    <row r="5409" spans="1:51">
      <c r="A5409" s="19">
        <v>43845</v>
      </c>
      <c r="B5409" t="s">
        <v>28</v>
      </c>
      <c r="C5409" s="19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59"/>
    </row>
    <row r="5410" spans="1:51">
      <c r="A5410" s="19">
        <v>43845</v>
      </c>
      <c r="B5410" t="s">
        <v>29</v>
      </c>
      <c r="C5410" s="19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59"/>
    </row>
    <row r="5411" spans="1:51">
      <c r="A5411" s="19">
        <v>43845</v>
      </c>
      <c r="B5411" t="s">
        <v>30</v>
      </c>
      <c r="C5411" s="19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59"/>
    </row>
    <row r="5412" spans="1:51">
      <c r="A5412" s="19">
        <v>43845</v>
      </c>
      <c r="B5412" t="s">
        <v>31</v>
      </c>
      <c r="C5412" s="19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59"/>
    </row>
    <row r="5413" spans="1:51">
      <c r="A5413" s="19">
        <v>43845</v>
      </c>
      <c r="B5413" t="s">
        <v>32</v>
      </c>
      <c r="C5413" s="19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59"/>
    </row>
    <row r="5414" spans="1:51">
      <c r="A5414" s="19">
        <v>43845</v>
      </c>
      <c r="B5414" t="s">
        <v>33</v>
      </c>
      <c r="C5414" s="19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59"/>
    </row>
    <row r="5415" spans="1:51">
      <c r="A5415" s="19">
        <v>43845</v>
      </c>
      <c r="B5415" t="s">
        <v>34</v>
      </c>
      <c r="C5415" s="19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59"/>
    </row>
    <row r="5416" spans="1:51">
      <c r="A5416" s="19">
        <v>43845</v>
      </c>
      <c r="B5416" t="s">
        <v>35</v>
      </c>
      <c r="C5416" s="19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59"/>
    </row>
    <row r="5417" spans="1:51">
      <c r="A5417" s="19">
        <v>43845</v>
      </c>
      <c r="B5417" t="s">
        <v>36</v>
      </c>
      <c r="C5417" s="19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59"/>
    </row>
    <row r="5418" spans="1:51">
      <c r="A5418" s="19">
        <v>43845</v>
      </c>
      <c r="B5418" t="s">
        <v>37</v>
      </c>
      <c r="C5418" s="19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59"/>
    </row>
    <row r="5419" spans="1:51">
      <c r="A5419" s="19">
        <v>43845</v>
      </c>
      <c r="B5419" t="s">
        <v>38</v>
      </c>
      <c r="C5419" s="19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59"/>
    </row>
    <row r="5420" spans="1:51">
      <c r="A5420" s="19">
        <v>43845</v>
      </c>
      <c r="B5420" t="s">
        <v>39</v>
      </c>
      <c r="C5420" s="19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59"/>
    </row>
    <row r="5421" spans="1:51">
      <c r="A5421" s="19">
        <v>43845</v>
      </c>
      <c r="B5421" t="s">
        <v>40</v>
      </c>
      <c r="C5421" s="19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59"/>
    </row>
    <row r="5422" spans="1:51">
      <c r="A5422" s="19">
        <v>43845</v>
      </c>
      <c r="B5422" t="s">
        <v>41</v>
      </c>
      <c r="C5422" s="19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59"/>
    </row>
    <row r="5423" spans="1:51">
      <c r="A5423" s="19">
        <v>43845</v>
      </c>
      <c r="B5423" t="s">
        <v>43</v>
      </c>
      <c r="C5423" s="19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59"/>
    </row>
    <row r="5424" spans="1:51">
      <c r="A5424" s="19">
        <v>43845</v>
      </c>
      <c r="B5424" t="s">
        <v>44</v>
      </c>
      <c r="C5424" s="19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59"/>
    </row>
    <row r="5425" spans="1:51">
      <c r="A5425" s="19">
        <v>43845</v>
      </c>
      <c r="B5425" t="s">
        <v>45</v>
      </c>
      <c r="C5425" s="19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59"/>
    </row>
    <row r="5426" spans="1:51">
      <c r="A5426" s="19">
        <v>43845</v>
      </c>
      <c r="B5426" t="s">
        <v>42</v>
      </c>
      <c r="C5426" s="19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59"/>
    </row>
    <row r="5427" spans="1:51">
      <c r="A5427" s="19">
        <v>43845</v>
      </c>
      <c r="B5427" t="s">
        <v>46</v>
      </c>
      <c r="C5427" s="19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59"/>
    </row>
    <row r="5428" spans="1:51">
      <c r="A5428" s="19">
        <v>43845</v>
      </c>
      <c r="B5428" t="s">
        <v>47</v>
      </c>
      <c r="C5428" s="19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59"/>
    </row>
    <row r="5429" spans="1:51">
      <c r="A5429" s="19">
        <v>43845</v>
      </c>
      <c r="B5429" t="s">
        <v>48</v>
      </c>
      <c r="C5429" s="19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59"/>
    </row>
    <row r="5430" spans="1:51">
      <c r="A5430" s="19">
        <v>43845</v>
      </c>
      <c r="B5430" t="s">
        <v>49</v>
      </c>
      <c r="C5430" s="19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59"/>
    </row>
    <row r="5431" spans="1:51">
      <c r="A5431" s="19">
        <v>43845</v>
      </c>
      <c r="B5431" t="s">
        <v>50</v>
      </c>
      <c r="C5431" s="19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59"/>
    </row>
    <row r="5432" spans="1:51">
      <c r="A5432" s="19">
        <v>43845</v>
      </c>
      <c r="B5432" t="s">
        <v>51</v>
      </c>
      <c r="C5432" s="19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59"/>
    </row>
    <row r="5433" spans="1:51">
      <c r="A5433" s="19">
        <v>43845</v>
      </c>
      <c r="B5433" t="s">
        <v>52</v>
      </c>
      <c r="C5433" s="19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59"/>
    </row>
    <row r="5434" spans="1:51">
      <c r="A5434" s="19">
        <v>43845</v>
      </c>
      <c r="B5434" t="s">
        <v>53</v>
      </c>
      <c r="C5434" s="19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59"/>
    </row>
    <row r="5435" spans="1:51">
      <c r="A5435" s="19">
        <v>43845</v>
      </c>
      <c r="B5435" t="s">
        <v>54</v>
      </c>
      <c r="C5435" s="19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59"/>
    </row>
    <row r="5436" spans="1:51">
      <c r="A5436" s="19">
        <v>43845</v>
      </c>
      <c r="B5436" t="s">
        <v>55</v>
      </c>
      <c r="C5436" s="19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59"/>
    </row>
    <row r="5437" spans="1:51">
      <c r="A5437" s="19">
        <v>43845</v>
      </c>
      <c r="B5437" t="s">
        <v>56</v>
      </c>
      <c r="C5437" s="19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59"/>
    </row>
    <row r="5438" spans="1:51">
      <c r="A5438" s="19">
        <v>43845</v>
      </c>
      <c r="B5438" t="s">
        <v>57</v>
      </c>
      <c r="C5438" s="19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59"/>
    </row>
    <row r="5439" spans="1:51">
      <c r="A5439" s="19">
        <v>43845</v>
      </c>
      <c r="B5439" t="s">
        <v>58</v>
      </c>
      <c r="C5439" s="19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59"/>
    </row>
    <row r="5440" spans="1:51">
      <c r="A5440" s="19">
        <v>43845</v>
      </c>
      <c r="B5440" t="s">
        <v>59</v>
      </c>
      <c r="C5440" s="19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59"/>
    </row>
    <row r="5441" spans="1:51">
      <c r="A5441" s="19">
        <v>43845</v>
      </c>
      <c r="B5441" t="s">
        <v>60</v>
      </c>
      <c r="C5441" s="19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59"/>
    </row>
    <row r="5442" spans="1:51">
      <c r="A5442" s="19">
        <v>43845</v>
      </c>
      <c r="B5442" t="s">
        <v>61</v>
      </c>
      <c r="C5442" s="19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59"/>
    </row>
    <row r="5443" spans="1:51">
      <c r="A5443" s="19">
        <v>43845</v>
      </c>
      <c r="B5443" t="s">
        <v>62</v>
      </c>
      <c r="C5443" s="19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59"/>
    </row>
    <row r="5444" spans="1:51">
      <c r="A5444" s="19">
        <v>43845</v>
      </c>
      <c r="B5444" t="s">
        <v>63</v>
      </c>
      <c r="C5444" s="19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59"/>
    </row>
    <row r="5445" spans="1:51">
      <c r="A5445" s="19">
        <v>43845</v>
      </c>
      <c r="B5445" t="s">
        <v>64</v>
      </c>
      <c r="C5445" s="19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59"/>
    </row>
    <row r="5446" spans="1:51">
      <c r="A5446" s="19">
        <v>43845</v>
      </c>
      <c r="B5446" t="s">
        <v>65</v>
      </c>
      <c r="C5446" s="19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59"/>
    </row>
    <row r="5447" spans="1:51">
      <c r="A5447" s="19">
        <v>43845</v>
      </c>
      <c r="B5447" t="s">
        <v>143</v>
      </c>
      <c r="C5447" s="19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59"/>
    </row>
    <row r="5448" spans="1:51">
      <c r="A5448" s="19">
        <v>43845</v>
      </c>
      <c r="B5448" t="s">
        <v>67</v>
      </c>
      <c r="C5448" s="19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59"/>
    </row>
    <row r="5449" spans="1:51">
      <c r="A5449" s="19">
        <v>43845</v>
      </c>
      <c r="B5449" t="s">
        <v>68</v>
      </c>
      <c r="C5449" s="19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59"/>
    </row>
    <row r="5450" spans="1:51">
      <c r="A5450" s="19">
        <v>43845</v>
      </c>
      <c r="B5450" t="s">
        <v>69</v>
      </c>
      <c r="C5450" s="19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59"/>
    </row>
    <row r="5451" spans="1:51">
      <c r="A5451" s="19">
        <v>43845</v>
      </c>
      <c r="B5451" t="s">
        <v>70</v>
      </c>
      <c r="C5451" s="19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59"/>
    </row>
    <row r="5452" spans="1:51">
      <c r="A5452" s="19">
        <v>43845</v>
      </c>
      <c r="B5452" t="s">
        <v>71</v>
      </c>
      <c r="C5452" s="19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59"/>
    </row>
    <row r="5453" spans="1:51">
      <c r="A5453" s="19">
        <v>43845</v>
      </c>
      <c r="B5453" t="s">
        <v>73</v>
      </c>
      <c r="C5453" s="19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59"/>
    </row>
    <row r="5454" spans="1:51">
      <c r="A5454" s="19">
        <v>43846</v>
      </c>
      <c r="B5454" t="s">
        <v>15</v>
      </c>
      <c r="C5454" s="19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59"/>
    </row>
    <row r="5455" spans="1:51">
      <c r="A5455" s="19">
        <v>43846</v>
      </c>
      <c r="B5455" t="s">
        <v>16</v>
      </c>
      <c r="C5455" s="19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59"/>
    </row>
    <row r="5456" spans="1:51">
      <c r="A5456" s="19">
        <v>43846</v>
      </c>
      <c r="B5456" t="s">
        <v>17</v>
      </c>
      <c r="C5456" s="19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59"/>
    </row>
    <row r="5457" spans="1:51">
      <c r="A5457" s="19">
        <v>43846</v>
      </c>
      <c r="B5457" t="s">
        <v>18</v>
      </c>
      <c r="C5457" s="19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59"/>
    </row>
    <row r="5458" spans="1:51">
      <c r="A5458" s="19">
        <v>43846</v>
      </c>
      <c r="B5458" t="s">
        <v>19</v>
      </c>
      <c r="C5458" s="19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59"/>
    </row>
    <row r="5459" spans="1:51">
      <c r="A5459" s="19">
        <v>43846</v>
      </c>
      <c r="B5459" t="s">
        <v>20</v>
      </c>
      <c r="C5459" s="19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59"/>
    </row>
    <row r="5460" spans="1:51">
      <c r="A5460" s="19">
        <v>43846</v>
      </c>
      <c r="B5460" t="s">
        <v>21</v>
      </c>
      <c r="C5460" s="19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59"/>
    </row>
    <row r="5461" spans="1:51">
      <c r="A5461" s="19">
        <v>43846</v>
      </c>
      <c r="B5461" t="s">
        <v>22</v>
      </c>
      <c r="C5461" s="19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59"/>
    </row>
    <row r="5462" spans="1:51">
      <c r="A5462" s="19">
        <v>43846</v>
      </c>
      <c r="B5462" t="s">
        <v>23</v>
      </c>
      <c r="C5462" s="19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59"/>
    </row>
    <row r="5463" spans="1:51">
      <c r="A5463" s="19">
        <v>43846</v>
      </c>
      <c r="B5463" t="s">
        <v>24</v>
      </c>
      <c r="C5463" s="19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59"/>
    </row>
    <row r="5464" spans="1:51">
      <c r="A5464" s="19">
        <v>43846</v>
      </c>
      <c r="B5464" t="s">
        <v>25</v>
      </c>
      <c r="C5464" s="19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59"/>
    </row>
    <row r="5465" spans="1:51">
      <c r="A5465" s="19">
        <v>43846</v>
      </c>
      <c r="B5465" t="s">
        <v>26</v>
      </c>
      <c r="C5465" s="19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59"/>
    </row>
    <row r="5466" spans="1:51">
      <c r="A5466" s="19">
        <v>43846</v>
      </c>
      <c r="B5466" t="s">
        <v>27</v>
      </c>
      <c r="C5466" s="19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59"/>
    </row>
    <row r="5467" spans="1:51">
      <c r="A5467" s="19">
        <v>43846</v>
      </c>
      <c r="B5467" t="s">
        <v>28</v>
      </c>
      <c r="C5467" s="19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59"/>
    </row>
    <row r="5468" spans="1:51">
      <c r="A5468" s="19">
        <v>43846</v>
      </c>
      <c r="B5468" t="s">
        <v>29</v>
      </c>
      <c r="C5468" s="19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59"/>
    </row>
    <row r="5469" spans="1:51">
      <c r="A5469" s="19">
        <v>43846</v>
      </c>
      <c r="B5469" t="s">
        <v>30</v>
      </c>
      <c r="C5469" s="19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59"/>
    </row>
    <row r="5470" spans="1:51">
      <c r="A5470" s="19">
        <v>43846</v>
      </c>
      <c r="B5470" t="s">
        <v>31</v>
      </c>
      <c r="C5470" s="19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59"/>
    </row>
    <row r="5471" spans="1:51">
      <c r="A5471" s="19">
        <v>43846</v>
      </c>
      <c r="B5471" t="s">
        <v>32</v>
      </c>
      <c r="C5471" s="19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59"/>
    </row>
    <row r="5472" spans="1:51">
      <c r="A5472" s="19">
        <v>43846</v>
      </c>
      <c r="B5472" t="s">
        <v>33</v>
      </c>
      <c r="C5472" s="19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59"/>
    </row>
    <row r="5473" spans="1:51">
      <c r="A5473" s="19">
        <v>43846</v>
      </c>
      <c r="B5473" t="s">
        <v>34</v>
      </c>
      <c r="C5473" s="19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59"/>
    </row>
    <row r="5474" spans="1:51">
      <c r="A5474" s="19">
        <v>43846</v>
      </c>
      <c r="B5474" t="s">
        <v>35</v>
      </c>
      <c r="C5474" s="19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59"/>
    </row>
    <row r="5475" spans="1:51">
      <c r="A5475" s="19">
        <v>43846</v>
      </c>
      <c r="B5475" t="s">
        <v>36</v>
      </c>
      <c r="C5475" s="19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59"/>
    </row>
    <row r="5476" spans="1:51">
      <c r="A5476" s="19">
        <v>43846</v>
      </c>
      <c r="B5476" t="s">
        <v>37</v>
      </c>
      <c r="C5476" s="19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59"/>
    </row>
    <row r="5477" spans="1:51">
      <c r="A5477" s="19">
        <v>43846</v>
      </c>
      <c r="B5477" t="s">
        <v>38</v>
      </c>
      <c r="C5477" s="19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59"/>
    </row>
    <row r="5478" spans="1:51">
      <c r="A5478" s="19">
        <v>43846</v>
      </c>
      <c r="B5478" t="s">
        <v>39</v>
      </c>
      <c r="C5478" s="19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59"/>
    </row>
    <row r="5479" spans="1:51">
      <c r="A5479" s="19">
        <v>43846</v>
      </c>
      <c r="B5479" t="s">
        <v>40</v>
      </c>
      <c r="C5479" s="19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59"/>
    </row>
    <row r="5480" spans="1:51">
      <c r="A5480" s="19">
        <v>43846</v>
      </c>
      <c r="B5480" t="s">
        <v>41</v>
      </c>
      <c r="C5480" s="19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59"/>
    </row>
    <row r="5481" spans="1:51">
      <c r="A5481" s="19">
        <v>43846</v>
      </c>
      <c r="B5481" t="s">
        <v>43</v>
      </c>
      <c r="C5481" s="19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59"/>
    </row>
    <row r="5482" spans="1:51">
      <c r="A5482" s="19">
        <v>43846</v>
      </c>
      <c r="B5482" t="s">
        <v>44</v>
      </c>
      <c r="C5482" s="19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59"/>
    </row>
    <row r="5483" spans="1:51">
      <c r="A5483" s="19">
        <v>43846</v>
      </c>
      <c r="B5483" t="s">
        <v>45</v>
      </c>
      <c r="C5483" s="19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59"/>
    </row>
    <row r="5484" spans="1:51">
      <c r="A5484" s="19">
        <v>43846</v>
      </c>
      <c r="B5484" t="s">
        <v>42</v>
      </c>
      <c r="C5484" s="19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59"/>
    </row>
    <row r="5485" spans="1:51">
      <c r="A5485" s="19">
        <v>43846</v>
      </c>
      <c r="B5485" t="s">
        <v>46</v>
      </c>
      <c r="C5485" s="19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59"/>
    </row>
    <row r="5486" spans="1:51">
      <c r="A5486" s="19">
        <v>43846</v>
      </c>
      <c r="B5486" t="s">
        <v>47</v>
      </c>
      <c r="C5486" s="19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59"/>
    </row>
    <row r="5487" spans="1:51">
      <c r="A5487" s="19">
        <v>43846</v>
      </c>
      <c r="B5487" t="s">
        <v>48</v>
      </c>
      <c r="C5487" s="19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59"/>
    </row>
    <row r="5488" spans="1:51">
      <c r="A5488" s="19">
        <v>43846</v>
      </c>
      <c r="B5488" t="s">
        <v>49</v>
      </c>
      <c r="C5488" s="19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59"/>
    </row>
    <row r="5489" spans="1:51">
      <c r="A5489" s="19">
        <v>43846</v>
      </c>
      <c r="B5489" t="s">
        <v>50</v>
      </c>
      <c r="C5489" s="19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59"/>
    </row>
    <row r="5490" spans="1:51">
      <c r="A5490" s="19">
        <v>43846</v>
      </c>
      <c r="B5490" t="s">
        <v>51</v>
      </c>
      <c r="C5490" s="19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59"/>
    </row>
    <row r="5491" spans="1:51">
      <c r="A5491" s="19">
        <v>43846</v>
      </c>
      <c r="B5491" t="s">
        <v>52</v>
      </c>
      <c r="C5491" s="19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59"/>
    </row>
    <row r="5492" spans="1:51">
      <c r="A5492" s="19">
        <v>43846</v>
      </c>
      <c r="B5492" t="s">
        <v>53</v>
      </c>
      <c r="C5492" s="19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59"/>
    </row>
    <row r="5493" spans="1:51">
      <c r="A5493" s="19">
        <v>43846</v>
      </c>
      <c r="B5493" t="s">
        <v>54</v>
      </c>
      <c r="C5493" s="19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59"/>
    </row>
    <row r="5494" spans="1:51">
      <c r="A5494" s="19">
        <v>43846</v>
      </c>
      <c r="B5494" t="s">
        <v>55</v>
      </c>
      <c r="C5494" s="19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59"/>
    </row>
    <row r="5495" spans="1:51">
      <c r="A5495" s="19">
        <v>43846</v>
      </c>
      <c r="B5495" t="s">
        <v>56</v>
      </c>
      <c r="C5495" s="19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59"/>
    </row>
    <row r="5496" spans="1:51">
      <c r="A5496" s="19">
        <v>43846</v>
      </c>
      <c r="B5496" t="s">
        <v>57</v>
      </c>
      <c r="C5496" s="19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59"/>
    </row>
    <row r="5497" spans="1:51">
      <c r="A5497" s="19">
        <v>43846</v>
      </c>
      <c r="B5497" t="s">
        <v>58</v>
      </c>
      <c r="C5497" s="19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59"/>
    </row>
    <row r="5498" spans="1:51">
      <c r="A5498" s="19">
        <v>43846</v>
      </c>
      <c r="B5498" t="s">
        <v>59</v>
      </c>
      <c r="C5498" s="19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59"/>
    </row>
    <row r="5499" spans="1:51">
      <c r="A5499" s="19">
        <v>43846</v>
      </c>
      <c r="B5499" t="s">
        <v>60</v>
      </c>
      <c r="C5499" s="19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59"/>
    </row>
    <row r="5500" spans="1:51">
      <c r="A5500" s="19">
        <v>43846</v>
      </c>
      <c r="B5500" t="s">
        <v>61</v>
      </c>
      <c r="C5500" s="19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59"/>
    </row>
    <row r="5501" spans="1:51">
      <c r="A5501" s="19">
        <v>43846</v>
      </c>
      <c r="B5501" t="s">
        <v>62</v>
      </c>
      <c r="C5501" s="19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59"/>
    </row>
    <row r="5502" spans="1:51">
      <c r="A5502" s="19">
        <v>43846</v>
      </c>
      <c r="B5502" t="s">
        <v>63</v>
      </c>
      <c r="C5502" s="19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59"/>
    </row>
    <row r="5503" spans="1:51">
      <c r="A5503" s="19">
        <v>43846</v>
      </c>
      <c r="B5503" t="s">
        <v>64</v>
      </c>
      <c r="C5503" s="19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59"/>
    </row>
    <row r="5504" spans="1:51">
      <c r="A5504" s="19">
        <v>43846</v>
      </c>
      <c r="B5504" t="s">
        <v>65</v>
      </c>
      <c r="C5504" s="19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59"/>
    </row>
    <row r="5505" spans="1:51">
      <c r="A5505" s="19">
        <v>43846</v>
      </c>
      <c r="B5505" t="s">
        <v>143</v>
      </c>
      <c r="C5505" s="19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59"/>
    </row>
    <row r="5506" spans="1:51">
      <c r="A5506" s="19">
        <v>43846</v>
      </c>
      <c r="B5506" t="s">
        <v>67</v>
      </c>
      <c r="C5506" s="19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59"/>
    </row>
    <row r="5507" spans="1:51">
      <c r="A5507" s="19">
        <v>43846</v>
      </c>
      <c r="B5507" t="s">
        <v>68</v>
      </c>
      <c r="C5507" s="19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59"/>
    </row>
    <row r="5508" spans="1:51">
      <c r="A5508" s="19">
        <v>43846</v>
      </c>
      <c r="B5508" t="s">
        <v>69</v>
      </c>
      <c r="C5508" s="19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59"/>
    </row>
    <row r="5509" spans="1:51">
      <c r="A5509" s="19">
        <v>43846</v>
      </c>
      <c r="B5509" t="s">
        <v>70</v>
      </c>
      <c r="C5509" s="19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59"/>
    </row>
    <row r="5510" spans="1:51">
      <c r="A5510" s="19">
        <v>43846</v>
      </c>
      <c r="B5510" t="s">
        <v>71</v>
      </c>
      <c r="C5510" s="19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59"/>
    </row>
    <row r="5511" spans="1:51">
      <c r="A5511" s="19">
        <v>43846</v>
      </c>
      <c r="B5511" t="s">
        <v>73</v>
      </c>
      <c r="C5511" s="19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59"/>
    </row>
    <row r="5512" spans="1:51">
      <c r="A5512" s="19">
        <v>43847</v>
      </c>
      <c r="B5512" t="s">
        <v>15</v>
      </c>
      <c r="C5512" s="19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59"/>
    </row>
    <row r="5513" spans="1:51">
      <c r="A5513" s="19">
        <v>43847</v>
      </c>
      <c r="B5513" t="s">
        <v>16</v>
      </c>
      <c r="C5513" s="19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59"/>
    </row>
    <row r="5514" spans="1:51">
      <c r="A5514" s="19">
        <v>43847</v>
      </c>
      <c r="B5514" t="s">
        <v>17</v>
      </c>
      <c r="C5514" s="19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59"/>
    </row>
    <row r="5515" spans="1:51">
      <c r="A5515" s="19">
        <v>43847</v>
      </c>
      <c r="B5515" t="s">
        <v>18</v>
      </c>
      <c r="C5515" s="19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59"/>
    </row>
    <row r="5516" spans="1:51">
      <c r="A5516" s="19">
        <v>43847</v>
      </c>
      <c r="B5516" t="s">
        <v>19</v>
      </c>
      <c r="C5516" s="19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59"/>
    </row>
    <row r="5517" spans="1:51">
      <c r="A5517" s="19">
        <v>43847</v>
      </c>
      <c r="B5517" t="s">
        <v>20</v>
      </c>
      <c r="C5517" s="19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59"/>
    </row>
    <row r="5518" spans="1:51">
      <c r="A5518" s="19">
        <v>43847</v>
      </c>
      <c r="B5518" t="s">
        <v>21</v>
      </c>
      <c r="C5518" s="19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59"/>
    </row>
    <row r="5519" spans="1:51">
      <c r="A5519" s="19">
        <v>43847</v>
      </c>
      <c r="B5519" t="s">
        <v>22</v>
      </c>
      <c r="C5519" s="19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59"/>
    </row>
    <row r="5520" spans="1:51">
      <c r="A5520" s="19">
        <v>43847</v>
      </c>
      <c r="B5520" t="s">
        <v>23</v>
      </c>
      <c r="C5520" s="19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59"/>
    </row>
    <row r="5521" spans="1:51">
      <c r="A5521" s="19">
        <v>43847</v>
      </c>
      <c r="B5521" t="s">
        <v>24</v>
      </c>
      <c r="C5521" s="19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59"/>
    </row>
    <row r="5522" spans="1:51">
      <c r="A5522" s="19">
        <v>43847</v>
      </c>
      <c r="B5522" t="s">
        <v>25</v>
      </c>
      <c r="C5522" s="19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59"/>
    </row>
    <row r="5523" spans="1:51">
      <c r="A5523" s="19">
        <v>43847</v>
      </c>
      <c r="B5523" t="s">
        <v>26</v>
      </c>
      <c r="C5523" s="19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59"/>
    </row>
    <row r="5524" spans="1:51">
      <c r="A5524" s="19">
        <v>43847</v>
      </c>
      <c r="B5524" t="s">
        <v>27</v>
      </c>
      <c r="C5524" s="19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59"/>
    </row>
    <row r="5525" spans="1:51">
      <c r="A5525" s="19">
        <v>43847</v>
      </c>
      <c r="B5525" t="s">
        <v>28</v>
      </c>
      <c r="C5525" s="19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59"/>
    </row>
    <row r="5526" spans="1:51">
      <c r="A5526" s="19">
        <v>43847</v>
      </c>
      <c r="B5526" t="s">
        <v>29</v>
      </c>
      <c r="C5526" s="19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59"/>
    </row>
    <row r="5527" spans="1:51">
      <c r="A5527" s="19">
        <v>43847</v>
      </c>
      <c r="B5527" t="s">
        <v>30</v>
      </c>
      <c r="C5527" s="19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59"/>
    </row>
    <row r="5528" spans="1:51">
      <c r="A5528" s="19">
        <v>43847</v>
      </c>
      <c r="B5528" t="s">
        <v>31</v>
      </c>
      <c r="C5528" s="19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59"/>
    </row>
    <row r="5529" spans="1:51">
      <c r="A5529" s="19">
        <v>43847</v>
      </c>
      <c r="B5529" t="s">
        <v>32</v>
      </c>
      <c r="C5529" s="19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59"/>
    </row>
    <row r="5530" spans="1:51">
      <c r="A5530" s="19">
        <v>43847</v>
      </c>
      <c r="B5530" t="s">
        <v>33</v>
      </c>
      <c r="C5530" s="19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59"/>
    </row>
    <row r="5531" spans="1:51">
      <c r="A5531" s="19">
        <v>43847</v>
      </c>
      <c r="B5531" t="s">
        <v>34</v>
      </c>
      <c r="C5531" s="19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59"/>
    </row>
    <row r="5532" spans="1:51">
      <c r="A5532" s="19">
        <v>43847</v>
      </c>
      <c r="B5532" t="s">
        <v>35</v>
      </c>
      <c r="C5532" s="19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59"/>
    </row>
    <row r="5533" spans="1:51">
      <c r="A5533" s="19">
        <v>43847</v>
      </c>
      <c r="B5533" t="s">
        <v>36</v>
      </c>
      <c r="C5533" s="19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59"/>
    </row>
    <row r="5534" spans="1:51">
      <c r="A5534" s="19">
        <v>43847</v>
      </c>
      <c r="B5534" t="s">
        <v>37</v>
      </c>
      <c r="C5534" s="19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59"/>
    </row>
    <row r="5535" spans="1:51">
      <c r="A5535" s="19">
        <v>43847</v>
      </c>
      <c r="B5535" t="s">
        <v>38</v>
      </c>
      <c r="C5535" s="19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59"/>
    </row>
    <row r="5536" spans="1:51">
      <c r="A5536" s="19">
        <v>43847</v>
      </c>
      <c r="B5536" t="s">
        <v>39</v>
      </c>
      <c r="C5536" s="19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59"/>
    </row>
    <row r="5537" spans="1:51">
      <c r="A5537" s="19">
        <v>43847</v>
      </c>
      <c r="B5537" t="s">
        <v>40</v>
      </c>
      <c r="C5537" s="19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59"/>
    </row>
    <row r="5538" spans="1:51">
      <c r="A5538" s="19">
        <v>43847</v>
      </c>
      <c r="B5538" t="s">
        <v>41</v>
      </c>
      <c r="C5538" s="19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59"/>
    </row>
    <row r="5539" spans="1:51">
      <c r="A5539" s="19">
        <v>43847</v>
      </c>
      <c r="B5539" t="s">
        <v>43</v>
      </c>
      <c r="C5539" s="19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59"/>
    </row>
    <row r="5540" spans="1:51">
      <c r="A5540" s="19">
        <v>43847</v>
      </c>
      <c r="B5540" t="s">
        <v>44</v>
      </c>
      <c r="C5540" s="19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59"/>
    </row>
    <row r="5541" spans="1:51">
      <c r="A5541" s="19">
        <v>43847</v>
      </c>
      <c r="B5541" t="s">
        <v>45</v>
      </c>
      <c r="C5541" s="19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59"/>
    </row>
    <row r="5542" spans="1:51">
      <c r="A5542" s="19">
        <v>43847</v>
      </c>
      <c r="B5542" t="s">
        <v>42</v>
      </c>
      <c r="C5542" s="19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59"/>
    </row>
    <row r="5543" spans="1:51">
      <c r="A5543" s="19">
        <v>43847</v>
      </c>
      <c r="B5543" t="s">
        <v>46</v>
      </c>
      <c r="C5543" s="19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59"/>
    </row>
    <row r="5544" spans="1:51">
      <c r="A5544" s="19">
        <v>43847</v>
      </c>
      <c r="B5544" t="s">
        <v>47</v>
      </c>
      <c r="C5544" s="19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59"/>
    </row>
    <row r="5545" spans="1:51">
      <c r="A5545" s="19">
        <v>43847</v>
      </c>
      <c r="B5545" t="s">
        <v>48</v>
      </c>
      <c r="C5545" s="19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59"/>
    </row>
    <row r="5546" spans="1:51">
      <c r="A5546" s="19">
        <v>43847</v>
      </c>
      <c r="B5546" t="s">
        <v>49</v>
      </c>
      <c r="C5546" s="19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59"/>
    </row>
    <row r="5547" spans="1:51">
      <c r="A5547" s="19">
        <v>43847</v>
      </c>
      <c r="B5547" t="s">
        <v>50</v>
      </c>
      <c r="C5547" s="19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59"/>
    </row>
    <row r="5548" spans="1:51">
      <c r="A5548" s="19">
        <v>43847</v>
      </c>
      <c r="B5548" t="s">
        <v>51</v>
      </c>
      <c r="C5548" s="19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59"/>
    </row>
    <row r="5549" spans="1:51">
      <c r="A5549" s="19">
        <v>43847</v>
      </c>
      <c r="B5549" t="s">
        <v>52</v>
      </c>
      <c r="C5549" s="19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59"/>
    </row>
    <row r="5550" spans="1:51">
      <c r="A5550" s="19">
        <v>43847</v>
      </c>
      <c r="B5550" t="s">
        <v>53</v>
      </c>
      <c r="C5550" s="19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59"/>
    </row>
    <row r="5551" spans="1:51">
      <c r="A5551" s="19">
        <v>43847</v>
      </c>
      <c r="B5551" t="s">
        <v>54</v>
      </c>
      <c r="C5551" s="19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59"/>
    </row>
    <row r="5552" spans="1:51">
      <c r="A5552" s="19">
        <v>43847</v>
      </c>
      <c r="B5552" t="s">
        <v>55</v>
      </c>
      <c r="C5552" s="19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59"/>
    </row>
    <row r="5553" spans="1:51">
      <c r="A5553" s="19">
        <v>43847</v>
      </c>
      <c r="B5553" t="s">
        <v>56</v>
      </c>
      <c r="C5553" s="19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59"/>
    </row>
    <row r="5554" spans="1:51">
      <c r="A5554" s="19">
        <v>43847</v>
      </c>
      <c r="B5554" t="s">
        <v>57</v>
      </c>
      <c r="C5554" s="19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59"/>
    </row>
    <row r="5555" spans="1:51">
      <c r="A5555" s="19">
        <v>43847</v>
      </c>
      <c r="B5555" t="s">
        <v>58</v>
      </c>
      <c r="C5555" s="19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59"/>
    </row>
    <row r="5556" spans="1:51">
      <c r="A5556" s="19">
        <v>43847</v>
      </c>
      <c r="B5556" t="s">
        <v>59</v>
      </c>
      <c r="C5556" s="19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59"/>
    </row>
    <row r="5557" spans="1:51">
      <c r="A5557" s="19">
        <v>43847</v>
      </c>
      <c r="B5557" t="s">
        <v>60</v>
      </c>
      <c r="C5557" s="19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59"/>
    </row>
    <row r="5558" spans="1:51">
      <c r="A5558" s="19">
        <v>43847</v>
      </c>
      <c r="B5558" t="s">
        <v>61</v>
      </c>
      <c r="C5558" s="19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59"/>
    </row>
    <row r="5559" spans="1:51">
      <c r="A5559" s="19">
        <v>43847</v>
      </c>
      <c r="B5559" t="s">
        <v>62</v>
      </c>
      <c r="C5559" s="19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59"/>
    </row>
    <row r="5560" spans="1:51">
      <c r="A5560" s="19">
        <v>43847</v>
      </c>
      <c r="B5560" t="s">
        <v>63</v>
      </c>
      <c r="C5560" s="19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59"/>
    </row>
    <row r="5561" spans="1:51">
      <c r="A5561" s="19">
        <v>43847</v>
      </c>
      <c r="B5561" t="s">
        <v>64</v>
      </c>
      <c r="C5561" s="19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59"/>
    </row>
    <row r="5562" spans="1:51">
      <c r="A5562" s="19">
        <v>43847</v>
      </c>
      <c r="B5562" t="s">
        <v>65</v>
      </c>
      <c r="C5562" s="19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59"/>
    </row>
    <row r="5563" spans="1:51">
      <c r="A5563" s="19">
        <v>43847</v>
      </c>
      <c r="B5563" t="s">
        <v>143</v>
      </c>
      <c r="C5563" s="19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59"/>
    </row>
    <row r="5564" spans="1:51">
      <c r="A5564" s="19">
        <v>43847</v>
      </c>
      <c r="B5564" t="s">
        <v>67</v>
      </c>
      <c r="C5564" s="19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59"/>
    </row>
    <row r="5565" spans="1:51">
      <c r="A5565" s="19">
        <v>43847</v>
      </c>
      <c r="B5565" t="s">
        <v>68</v>
      </c>
      <c r="C5565" s="19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59"/>
    </row>
    <row r="5566" spans="1:51">
      <c r="A5566" s="19">
        <v>43847</v>
      </c>
      <c r="B5566" t="s">
        <v>69</v>
      </c>
      <c r="C5566" s="19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59"/>
    </row>
    <row r="5567" spans="1:51">
      <c r="A5567" s="19">
        <v>43847</v>
      </c>
      <c r="B5567" t="s">
        <v>70</v>
      </c>
      <c r="C5567" s="19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59"/>
    </row>
    <row r="5568" spans="1:51">
      <c r="A5568" s="19">
        <v>43847</v>
      </c>
      <c r="B5568" t="s">
        <v>71</v>
      </c>
      <c r="C5568" s="19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59"/>
    </row>
    <row r="5569" spans="1:51">
      <c r="A5569" s="19">
        <v>43847</v>
      </c>
      <c r="B5569" t="s">
        <v>73</v>
      </c>
      <c r="C5569" s="19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59"/>
    </row>
    <row r="5570" spans="1:51">
      <c r="A5570" s="19">
        <v>43848</v>
      </c>
      <c r="B5570" t="s">
        <v>15</v>
      </c>
      <c r="C5570" s="19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59"/>
    </row>
    <row r="5571" spans="1:51">
      <c r="A5571" s="19">
        <v>43848</v>
      </c>
      <c r="B5571" t="s">
        <v>16</v>
      </c>
      <c r="C5571" s="19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59"/>
    </row>
    <row r="5572" spans="1:51">
      <c r="A5572" s="19">
        <v>43848</v>
      </c>
      <c r="B5572" t="s">
        <v>17</v>
      </c>
      <c r="C5572" s="19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59"/>
    </row>
    <row r="5573" spans="1:51">
      <c r="A5573" s="19">
        <v>43848</v>
      </c>
      <c r="B5573" t="s">
        <v>18</v>
      </c>
      <c r="C5573" s="19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59"/>
    </row>
    <row r="5574" spans="1:51">
      <c r="A5574" s="19">
        <v>43848</v>
      </c>
      <c r="B5574" t="s">
        <v>19</v>
      </c>
      <c r="C5574" s="19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59"/>
    </row>
    <row r="5575" spans="1:51">
      <c r="A5575" s="19">
        <v>43848</v>
      </c>
      <c r="B5575" t="s">
        <v>20</v>
      </c>
      <c r="C5575" s="19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59"/>
    </row>
    <row r="5576" spans="1:51">
      <c r="A5576" s="19">
        <v>43848</v>
      </c>
      <c r="B5576" t="s">
        <v>21</v>
      </c>
      <c r="C5576" s="19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59"/>
    </row>
    <row r="5577" spans="1:51">
      <c r="A5577" s="19">
        <v>43848</v>
      </c>
      <c r="B5577" t="s">
        <v>22</v>
      </c>
      <c r="C5577" s="19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59"/>
    </row>
    <row r="5578" spans="1:51">
      <c r="A5578" s="19">
        <v>43848</v>
      </c>
      <c r="B5578" t="s">
        <v>23</v>
      </c>
      <c r="C5578" s="19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59"/>
    </row>
    <row r="5579" spans="1:51">
      <c r="A5579" s="19">
        <v>43848</v>
      </c>
      <c r="B5579" t="s">
        <v>24</v>
      </c>
      <c r="C5579" s="19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59"/>
    </row>
    <row r="5580" spans="1:51">
      <c r="A5580" s="19">
        <v>43848</v>
      </c>
      <c r="B5580" t="s">
        <v>25</v>
      </c>
      <c r="C5580" s="19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59"/>
    </row>
    <row r="5581" spans="1:51">
      <c r="A5581" s="19">
        <v>43848</v>
      </c>
      <c r="B5581" t="s">
        <v>26</v>
      </c>
      <c r="C5581" s="19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59"/>
    </row>
    <row r="5582" spans="1:51">
      <c r="A5582" s="19">
        <v>43848</v>
      </c>
      <c r="B5582" t="s">
        <v>27</v>
      </c>
      <c r="C5582" s="19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59"/>
    </row>
    <row r="5583" spans="1:51">
      <c r="A5583" s="19">
        <v>43848</v>
      </c>
      <c r="B5583" t="s">
        <v>28</v>
      </c>
      <c r="C5583" s="19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59"/>
    </row>
    <row r="5584" spans="1:51">
      <c r="A5584" s="19">
        <v>43848</v>
      </c>
      <c r="B5584" t="s">
        <v>29</v>
      </c>
      <c r="C5584" s="19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59"/>
    </row>
    <row r="5585" spans="1:51">
      <c r="A5585" s="19">
        <v>43848</v>
      </c>
      <c r="B5585" t="s">
        <v>30</v>
      </c>
      <c r="C5585" s="19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59"/>
    </row>
    <row r="5586" spans="1:51">
      <c r="A5586" s="19">
        <v>43848</v>
      </c>
      <c r="B5586" t="s">
        <v>31</v>
      </c>
      <c r="C5586" s="19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59"/>
    </row>
    <row r="5587" spans="1:51">
      <c r="A5587" s="19">
        <v>43848</v>
      </c>
      <c r="B5587" t="s">
        <v>32</v>
      </c>
      <c r="C5587" s="19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59"/>
    </row>
    <row r="5588" spans="1:51">
      <c r="A5588" s="19">
        <v>43848</v>
      </c>
      <c r="B5588" t="s">
        <v>33</v>
      </c>
      <c r="C5588" s="19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59"/>
    </row>
    <row r="5589" spans="1:51">
      <c r="A5589" s="19">
        <v>43848</v>
      </c>
      <c r="B5589" t="s">
        <v>34</v>
      </c>
      <c r="C5589" s="19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59"/>
    </row>
    <row r="5590" spans="1:51">
      <c r="A5590" s="19">
        <v>43848</v>
      </c>
      <c r="B5590" t="s">
        <v>35</v>
      </c>
      <c r="C5590" s="19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59"/>
    </row>
    <row r="5591" spans="1:51">
      <c r="A5591" s="19">
        <v>43848</v>
      </c>
      <c r="B5591" t="s">
        <v>36</v>
      </c>
      <c r="C5591" s="19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59"/>
    </row>
    <row r="5592" spans="1:51">
      <c r="A5592" s="19">
        <v>43848</v>
      </c>
      <c r="B5592" t="s">
        <v>37</v>
      </c>
      <c r="C5592" s="19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59"/>
    </row>
    <row r="5593" spans="1:51">
      <c r="A5593" s="19">
        <v>43848</v>
      </c>
      <c r="B5593" t="s">
        <v>38</v>
      </c>
      <c r="C5593" s="19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59"/>
    </row>
    <row r="5594" spans="1:51">
      <c r="A5594" s="19">
        <v>43848</v>
      </c>
      <c r="B5594" t="s">
        <v>39</v>
      </c>
      <c r="C5594" s="19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59"/>
    </row>
    <row r="5595" spans="1:51">
      <c r="A5595" s="19">
        <v>43848</v>
      </c>
      <c r="B5595" t="s">
        <v>40</v>
      </c>
      <c r="C5595" s="19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59"/>
    </row>
    <row r="5596" spans="1:51">
      <c r="A5596" s="19">
        <v>43848</v>
      </c>
      <c r="B5596" t="s">
        <v>41</v>
      </c>
      <c r="C5596" s="19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59"/>
    </row>
    <row r="5597" spans="1:51">
      <c r="A5597" s="19">
        <v>43848</v>
      </c>
      <c r="B5597" t="s">
        <v>43</v>
      </c>
      <c r="C5597" s="19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59"/>
    </row>
    <row r="5598" spans="1:51">
      <c r="A5598" s="19">
        <v>43848</v>
      </c>
      <c r="B5598" t="s">
        <v>44</v>
      </c>
      <c r="C5598" s="19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59"/>
    </row>
    <row r="5599" spans="1:51">
      <c r="A5599" s="19">
        <v>43848</v>
      </c>
      <c r="B5599" t="s">
        <v>45</v>
      </c>
      <c r="C5599" s="19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59"/>
    </row>
    <row r="5600" spans="1:51">
      <c r="A5600" s="19">
        <v>43848</v>
      </c>
      <c r="B5600" t="s">
        <v>42</v>
      </c>
      <c r="C5600" s="19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59"/>
    </row>
    <row r="5601" spans="1:51">
      <c r="A5601" s="19">
        <v>43848</v>
      </c>
      <c r="B5601" t="s">
        <v>46</v>
      </c>
      <c r="C5601" s="19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59"/>
    </row>
    <row r="5602" spans="1:51">
      <c r="A5602" s="19">
        <v>43848</v>
      </c>
      <c r="B5602" t="s">
        <v>47</v>
      </c>
      <c r="C5602" s="19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59"/>
    </row>
    <row r="5603" spans="1:51">
      <c r="A5603" s="19">
        <v>43848</v>
      </c>
      <c r="B5603" t="s">
        <v>48</v>
      </c>
      <c r="C5603" s="19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59"/>
    </row>
    <row r="5604" spans="1:51">
      <c r="A5604" s="19">
        <v>43848</v>
      </c>
      <c r="B5604" t="s">
        <v>49</v>
      </c>
      <c r="C5604" s="19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59"/>
    </row>
    <row r="5605" spans="1:51">
      <c r="A5605" s="19">
        <v>43848</v>
      </c>
      <c r="B5605" t="s">
        <v>50</v>
      </c>
      <c r="C5605" s="19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59"/>
    </row>
    <row r="5606" spans="1:51">
      <c r="A5606" s="19">
        <v>43848</v>
      </c>
      <c r="B5606" t="s">
        <v>51</v>
      </c>
      <c r="C5606" s="19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59"/>
    </row>
    <row r="5607" spans="1:51">
      <c r="A5607" s="19">
        <v>43848</v>
      </c>
      <c r="B5607" t="s">
        <v>52</v>
      </c>
      <c r="C5607" s="19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59"/>
    </row>
    <row r="5608" spans="1:51">
      <c r="A5608" s="19">
        <v>43848</v>
      </c>
      <c r="B5608" t="s">
        <v>53</v>
      </c>
      <c r="C5608" s="19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59"/>
    </row>
    <row r="5609" spans="1:51">
      <c r="A5609" s="19">
        <v>43848</v>
      </c>
      <c r="B5609" t="s">
        <v>54</v>
      </c>
      <c r="C5609" s="19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59"/>
    </row>
    <row r="5610" spans="1:51">
      <c r="A5610" s="19">
        <v>43848</v>
      </c>
      <c r="B5610" t="s">
        <v>55</v>
      </c>
      <c r="C5610" s="19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59"/>
    </row>
    <row r="5611" spans="1:51">
      <c r="A5611" s="19">
        <v>43848</v>
      </c>
      <c r="B5611" t="s">
        <v>56</v>
      </c>
      <c r="C5611" s="19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59"/>
    </row>
    <row r="5612" spans="1:51">
      <c r="A5612" s="19">
        <v>43848</v>
      </c>
      <c r="B5612" t="s">
        <v>57</v>
      </c>
      <c r="C5612" s="19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59"/>
    </row>
    <row r="5613" spans="1:51">
      <c r="A5613" s="19">
        <v>43848</v>
      </c>
      <c r="B5613" t="s">
        <v>58</v>
      </c>
      <c r="C5613" s="19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59"/>
    </row>
    <row r="5614" spans="1:51">
      <c r="A5614" s="19">
        <v>43848</v>
      </c>
      <c r="B5614" t="s">
        <v>59</v>
      </c>
      <c r="C5614" s="19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59"/>
    </row>
    <row r="5615" spans="1:51">
      <c r="A5615" s="19">
        <v>43848</v>
      </c>
      <c r="B5615" t="s">
        <v>60</v>
      </c>
      <c r="C5615" s="19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59"/>
    </row>
    <row r="5616" spans="1:51">
      <c r="A5616" s="19">
        <v>43848</v>
      </c>
      <c r="B5616" t="s">
        <v>61</v>
      </c>
      <c r="C5616" s="19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59"/>
    </row>
    <row r="5617" spans="1:51">
      <c r="A5617" s="19">
        <v>43848</v>
      </c>
      <c r="B5617" t="s">
        <v>62</v>
      </c>
      <c r="C5617" s="19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59"/>
    </row>
    <row r="5618" spans="1:51">
      <c r="A5618" s="19">
        <v>43848</v>
      </c>
      <c r="B5618" t="s">
        <v>63</v>
      </c>
      <c r="C5618" s="19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59"/>
    </row>
    <row r="5619" spans="1:51">
      <c r="A5619" s="19">
        <v>43848</v>
      </c>
      <c r="B5619" t="s">
        <v>64</v>
      </c>
      <c r="C5619" s="19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59"/>
    </row>
    <row r="5620" spans="1:51">
      <c r="A5620" s="19">
        <v>43848</v>
      </c>
      <c r="B5620" t="s">
        <v>65</v>
      </c>
      <c r="C5620" s="19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59"/>
    </row>
    <row r="5621" spans="1:51">
      <c r="A5621" s="19">
        <v>43848</v>
      </c>
      <c r="B5621" t="s">
        <v>143</v>
      </c>
      <c r="C5621" s="19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59"/>
    </row>
    <row r="5622" spans="1:51">
      <c r="A5622" s="19">
        <v>43848</v>
      </c>
      <c r="B5622" t="s">
        <v>67</v>
      </c>
      <c r="C5622" s="19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59"/>
    </row>
    <row r="5623" spans="1:51">
      <c r="A5623" s="19">
        <v>43848</v>
      </c>
      <c r="B5623" t="s">
        <v>68</v>
      </c>
      <c r="C5623" s="19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59"/>
    </row>
    <row r="5624" spans="1:51">
      <c r="A5624" s="19">
        <v>43848</v>
      </c>
      <c r="B5624" t="s">
        <v>69</v>
      </c>
      <c r="C5624" s="19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59"/>
    </row>
    <row r="5625" spans="1:51">
      <c r="A5625" s="19">
        <v>43848</v>
      </c>
      <c r="B5625" t="s">
        <v>70</v>
      </c>
      <c r="C5625" s="19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59"/>
    </row>
    <row r="5626" spans="1:51">
      <c r="A5626" s="19">
        <v>43848</v>
      </c>
      <c r="B5626" t="s">
        <v>71</v>
      </c>
      <c r="C5626" s="19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59"/>
    </row>
    <row r="5627" spans="1:51">
      <c r="A5627" s="19">
        <v>43848</v>
      </c>
      <c r="B5627" t="s">
        <v>73</v>
      </c>
      <c r="C5627" s="19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59"/>
    </row>
    <row r="5628" spans="1:51">
      <c r="A5628" s="19">
        <v>43849</v>
      </c>
      <c r="B5628" t="s">
        <v>15</v>
      </c>
      <c r="C5628" s="19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59"/>
    </row>
    <row r="5629" spans="1:51">
      <c r="A5629" s="19">
        <v>43849</v>
      </c>
      <c r="B5629" t="s">
        <v>16</v>
      </c>
      <c r="C5629" s="19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59"/>
    </row>
    <row r="5630" spans="1:51">
      <c r="A5630" s="19">
        <v>43849</v>
      </c>
      <c r="B5630" t="s">
        <v>17</v>
      </c>
      <c r="C5630" s="19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59"/>
    </row>
    <row r="5631" spans="1:51">
      <c r="A5631" s="19">
        <v>43849</v>
      </c>
      <c r="B5631" t="s">
        <v>18</v>
      </c>
      <c r="C5631" s="19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59"/>
    </row>
    <row r="5632" spans="1:51">
      <c r="A5632" s="19">
        <v>43849</v>
      </c>
      <c r="B5632" t="s">
        <v>19</v>
      </c>
      <c r="C5632" s="19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59"/>
    </row>
    <row r="5633" spans="1:51">
      <c r="A5633" s="19">
        <v>43849</v>
      </c>
      <c r="B5633" t="s">
        <v>20</v>
      </c>
      <c r="C5633" s="19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59"/>
    </row>
    <row r="5634" spans="1:51">
      <c r="A5634" s="19">
        <v>43849</v>
      </c>
      <c r="B5634" t="s">
        <v>21</v>
      </c>
      <c r="C5634" s="19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59"/>
    </row>
    <row r="5635" spans="1:51">
      <c r="A5635" s="19">
        <v>43849</v>
      </c>
      <c r="B5635" t="s">
        <v>22</v>
      </c>
      <c r="C5635" s="19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59"/>
    </row>
    <row r="5636" spans="1:51">
      <c r="A5636" s="19">
        <v>43849</v>
      </c>
      <c r="B5636" t="s">
        <v>23</v>
      </c>
      <c r="C5636" s="19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59"/>
    </row>
    <row r="5637" spans="1:51">
      <c r="A5637" s="19">
        <v>43849</v>
      </c>
      <c r="B5637" t="s">
        <v>24</v>
      </c>
      <c r="C5637" s="19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59"/>
    </row>
    <row r="5638" spans="1:51">
      <c r="A5638" s="19">
        <v>43849</v>
      </c>
      <c r="B5638" t="s">
        <v>25</v>
      </c>
      <c r="C5638" s="19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59"/>
    </row>
    <row r="5639" spans="1:51">
      <c r="A5639" s="19">
        <v>43849</v>
      </c>
      <c r="B5639" t="s">
        <v>26</v>
      </c>
      <c r="C5639" s="19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59"/>
    </row>
    <row r="5640" spans="1:51">
      <c r="A5640" s="19">
        <v>43849</v>
      </c>
      <c r="B5640" t="s">
        <v>27</v>
      </c>
      <c r="C5640" s="19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59"/>
    </row>
    <row r="5641" spans="1:51">
      <c r="A5641" s="19">
        <v>43849</v>
      </c>
      <c r="B5641" t="s">
        <v>28</v>
      </c>
      <c r="C5641" s="19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59"/>
    </row>
    <row r="5642" spans="1:51">
      <c r="A5642" s="19">
        <v>43849</v>
      </c>
      <c r="B5642" t="s">
        <v>29</v>
      </c>
      <c r="C5642" s="19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59"/>
    </row>
    <row r="5643" spans="1:51">
      <c r="A5643" s="19">
        <v>43849</v>
      </c>
      <c r="B5643" t="s">
        <v>30</v>
      </c>
      <c r="C5643" s="19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59"/>
    </row>
    <row r="5644" spans="1:51">
      <c r="A5644" s="19">
        <v>43849</v>
      </c>
      <c r="B5644" t="s">
        <v>31</v>
      </c>
      <c r="C5644" s="19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59"/>
    </row>
    <row r="5645" spans="1:51">
      <c r="A5645" s="19">
        <v>43849</v>
      </c>
      <c r="B5645" t="s">
        <v>32</v>
      </c>
      <c r="C5645" s="19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59"/>
    </row>
    <row r="5646" spans="1:51">
      <c r="A5646" s="19">
        <v>43849</v>
      </c>
      <c r="B5646" t="s">
        <v>33</v>
      </c>
      <c r="C5646" s="19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59"/>
    </row>
    <row r="5647" spans="1:51">
      <c r="A5647" s="19">
        <v>43849</v>
      </c>
      <c r="B5647" t="s">
        <v>34</v>
      </c>
      <c r="C5647" s="19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59"/>
    </row>
    <row r="5648" spans="1:51">
      <c r="A5648" s="19">
        <v>43849</v>
      </c>
      <c r="B5648" t="s">
        <v>35</v>
      </c>
      <c r="C5648" s="19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59"/>
    </row>
    <row r="5649" spans="1:51">
      <c r="A5649" s="19">
        <v>43849</v>
      </c>
      <c r="B5649" t="s">
        <v>36</v>
      </c>
      <c r="C5649" s="19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59"/>
    </row>
    <row r="5650" spans="1:51">
      <c r="A5650" s="19">
        <v>43849</v>
      </c>
      <c r="B5650" t="s">
        <v>37</v>
      </c>
      <c r="C5650" s="19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59"/>
    </row>
    <row r="5651" spans="1:51">
      <c r="A5651" s="19">
        <v>43849</v>
      </c>
      <c r="B5651" t="s">
        <v>38</v>
      </c>
      <c r="C5651" s="19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59"/>
    </row>
    <row r="5652" spans="1:51">
      <c r="A5652" s="19">
        <v>43849</v>
      </c>
      <c r="B5652" t="s">
        <v>39</v>
      </c>
      <c r="C5652" s="19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59"/>
    </row>
    <row r="5653" spans="1:51">
      <c r="A5653" s="19">
        <v>43849</v>
      </c>
      <c r="B5653" t="s">
        <v>40</v>
      </c>
      <c r="C5653" s="19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59"/>
    </row>
    <row r="5654" spans="1:51">
      <c r="A5654" s="19">
        <v>43849</v>
      </c>
      <c r="B5654" t="s">
        <v>41</v>
      </c>
      <c r="C5654" s="19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59"/>
    </row>
    <row r="5655" spans="1:51">
      <c r="A5655" s="19">
        <v>43849</v>
      </c>
      <c r="B5655" t="s">
        <v>43</v>
      </c>
      <c r="C5655" s="19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59"/>
    </row>
    <row r="5656" spans="1:51">
      <c r="A5656" s="19">
        <v>43849</v>
      </c>
      <c r="B5656" t="s">
        <v>44</v>
      </c>
      <c r="C5656" s="19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59"/>
    </row>
    <row r="5657" spans="1:51">
      <c r="A5657" s="19">
        <v>43849</v>
      </c>
      <c r="B5657" t="s">
        <v>45</v>
      </c>
      <c r="C5657" s="19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59"/>
    </row>
    <row r="5658" spans="1:51">
      <c r="A5658" s="19">
        <v>43849</v>
      </c>
      <c r="B5658" t="s">
        <v>42</v>
      </c>
      <c r="C5658" s="19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59"/>
    </row>
    <row r="5659" spans="1:51">
      <c r="A5659" s="19">
        <v>43849</v>
      </c>
      <c r="B5659" t="s">
        <v>46</v>
      </c>
      <c r="C5659" s="19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59"/>
    </row>
    <row r="5660" spans="1:51">
      <c r="A5660" s="19">
        <v>43849</v>
      </c>
      <c r="B5660" t="s">
        <v>47</v>
      </c>
      <c r="C5660" s="19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59"/>
    </row>
    <row r="5661" spans="1:51">
      <c r="A5661" s="19">
        <v>43849</v>
      </c>
      <c r="B5661" t="s">
        <v>48</v>
      </c>
      <c r="C5661" s="19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59"/>
    </row>
    <row r="5662" spans="1:51">
      <c r="A5662" s="19">
        <v>43849</v>
      </c>
      <c r="B5662" t="s">
        <v>49</v>
      </c>
      <c r="C5662" s="19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59"/>
    </row>
    <row r="5663" spans="1:51">
      <c r="A5663" s="19">
        <v>43849</v>
      </c>
      <c r="B5663" t="s">
        <v>50</v>
      </c>
      <c r="C5663" s="19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59"/>
    </row>
    <row r="5664" spans="1:51">
      <c r="A5664" s="19">
        <v>43849</v>
      </c>
      <c r="B5664" t="s">
        <v>51</v>
      </c>
      <c r="C5664" s="19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59"/>
    </row>
    <row r="5665" spans="1:51">
      <c r="A5665" s="19">
        <v>43849</v>
      </c>
      <c r="B5665" t="s">
        <v>52</v>
      </c>
      <c r="C5665" s="19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59"/>
    </row>
    <row r="5666" spans="1:51">
      <c r="A5666" s="19">
        <v>43849</v>
      </c>
      <c r="B5666" t="s">
        <v>53</v>
      </c>
      <c r="C5666" s="19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59"/>
    </row>
    <row r="5667" spans="1:51">
      <c r="A5667" s="19">
        <v>43849</v>
      </c>
      <c r="B5667" t="s">
        <v>54</v>
      </c>
      <c r="C5667" s="19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59"/>
    </row>
    <row r="5668" spans="1:51">
      <c r="A5668" s="19">
        <v>43849</v>
      </c>
      <c r="B5668" t="s">
        <v>55</v>
      </c>
      <c r="C5668" s="19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59"/>
    </row>
    <row r="5669" spans="1:51">
      <c r="A5669" s="19">
        <v>43849</v>
      </c>
      <c r="B5669" t="s">
        <v>56</v>
      </c>
      <c r="C5669" s="19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59"/>
    </row>
    <row r="5670" spans="1:51">
      <c r="A5670" s="19">
        <v>43849</v>
      </c>
      <c r="B5670" t="s">
        <v>57</v>
      </c>
      <c r="C5670" s="19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59"/>
    </row>
    <row r="5671" spans="1:51">
      <c r="A5671" s="19">
        <v>43849</v>
      </c>
      <c r="B5671" t="s">
        <v>58</v>
      </c>
      <c r="C5671" s="19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59"/>
    </row>
    <row r="5672" spans="1:51">
      <c r="A5672" s="19">
        <v>43849</v>
      </c>
      <c r="B5672" t="s">
        <v>59</v>
      </c>
      <c r="C5672" s="19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59"/>
    </row>
    <row r="5673" spans="1:51">
      <c r="A5673" s="19">
        <v>43849</v>
      </c>
      <c r="B5673" t="s">
        <v>60</v>
      </c>
      <c r="C5673" s="19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59"/>
    </row>
    <row r="5674" spans="1:51">
      <c r="A5674" s="19">
        <v>43849</v>
      </c>
      <c r="B5674" t="s">
        <v>61</v>
      </c>
      <c r="C5674" s="19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59"/>
    </row>
    <row r="5675" spans="1:51">
      <c r="A5675" s="19">
        <v>43849</v>
      </c>
      <c r="B5675" t="s">
        <v>62</v>
      </c>
      <c r="C5675" s="19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59"/>
    </row>
    <row r="5676" spans="1:51">
      <c r="A5676" s="19">
        <v>43849</v>
      </c>
      <c r="B5676" t="s">
        <v>63</v>
      </c>
      <c r="C5676" s="19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59"/>
    </row>
    <row r="5677" spans="1:51">
      <c r="A5677" s="19">
        <v>43849</v>
      </c>
      <c r="B5677" t="s">
        <v>64</v>
      </c>
      <c r="C5677" s="19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59"/>
    </row>
    <row r="5678" spans="1:51">
      <c r="A5678" s="19">
        <v>43849</v>
      </c>
      <c r="B5678" t="s">
        <v>65</v>
      </c>
      <c r="C5678" s="19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59"/>
    </row>
    <row r="5679" spans="1:51">
      <c r="A5679" s="19">
        <v>43849</v>
      </c>
      <c r="B5679" t="s">
        <v>143</v>
      </c>
      <c r="C5679" s="19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59"/>
    </row>
    <row r="5680" spans="1:51">
      <c r="A5680" s="19">
        <v>43849</v>
      </c>
      <c r="B5680" t="s">
        <v>67</v>
      </c>
      <c r="C5680" s="19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59"/>
    </row>
    <row r="5681" spans="1:51">
      <c r="A5681" s="19">
        <v>43849</v>
      </c>
      <c r="B5681" t="s">
        <v>68</v>
      </c>
      <c r="C5681" s="19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59"/>
    </row>
    <row r="5682" spans="1:51">
      <c r="A5682" s="19">
        <v>43849</v>
      </c>
      <c r="B5682" t="s">
        <v>69</v>
      </c>
      <c r="C5682" s="19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59"/>
    </row>
    <row r="5683" spans="1:51">
      <c r="A5683" s="19">
        <v>43849</v>
      </c>
      <c r="B5683" t="s">
        <v>70</v>
      </c>
      <c r="C5683" s="19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59"/>
    </row>
    <row r="5684" spans="1:51">
      <c r="A5684" s="19">
        <v>43849</v>
      </c>
      <c r="B5684" t="s">
        <v>71</v>
      </c>
      <c r="C5684" s="19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59"/>
    </row>
    <row r="5685" spans="1:51">
      <c r="A5685" s="19">
        <v>43849</v>
      </c>
      <c r="B5685" t="s">
        <v>73</v>
      </c>
      <c r="C5685" s="19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59"/>
    </row>
    <row r="5686" spans="1:51">
      <c r="A5686" s="19">
        <v>43850</v>
      </c>
      <c r="B5686" t="s">
        <v>15</v>
      </c>
      <c r="C5686" s="19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59"/>
    </row>
    <row r="5687" spans="1:51">
      <c r="A5687" s="19">
        <v>43850</v>
      </c>
      <c r="B5687" t="s">
        <v>16</v>
      </c>
      <c r="C5687" s="19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59"/>
    </row>
    <row r="5688" spans="1:51">
      <c r="A5688" s="19">
        <v>43850</v>
      </c>
      <c r="B5688" t="s">
        <v>17</v>
      </c>
      <c r="C5688" s="19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59"/>
    </row>
    <row r="5689" spans="1:51">
      <c r="A5689" s="19">
        <v>43850</v>
      </c>
      <c r="B5689" t="s">
        <v>18</v>
      </c>
      <c r="C5689" s="19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59"/>
    </row>
    <row r="5690" spans="1:51">
      <c r="A5690" s="19">
        <v>43850</v>
      </c>
      <c r="B5690" t="s">
        <v>19</v>
      </c>
      <c r="C5690" s="19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59"/>
    </row>
    <row r="5691" spans="1:51">
      <c r="A5691" s="19">
        <v>43850</v>
      </c>
      <c r="B5691" t="s">
        <v>20</v>
      </c>
      <c r="C5691" s="19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59"/>
    </row>
    <row r="5692" spans="1:51">
      <c r="A5692" s="19">
        <v>43850</v>
      </c>
      <c r="B5692" t="s">
        <v>21</v>
      </c>
      <c r="C5692" s="19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59"/>
    </row>
    <row r="5693" spans="1:51">
      <c r="A5693" s="19">
        <v>43850</v>
      </c>
      <c r="B5693" t="s">
        <v>22</v>
      </c>
      <c r="C5693" s="19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59"/>
    </row>
    <row r="5694" spans="1:51">
      <c r="A5694" s="19">
        <v>43850</v>
      </c>
      <c r="B5694" t="s">
        <v>23</v>
      </c>
      <c r="C5694" s="19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59"/>
    </row>
    <row r="5695" spans="1:51">
      <c r="A5695" s="19">
        <v>43850</v>
      </c>
      <c r="B5695" t="s">
        <v>24</v>
      </c>
      <c r="C5695" s="19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59"/>
    </row>
    <row r="5696" spans="1:51">
      <c r="A5696" s="19">
        <v>43850</v>
      </c>
      <c r="B5696" t="s">
        <v>25</v>
      </c>
      <c r="C5696" s="19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59"/>
    </row>
    <row r="5697" spans="1:51">
      <c r="A5697" s="19">
        <v>43850</v>
      </c>
      <c r="B5697" t="s">
        <v>26</v>
      </c>
      <c r="C5697" s="19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59"/>
    </row>
    <row r="5698" spans="1:51">
      <c r="A5698" s="19">
        <v>43850</v>
      </c>
      <c r="B5698" t="s">
        <v>27</v>
      </c>
      <c r="C5698" s="19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59"/>
    </row>
    <row r="5699" spans="1:51">
      <c r="A5699" s="19">
        <v>43850</v>
      </c>
      <c r="B5699" t="s">
        <v>28</v>
      </c>
      <c r="C5699" s="19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59"/>
    </row>
    <row r="5700" spans="1:51">
      <c r="A5700" s="19">
        <v>43850</v>
      </c>
      <c r="B5700" t="s">
        <v>29</v>
      </c>
      <c r="C5700" s="19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59"/>
    </row>
    <row r="5701" spans="1:51">
      <c r="A5701" s="19">
        <v>43850</v>
      </c>
      <c r="B5701" t="s">
        <v>30</v>
      </c>
      <c r="C5701" s="19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59"/>
    </row>
    <row r="5702" spans="1:51">
      <c r="A5702" s="19">
        <v>43850</v>
      </c>
      <c r="B5702" t="s">
        <v>31</v>
      </c>
      <c r="C5702" s="19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59"/>
    </row>
    <row r="5703" spans="1:51">
      <c r="A5703" s="19">
        <v>43850</v>
      </c>
      <c r="B5703" t="s">
        <v>32</v>
      </c>
      <c r="C5703" s="19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59"/>
    </row>
    <row r="5704" spans="1:51">
      <c r="A5704" s="19">
        <v>43850</v>
      </c>
      <c r="B5704" t="s">
        <v>33</v>
      </c>
      <c r="C5704" s="19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59"/>
    </row>
    <row r="5705" spans="1:51">
      <c r="A5705" s="19">
        <v>43850</v>
      </c>
      <c r="B5705" t="s">
        <v>34</v>
      </c>
      <c r="C5705" s="19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59"/>
    </row>
    <row r="5706" spans="1:51">
      <c r="A5706" s="19">
        <v>43850</v>
      </c>
      <c r="B5706" t="s">
        <v>35</v>
      </c>
      <c r="C5706" s="19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59"/>
    </row>
    <row r="5707" spans="1:51">
      <c r="A5707" s="19">
        <v>43850</v>
      </c>
      <c r="B5707" t="s">
        <v>36</v>
      </c>
      <c r="C5707" s="19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59"/>
    </row>
    <row r="5708" spans="1:51">
      <c r="A5708" s="19">
        <v>43850</v>
      </c>
      <c r="B5708" t="s">
        <v>37</v>
      </c>
      <c r="C5708" s="19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59"/>
    </row>
    <row r="5709" spans="1:51">
      <c r="A5709" s="19">
        <v>43850</v>
      </c>
      <c r="B5709" t="s">
        <v>38</v>
      </c>
      <c r="C5709" s="19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59"/>
    </row>
    <row r="5710" spans="1:51">
      <c r="A5710" s="19">
        <v>43850</v>
      </c>
      <c r="B5710" t="s">
        <v>39</v>
      </c>
      <c r="C5710" s="19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59"/>
    </row>
    <row r="5711" spans="1:51">
      <c r="A5711" s="19">
        <v>43850</v>
      </c>
      <c r="B5711" t="s">
        <v>40</v>
      </c>
      <c r="C5711" s="19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59"/>
    </row>
    <row r="5712" spans="1:51">
      <c r="A5712" s="19">
        <v>43850</v>
      </c>
      <c r="B5712" t="s">
        <v>41</v>
      </c>
      <c r="C5712" s="19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59"/>
    </row>
    <row r="5713" spans="1:51">
      <c r="A5713" s="19">
        <v>43850</v>
      </c>
      <c r="B5713" t="s">
        <v>43</v>
      </c>
      <c r="C5713" s="19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59"/>
    </row>
    <row r="5714" spans="1:51">
      <c r="A5714" s="19">
        <v>43850</v>
      </c>
      <c r="B5714" t="s">
        <v>44</v>
      </c>
      <c r="C5714" s="19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59"/>
    </row>
    <row r="5715" spans="1:51">
      <c r="A5715" s="19">
        <v>43850</v>
      </c>
      <c r="B5715" t="s">
        <v>45</v>
      </c>
      <c r="C5715" s="19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59"/>
    </row>
    <row r="5716" spans="1:51">
      <c r="A5716" s="19">
        <v>43850</v>
      </c>
      <c r="B5716" t="s">
        <v>42</v>
      </c>
      <c r="C5716" s="19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59"/>
    </row>
    <row r="5717" spans="1:51">
      <c r="A5717" s="19">
        <v>43850</v>
      </c>
      <c r="B5717" t="s">
        <v>46</v>
      </c>
      <c r="C5717" s="19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59"/>
    </row>
    <row r="5718" spans="1:51">
      <c r="A5718" s="19">
        <v>43850</v>
      </c>
      <c r="B5718" t="s">
        <v>47</v>
      </c>
      <c r="C5718" s="19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59"/>
    </row>
    <row r="5719" spans="1:51">
      <c r="A5719" s="19">
        <v>43850</v>
      </c>
      <c r="B5719" t="s">
        <v>48</v>
      </c>
      <c r="C5719" s="19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59"/>
    </row>
    <row r="5720" spans="1:51">
      <c r="A5720" s="19">
        <v>43850</v>
      </c>
      <c r="B5720" t="s">
        <v>49</v>
      </c>
      <c r="C5720" s="19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59"/>
    </row>
    <row r="5721" spans="1:51">
      <c r="A5721" s="19">
        <v>43850</v>
      </c>
      <c r="B5721" t="s">
        <v>50</v>
      </c>
      <c r="C5721" s="19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59"/>
    </row>
    <row r="5722" spans="1:51">
      <c r="A5722" s="19">
        <v>43850</v>
      </c>
      <c r="B5722" t="s">
        <v>51</v>
      </c>
      <c r="C5722" s="19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59"/>
    </row>
    <row r="5723" spans="1:51">
      <c r="A5723" s="19">
        <v>43850</v>
      </c>
      <c r="B5723" t="s">
        <v>52</v>
      </c>
      <c r="C5723" s="19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59"/>
    </row>
    <row r="5724" spans="1:51">
      <c r="A5724" s="19">
        <v>43850</v>
      </c>
      <c r="B5724" t="s">
        <v>53</v>
      </c>
      <c r="C5724" s="19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59"/>
    </row>
    <row r="5725" spans="1:51">
      <c r="A5725" s="19">
        <v>43850</v>
      </c>
      <c r="B5725" t="s">
        <v>54</v>
      </c>
      <c r="C5725" s="19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59"/>
    </row>
    <row r="5726" spans="1:51">
      <c r="A5726" s="19">
        <v>43850</v>
      </c>
      <c r="B5726" t="s">
        <v>55</v>
      </c>
      <c r="C5726" s="19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59"/>
    </row>
    <row r="5727" spans="1:51">
      <c r="A5727" s="19">
        <v>43850</v>
      </c>
      <c r="B5727" t="s">
        <v>56</v>
      </c>
      <c r="C5727" s="19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59"/>
    </row>
    <row r="5728" spans="1:51">
      <c r="A5728" s="19">
        <v>43850</v>
      </c>
      <c r="B5728" t="s">
        <v>57</v>
      </c>
      <c r="C5728" s="19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59"/>
    </row>
    <row r="5729" spans="1:51">
      <c r="A5729" s="19">
        <v>43850</v>
      </c>
      <c r="B5729" t="s">
        <v>58</v>
      </c>
      <c r="C5729" s="19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59"/>
    </row>
    <row r="5730" spans="1:51">
      <c r="A5730" s="19">
        <v>43850</v>
      </c>
      <c r="B5730" t="s">
        <v>59</v>
      </c>
      <c r="C5730" s="19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59"/>
    </row>
    <row r="5731" spans="1:51">
      <c r="A5731" s="19">
        <v>43850</v>
      </c>
      <c r="B5731" t="s">
        <v>60</v>
      </c>
      <c r="C5731" s="19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59"/>
    </row>
    <row r="5732" spans="1:51">
      <c r="A5732" s="19">
        <v>43850</v>
      </c>
      <c r="B5732" t="s">
        <v>61</v>
      </c>
      <c r="C5732" s="19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59"/>
    </row>
    <row r="5733" spans="1:51">
      <c r="A5733" s="19">
        <v>43850</v>
      </c>
      <c r="B5733" t="s">
        <v>62</v>
      </c>
      <c r="C5733" s="19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59"/>
    </row>
    <row r="5734" spans="1:51">
      <c r="A5734" s="19">
        <v>43850</v>
      </c>
      <c r="B5734" t="s">
        <v>63</v>
      </c>
      <c r="C5734" s="19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59"/>
    </row>
    <row r="5735" spans="1:51">
      <c r="A5735" s="19">
        <v>43850</v>
      </c>
      <c r="B5735" t="s">
        <v>64</v>
      </c>
      <c r="C5735" s="19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59"/>
    </row>
    <row r="5736" spans="1:51">
      <c r="A5736" s="19">
        <v>43850</v>
      </c>
      <c r="B5736" t="s">
        <v>65</v>
      </c>
      <c r="C5736" s="19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59"/>
    </row>
    <row r="5737" spans="1:51">
      <c r="A5737" s="19">
        <v>43850</v>
      </c>
      <c r="B5737" t="s">
        <v>143</v>
      </c>
      <c r="C5737" s="19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59"/>
    </row>
    <row r="5738" spans="1:51">
      <c r="A5738" s="19">
        <v>43850</v>
      </c>
      <c r="B5738" t="s">
        <v>67</v>
      </c>
      <c r="C5738" s="19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59"/>
    </row>
    <row r="5739" spans="1:51">
      <c r="A5739" s="19">
        <v>43850</v>
      </c>
      <c r="B5739" t="s">
        <v>68</v>
      </c>
      <c r="C5739" s="19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59"/>
    </row>
    <row r="5740" spans="1:51">
      <c r="A5740" s="19">
        <v>43850</v>
      </c>
      <c r="B5740" t="s">
        <v>69</v>
      </c>
      <c r="C5740" s="19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59"/>
    </row>
    <row r="5741" spans="1:51">
      <c r="A5741" s="19">
        <v>43850</v>
      </c>
      <c r="B5741" t="s">
        <v>70</v>
      </c>
      <c r="C5741" s="19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59"/>
    </row>
    <row r="5742" spans="1:51">
      <c r="A5742" s="19">
        <v>43850</v>
      </c>
      <c r="B5742" t="s">
        <v>71</v>
      </c>
      <c r="C5742" s="19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59"/>
    </row>
    <row r="5743" spans="1:51">
      <c r="A5743" s="19">
        <v>43850</v>
      </c>
      <c r="B5743" t="s">
        <v>73</v>
      </c>
      <c r="C5743" s="19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59"/>
    </row>
    <row r="5744" spans="1:51">
      <c r="A5744" s="19">
        <v>43851</v>
      </c>
      <c r="B5744" t="s">
        <v>15</v>
      </c>
      <c r="C5744" s="19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59"/>
    </row>
    <row r="5745" spans="1:51">
      <c r="A5745" s="19">
        <v>43851</v>
      </c>
      <c r="B5745" t="s">
        <v>16</v>
      </c>
      <c r="C5745" s="19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59"/>
    </row>
    <row r="5746" spans="1:51">
      <c r="A5746" s="19">
        <v>43851</v>
      </c>
      <c r="B5746" t="s">
        <v>17</v>
      </c>
      <c r="C5746" s="19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59"/>
    </row>
    <row r="5747" spans="1:51">
      <c r="A5747" s="19">
        <v>43851</v>
      </c>
      <c r="B5747" t="s">
        <v>18</v>
      </c>
      <c r="C5747" s="19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59"/>
    </row>
    <row r="5748" spans="1:51">
      <c r="A5748" s="19">
        <v>43851</v>
      </c>
      <c r="B5748" t="s">
        <v>19</v>
      </c>
      <c r="C5748" s="19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59"/>
    </row>
    <row r="5749" spans="1:51">
      <c r="A5749" s="19">
        <v>43851</v>
      </c>
      <c r="B5749" t="s">
        <v>20</v>
      </c>
      <c r="C5749" s="19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59"/>
    </row>
    <row r="5750" spans="1:51">
      <c r="A5750" s="19">
        <v>43851</v>
      </c>
      <c r="B5750" t="s">
        <v>21</v>
      </c>
      <c r="C5750" s="19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59"/>
    </row>
    <row r="5751" spans="1:51">
      <c r="A5751" s="19">
        <v>43851</v>
      </c>
      <c r="B5751" t="s">
        <v>22</v>
      </c>
      <c r="C5751" s="19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59"/>
    </row>
    <row r="5752" spans="1:51">
      <c r="A5752" s="19">
        <v>43851</v>
      </c>
      <c r="B5752" t="s">
        <v>23</v>
      </c>
      <c r="C5752" s="19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59"/>
    </row>
    <row r="5753" spans="1:51">
      <c r="A5753" s="19">
        <v>43851</v>
      </c>
      <c r="B5753" t="s">
        <v>24</v>
      </c>
      <c r="C5753" s="19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59"/>
    </row>
    <row r="5754" spans="1:51">
      <c r="A5754" s="19">
        <v>43851</v>
      </c>
      <c r="B5754" t="s">
        <v>25</v>
      </c>
      <c r="C5754" s="19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59"/>
    </row>
    <row r="5755" spans="1:51">
      <c r="A5755" s="19">
        <v>43851</v>
      </c>
      <c r="B5755" t="s">
        <v>26</v>
      </c>
      <c r="C5755" s="19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59"/>
    </row>
    <row r="5756" spans="1:51">
      <c r="A5756" s="19">
        <v>43851</v>
      </c>
      <c r="B5756" t="s">
        <v>27</v>
      </c>
      <c r="C5756" s="19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59"/>
    </row>
    <row r="5757" spans="1:51">
      <c r="A5757" s="19">
        <v>43851</v>
      </c>
      <c r="B5757" t="s">
        <v>28</v>
      </c>
      <c r="C5757" s="19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59"/>
    </row>
    <row r="5758" spans="1:51">
      <c r="A5758" s="19">
        <v>43851</v>
      </c>
      <c r="B5758" t="s">
        <v>29</v>
      </c>
      <c r="C5758" s="19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59"/>
    </row>
    <row r="5759" spans="1:51">
      <c r="A5759" s="19">
        <v>43851</v>
      </c>
      <c r="B5759" t="s">
        <v>30</v>
      </c>
      <c r="C5759" s="19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59"/>
    </row>
    <row r="5760" spans="1:51">
      <c r="A5760" s="19">
        <v>43851</v>
      </c>
      <c r="B5760" t="s">
        <v>31</v>
      </c>
      <c r="C5760" s="19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59"/>
    </row>
    <row r="5761" spans="1:51">
      <c r="A5761" s="19">
        <v>43851</v>
      </c>
      <c r="B5761" t="s">
        <v>32</v>
      </c>
      <c r="C5761" s="19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59"/>
    </row>
    <row r="5762" spans="1:51">
      <c r="A5762" s="19">
        <v>43851</v>
      </c>
      <c r="B5762" t="s">
        <v>33</v>
      </c>
      <c r="C5762" s="19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59"/>
    </row>
    <row r="5763" spans="1:51">
      <c r="A5763" s="19">
        <v>43851</v>
      </c>
      <c r="B5763" t="s">
        <v>34</v>
      </c>
      <c r="C5763" s="19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59"/>
    </row>
    <row r="5764" spans="1:51">
      <c r="A5764" s="19">
        <v>43851</v>
      </c>
      <c r="B5764" t="s">
        <v>35</v>
      </c>
      <c r="C5764" s="19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59"/>
    </row>
    <row r="5765" spans="1:51">
      <c r="A5765" s="19">
        <v>43851</v>
      </c>
      <c r="B5765" t="s">
        <v>36</v>
      </c>
      <c r="C5765" s="19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59"/>
    </row>
    <row r="5766" spans="1:51">
      <c r="A5766" s="19">
        <v>43851</v>
      </c>
      <c r="B5766" t="s">
        <v>37</v>
      </c>
      <c r="C5766" s="19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59"/>
    </row>
    <row r="5767" spans="1:51">
      <c r="A5767" s="19">
        <v>43851</v>
      </c>
      <c r="B5767" t="s">
        <v>38</v>
      </c>
      <c r="C5767" s="19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59"/>
    </row>
    <row r="5768" spans="1:51">
      <c r="A5768" s="19">
        <v>43851</v>
      </c>
      <c r="B5768" t="s">
        <v>39</v>
      </c>
      <c r="C5768" s="19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59"/>
    </row>
    <row r="5769" spans="1:51">
      <c r="A5769" s="19">
        <v>43851</v>
      </c>
      <c r="B5769" t="s">
        <v>40</v>
      </c>
      <c r="C5769" s="19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59"/>
    </row>
    <row r="5770" spans="1:51">
      <c r="A5770" s="19">
        <v>43851</v>
      </c>
      <c r="B5770" t="s">
        <v>41</v>
      </c>
      <c r="C5770" s="19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59"/>
    </row>
    <row r="5771" spans="1:51">
      <c r="A5771" s="19">
        <v>43851</v>
      </c>
      <c r="B5771" t="s">
        <v>43</v>
      </c>
      <c r="C5771" s="19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59"/>
    </row>
    <row r="5772" spans="1:51">
      <c r="A5772" s="19">
        <v>43851</v>
      </c>
      <c r="B5772" t="s">
        <v>44</v>
      </c>
      <c r="C5772" s="19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59"/>
    </row>
    <row r="5773" spans="1:51">
      <c r="A5773" s="19">
        <v>43851</v>
      </c>
      <c r="B5773" t="s">
        <v>45</v>
      </c>
      <c r="C5773" s="19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59"/>
    </row>
    <row r="5774" spans="1:51">
      <c r="A5774" s="19">
        <v>43851</v>
      </c>
      <c r="B5774" t="s">
        <v>42</v>
      </c>
      <c r="C5774" s="19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59"/>
    </row>
    <row r="5775" spans="1:51">
      <c r="A5775" s="19">
        <v>43851</v>
      </c>
      <c r="B5775" t="s">
        <v>46</v>
      </c>
      <c r="C5775" s="19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59"/>
    </row>
    <row r="5776" spans="1:51">
      <c r="A5776" s="19">
        <v>43851</v>
      </c>
      <c r="B5776" t="s">
        <v>47</v>
      </c>
      <c r="C5776" s="19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59"/>
    </row>
    <row r="5777" spans="1:51">
      <c r="A5777" s="19">
        <v>43851</v>
      </c>
      <c r="B5777" t="s">
        <v>48</v>
      </c>
      <c r="C5777" s="19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59"/>
    </row>
    <row r="5778" spans="1:51">
      <c r="A5778" s="19">
        <v>43851</v>
      </c>
      <c r="B5778" t="s">
        <v>49</v>
      </c>
      <c r="C5778" s="19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59"/>
    </row>
    <row r="5779" spans="1:51">
      <c r="A5779" s="19">
        <v>43851</v>
      </c>
      <c r="B5779" t="s">
        <v>50</v>
      </c>
      <c r="C5779" s="19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59"/>
    </row>
    <row r="5780" spans="1:51">
      <c r="A5780" s="19">
        <v>43851</v>
      </c>
      <c r="B5780" t="s">
        <v>51</v>
      </c>
      <c r="C5780" s="19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59"/>
    </row>
    <row r="5781" spans="1:51">
      <c r="A5781" s="19">
        <v>43851</v>
      </c>
      <c r="B5781" t="s">
        <v>52</v>
      </c>
      <c r="C5781" s="19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59"/>
    </row>
    <row r="5782" spans="1:51">
      <c r="A5782" s="19">
        <v>43851</v>
      </c>
      <c r="B5782" t="s">
        <v>53</v>
      </c>
      <c r="C5782" s="19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59"/>
    </row>
    <row r="5783" spans="1:51">
      <c r="A5783" s="19">
        <v>43851</v>
      </c>
      <c r="B5783" t="s">
        <v>54</v>
      </c>
      <c r="C5783" s="19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59"/>
    </row>
    <row r="5784" spans="1:51">
      <c r="A5784" s="19">
        <v>43851</v>
      </c>
      <c r="B5784" t="s">
        <v>55</v>
      </c>
      <c r="C5784" s="19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59"/>
    </row>
    <row r="5785" spans="1:51">
      <c r="A5785" s="19">
        <v>43851</v>
      </c>
      <c r="B5785" t="s">
        <v>56</v>
      </c>
      <c r="C5785" s="19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59"/>
    </row>
    <row r="5786" spans="1:51">
      <c r="A5786" s="19">
        <v>43851</v>
      </c>
      <c r="B5786" t="s">
        <v>57</v>
      </c>
      <c r="C5786" s="19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59"/>
    </row>
    <row r="5787" spans="1:51">
      <c r="A5787" s="19">
        <v>43851</v>
      </c>
      <c r="B5787" t="s">
        <v>58</v>
      </c>
      <c r="C5787" s="19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59"/>
    </row>
    <row r="5788" spans="1:51">
      <c r="A5788" s="19">
        <v>43851</v>
      </c>
      <c r="B5788" t="s">
        <v>59</v>
      </c>
      <c r="C5788" s="19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59"/>
    </row>
    <row r="5789" spans="1:51">
      <c r="A5789" s="19">
        <v>43851</v>
      </c>
      <c r="B5789" t="s">
        <v>60</v>
      </c>
      <c r="C5789" s="19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59"/>
    </row>
    <row r="5790" spans="1:51">
      <c r="A5790" s="19">
        <v>43851</v>
      </c>
      <c r="B5790" t="s">
        <v>61</v>
      </c>
      <c r="C5790" s="19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59"/>
    </row>
    <row r="5791" spans="1:51">
      <c r="A5791" s="19">
        <v>43851</v>
      </c>
      <c r="B5791" t="s">
        <v>62</v>
      </c>
      <c r="C5791" s="19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59"/>
    </row>
    <row r="5792" spans="1:51">
      <c r="A5792" s="19">
        <v>43851</v>
      </c>
      <c r="B5792" t="s">
        <v>63</v>
      </c>
      <c r="C5792" s="19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59"/>
    </row>
    <row r="5793" spans="1:51">
      <c r="A5793" s="19">
        <v>43851</v>
      </c>
      <c r="B5793" t="s">
        <v>64</v>
      </c>
      <c r="C5793" s="19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59"/>
    </row>
    <row r="5794" spans="1:51">
      <c r="A5794" s="19">
        <v>43851</v>
      </c>
      <c r="B5794" t="s">
        <v>65</v>
      </c>
      <c r="C5794" s="19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59"/>
    </row>
    <row r="5795" spans="1:51">
      <c r="A5795" s="19">
        <v>43851</v>
      </c>
      <c r="B5795" t="s">
        <v>143</v>
      </c>
      <c r="C5795" s="19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59"/>
    </row>
    <row r="5796" spans="1:51">
      <c r="A5796" s="19">
        <v>43851</v>
      </c>
      <c r="B5796" t="s">
        <v>67</v>
      </c>
      <c r="C5796" s="19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59"/>
    </row>
    <row r="5797" spans="1:51">
      <c r="A5797" s="19">
        <v>43851</v>
      </c>
      <c r="B5797" t="s">
        <v>68</v>
      </c>
      <c r="C5797" s="19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59"/>
    </row>
    <row r="5798" spans="1:51">
      <c r="A5798" s="19">
        <v>43851</v>
      </c>
      <c r="B5798" t="s">
        <v>69</v>
      </c>
      <c r="C5798" s="19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59"/>
    </row>
    <row r="5799" spans="1:51">
      <c r="A5799" s="19">
        <v>43851</v>
      </c>
      <c r="B5799" t="s">
        <v>70</v>
      </c>
      <c r="C5799" s="19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59"/>
    </row>
    <row r="5800" spans="1:51">
      <c r="A5800" s="19">
        <v>43851</v>
      </c>
      <c r="B5800" t="s">
        <v>71</v>
      </c>
      <c r="C5800" s="19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59"/>
    </row>
    <row r="5801" spans="1:51">
      <c r="A5801" s="19">
        <v>43851</v>
      </c>
      <c r="B5801" t="s">
        <v>73</v>
      </c>
      <c r="C5801" s="19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59"/>
    </row>
    <row r="5802" spans="1:51">
      <c r="A5802" s="19">
        <v>43852</v>
      </c>
      <c r="B5802" t="s">
        <v>15</v>
      </c>
      <c r="C5802" s="19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59"/>
    </row>
    <row r="5803" spans="1:51">
      <c r="A5803" s="19">
        <v>43852</v>
      </c>
      <c r="B5803" t="s">
        <v>16</v>
      </c>
      <c r="C5803" s="19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59"/>
    </row>
    <row r="5804" spans="1:51">
      <c r="A5804" s="19">
        <v>43852</v>
      </c>
      <c r="B5804" t="s">
        <v>17</v>
      </c>
      <c r="C5804" s="19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59"/>
    </row>
    <row r="5805" spans="1:51">
      <c r="A5805" s="19">
        <v>43852</v>
      </c>
      <c r="B5805" t="s">
        <v>18</v>
      </c>
      <c r="C5805" s="19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59"/>
    </row>
    <row r="5806" spans="1:51">
      <c r="A5806" s="19">
        <v>43852</v>
      </c>
      <c r="B5806" t="s">
        <v>19</v>
      </c>
      <c r="C5806" s="19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59"/>
    </row>
    <row r="5807" spans="1:51">
      <c r="A5807" s="19">
        <v>43852</v>
      </c>
      <c r="B5807" t="s">
        <v>20</v>
      </c>
      <c r="C5807" s="19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59"/>
    </row>
    <row r="5808" spans="1:51">
      <c r="A5808" s="19">
        <v>43852</v>
      </c>
      <c r="B5808" t="s">
        <v>21</v>
      </c>
      <c r="C5808" s="19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59"/>
    </row>
    <row r="5809" spans="1:51">
      <c r="A5809" s="19">
        <v>43852</v>
      </c>
      <c r="B5809" t="s">
        <v>22</v>
      </c>
      <c r="C5809" s="19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59"/>
    </row>
    <row r="5810" spans="1:51">
      <c r="A5810" s="19">
        <v>43852</v>
      </c>
      <c r="B5810" t="s">
        <v>23</v>
      </c>
      <c r="C5810" s="19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59"/>
    </row>
    <row r="5811" spans="1:51">
      <c r="A5811" s="19">
        <v>43852</v>
      </c>
      <c r="B5811" t="s">
        <v>24</v>
      </c>
      <c r="C5811" s="19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59"/>
    </row>
    <row r="5812" spans="1:51">
      <c r="A5812" s="19">
        <v>43852</v>
      </c>
      <c r="B5812" t="s">
        <v>25</v>
      </c>
      <c r="C5812" s="19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59"/>
    </row>
    <row r="5813" spans="1:51">
      <c r="A5813" s="19">
        <v>43852</v>
      </c>
      <c r="B5813" t="s">
        <v>26</v>
      </c>
      <c r="C5813" s="19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59"/>
    </row>
    <row r="5814" spans="1:51">
      <c r="A5814" s="19">
        <v>43852</v>
      </c>
      <c r="B5814" t="s">
        <v>27</v>
      </c>
      <c r="C5814" s="19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59"/>
    </row>
    <row r="5815" spans="1:51">
      <c r="A5815" s="19">
        <v>43852</v>
      </c>
      <c r="B5815" t="s">
        <v>28</v>
      </c>
      <c r="C5815" s="19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59"/>
    </row>
    <row r="5816" spans="1:51">
      <c r="A5816" s="19">
        <v>43852</v>
      </c>
      <c r="B5816" t="s">
        <v>29</v>
      </c>
      <c r="C5816" s="19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59"/>
    </row>
    <row r="5817" spans="1:51">
      <c r="A5817" s="19">
        <v>43852</v>
      </c>
      <c r="B5817" t="s">
        <v>30</v>
      </c>
      <c r="C5817" s="19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59"/>
    </row>
    <row r="5818" spans="1:51">
      <c r="A5818" s="19">
        <v>43852</v>
      </c>
      <c r="B5818" t="s">
        <v>31</v>
      </c>
      <c r="C5818" s="19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59"/>
    </row>
    <row r="5819" spans="1:51">
      <c r="A5819" s="19">
        <v>43852</v>
      </c>
      <c r="B5819" t="s">
        <v>32</v>
      </c>
      <c r="C5819" s="19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59"/>
    </row>
    <row r="5820" spans="1:51">
      <c r="A5820" s="19">
        <v>43852</v>
      </c>
      <c r="B5820" t="s">
        <v>33</v>
      </c>
      <c r="C5820" s="19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59"/>
    </row>
    <row r="5821" spans="1:51">
      <c r="A5821" s="19">
        <v>43852</v>
      </c>
      <c r="B5821" t="s">
        <v>34</v>
      </c>
      <c r="C5821" s="19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59"/>
    </row>
    <row r="5822" spans="1:51">
      <c r="A5822" s="19">
        <v>43852</v>
      </c>
      <c r="B5822" t="s">
        <v>35</v>
      </c>
      <c r="C5822" s="19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59"/>
    </row>
    <row r="5823" spans="1:51">
      <c r="A5823" s="19">
        <v>43852</v>
      </c>
      <c r="B5823" t="s">
        <v>36</v>
      </c>
      <c r="C5823" s="19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59"/>
    </row>
    <row r="5824" spans="1:51">
      <c r="A5824" s="19">
        <v>43852</v>
      </c>
      <c r="B5824" t="s">
        <v>37</v>
      </c>
      <c r="C5824" s="19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59"/>
    </row>
    <row r="5825" spans="1:51">
      <c r="A5825" s="19">
        <v>43852</v>
      </c>
      <c r="B5825" t="s">
        <v>38</v>
      </c>
      <c r="C5825" s="19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59"/>
    </row>
    <row r="5826" spans="1:51">
      <c r="A5826" s="19">
        <v>43852</v>
      </c>
      <c r="B5826" t="s">
        <v>39</v>
      </c>
      <c r="C5826" s="19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59"/>
    </row>
    <row r="5827" spans="1:51">
      <c r="A5827" s="19">
        <v>43852</v>
      </c>
      <c r="B5827" t="s">
        <v>40</v>
      </c>
      <c r="C5827" s="19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59"/>
    </row>
    <row r="5828" spans="1:51">
      <c r="A5828" s="19">
        <v>43852</v>
      </c>
      <c r="B5828" t="s">
        <v>41</v>
      </c>
      <c r="C5828" s="19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59"/>
    </row>
    <row r="5829" spans="1:51">
      <c r="A5829" s="19">
        <v>43852</v>
      </c>
      <c r="B5829" t="s">
        <v>43</v>
      </c>
      <c r="C5829" s="19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59"/>
    </row>
    <row r="5830" spans="1:51">
      <c r="A5830" s="19">
        <v>43852</v>
      </c>
      <c r="B5830" t="s">
        <v>44</v>
      </c>
      <c r="C5830" s="19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59"/>
    </row>
    <row r="5831" spans="1:51">
      <c r="A5831" s="19">
        <v>43852</v>
      </c>
      <c r="B5831" t="s">
        <v>45</v>
      </c>
      <c r="C5831" s="19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59"/>
    </row>
    <row r="5832" spans="1:51">
      <c r="A5832" s="19">
        <v>43852</v>
      </c>
      <c r="B5832" t="s">
        <v>42</v>
      </c>
      <c r="C5832" s="19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59"/>
    </row>
    <row r="5833" spans="1:51">
      <c r="A5833" s="19">
        <v>43852</v>
      </c>
      <c r="B5833" t="s">
        <v>46</v>
      </c>
      <c r="C5833" s="19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59"/>
    </row>
    <row r="5834" spans="1:51">
      <c r="A5834" s="19">
        <v>43852</v>
      </c>
      <c r="B5834" t="s">
        <v>47</v>
      </c>
      <c r="C5834" s="19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59"/>
    </row>
    <row r="5835" spans="1:51">
      <c r="A5835" s="19">
        <v>43852</v>
      </c>
      <c r="B5835" t="s">
        <v>48</v>
      </c>
      <c r="C5835" s="19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59"/>
    </row>
    <row r="5836" spans="1:51">
      <c r="A5836" s="19">
        <v>43852</v>
      </c>
      <c r="B5836" t="s">
        <v>49</v>
      </c>
      <c r="C5836" s="19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59"/>
    </row>
    <row r="5837" spans="1:51">
      <c r="A5837" s="19">
        <v>43852</v>
      </c>
      <c r="B5837" t="s">
        <v>50</v>
      </c>
      <c r="C5837" s="19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59"/>
    </row>
    <row r="5838" spans="1:51">
      <c r="A5838" s="19">
        <v>43852</v>
      </c>
      <c r="B5838" t="s">
        <v>51</v>
      </c>
      <c r="C5838" s="19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59"/>
    </row>
    <row r="5839" spans="1:51">
      <c r="A5839" s="19">
        <v>43852</v>
      </c>
      <c r="B5839" t="s">
        <v>52</v>
      </c>
      <c r="C5839" s="19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59"/>
    </row>
    <row r="5840" spans="1:51">
      <c r="A5840" s="19">
        <v>43852</v>
      </c>
      <c r="B5840" t="s">
        <v>53</v>
      </c>
      <c r="C5840" s="19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59"/>
    </row>
    <row r="5841" spans="1:51">
      <c r="A5841" s="19">
        <v>43852</v>
      </c>
      <c r="B5841" t="s">
        <v>54</v>
      </c>
      <c r="C5841" s="19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59"/>
    </row>
    <row r="5842" spans="1:51">
      <c r="A5842" s="19">
        <v>43852</v>
      </c>
      <c r="B5842" t="s">
        <v>55</v>
      </c>
      <c r="C5842" s="19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59"/>
    </row>
    <row r="5843" spans="1:51">
      <c r="A5843" s="19">
        <v>43852</v>
      </c>
      <c r="B5843" t="s">
        <v>56</v>
      </c>
      <c r="C5843" s="19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59"/>
    </row>
    <row r="5844" spans="1:51">
      <c r="A5844" s="19">
        <v>43852</v>
      </c>
      <c r="B5844" t="s">
        <v>57</v>
      </c>
      <c r="C5844" s="19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59"/>
    </row>
    <row r="5845" spans="1:51">
      <c r="A5845" s="19">
        <v>43852</v>
      </c>
      <c r="B5845" t="s">
        <v>58</v>
      </c>
      <c r="C5845" s="19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59"/>
    </row>
    <row r="5846" spans="1:51">
      <c r="A5846" s="19">
        <v>43852</v>
      </c>
      <c r="B5846" t="s">
        <v>59</v>
      </c>
      <c r="C5846" s="19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59"/>
    </row>
    <row r="5847" spans="1:51">
      <c r="A5847" s="19">
        <v>43852</v>
      </c>
      <c r="B5847" t="s">
        <v>60</v>
      </c>
      <c r="C5847" s="19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59"/>
    </row>
    <row r="5848" spans="1:51">
      <c r="A5848" s="19">
        <v>43852</v>
      </c>
      <c r="B5848" t="s">
        <v>61</v>
      </c>
      <c r="C5848" s="19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59"/>
    </row>
    <row r="5849" spans="1:51">
      <c r="A5849" s="19">
        <v>43852</v>
      </c>
      <c r="B5849" t="s">
        <v>62</v>
      </c>
      <c r="C5849" s="19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59"/>
    </row>
    <row r="5850" spans="1:51">
      <c r="A5850" s="19">
        <v>43852</v>
      </c>
      <c r="B5850" t="s">
        <v>63</v>
      </c>
      <c r="C5850" s="19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59"/>
    </row>
    <row r="5851" spans="1:51">
      <c r="A5851" s="19">
        <v>43852</v>
      </c>
      <c r="B5851" t="s">
        <v>64</v>
      </c>
      <c r="C5851" s="19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59"/>
    </row>
    <row r="5852" spans="1:51">
      <c r="A5852" s="19">
        <v>43852</v>
      </c>
      <c r="B5852" t="s">
        <v>65</v>
      </c>
      <c r="C5852" s="19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59"/>
    </row>
    <row r="5853" spans="1:51">
      <c r="A5853" s="19">
        <v>43852</v>
      </c>
      <c r="B5853" t="s">
        <v>143</v>
      </c>
      <c r="C5853" s="19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59"/>
    </row>
    <row r="5854" spans="1:51">
      <c r="A5854" s="19">
        <v>43852</v>
      </c>
      <c r="B5854" t="s">
        <v>67</v>
      </c>
      <c r="C5854" s="19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59"/>
    </row>
    <row r="5855" spans="1:51">
      <c r="A5855" s="19">
        <v>43852</v>
      </c>
      <c r="B5855" t="s">
        <v>68</v>
      </c>
      <c r="C5855" s="19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59"/>
    </row>
    <row r="5856" spans="1:51">
      <c r="A5856" s="19">
        <v>43852</v>
      </c>
      <c r="B5856" t="s">
        <v>69</v>
      </c>
      <c r="C5856" s="19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59"/>
    </row>
    <row r="5857" spans="1:51">
      <c r="A5857" s="19">
        <v>43852</v>
      </c>
      <c r="B5857" t="s">
        <v>70</v>
      </c>
      <c r="C5857" s="19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59"/>
    </row>
    <row r="5858" spans="1:51">
      <c r="A5858" s="19">
        <v>43852</v>
      </c>
      <c r="B5858" t="s">
        <v>71</v>
      </c>
      <c r="C5858" s="19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59"/>
    </row>
    <row r="5859" spans="1:51">
      <c r="A5859" s="19">
        <v>43852</v>
      </c>
      <c r="B5859" t="s">
        <v>73</v>
      </c>
      <c r="C5859" s="19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59"/>
    </row>
    <row r="5860" spans="1:51">
      <c r="A5860" s="19">
        <v>43853</v>
      </c>
      <c r="B5860" t="s">
        <v>15</v>
      </c>
      <c r="C5860" s="19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59"/>
    </row>
    <row r="5861" spans="1:51">
      <c r="A5861" s="19">
        <v>43853</v>
      </c>
      <c r="B5861" t="s">
        <v>16</v>
      </c>
      <c r="C5861" s="19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59"/>
    </row>
    <row r="5862" spans="1:51">
      <c r="A5862" s="19">
        <v>43853</v>
      </c>
      <c r="B5862" t="s">
        <v>17</v>
      </c>
      <c r="C5862" s="19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59"/>
    </row>
    <row r="5863" spans="1:51">
      <c r="A5863" s="19">
        <v>43853</v>
      </c>
      <c r="B5863" t="s">
        <v>18</v>
      </c>
      <c r="C5863" s="19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59"/>
    </row>
    <row r="5864" spans="1:51">
      <c r="A5864" s="19">
        <v>43853</v>
      </c>
      <c r="B5864" t="s">
        <v>19</v>
      </c>
      <c r="C5864" s="19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59"/>
    </row>
    <row r="5865" spans="1:51">
      <c r="A5865" s="19">
        <v>43853</v>
      </c>
      <c r="B5865" t="s">
        <v>20</v>
      </c>
      <c r="C5865" s="19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59"/>
    </row>
    <row r="5866" spans="1:51">
      <c r="A5866" s="19">
        <v>43853</v>
      </c>
      <c r="B5866" t="s">
        <v>21</v>
      </c>
      <c r="C5866" s="19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59"/>
    </row>
    <row r="5867" spans="1:51">
      <c r="A5867" s="19">
        <v>43853</v>
      </c>
      <c r="B5867" t="s">
        <v>22</v>
      </c>
      <c r="C5867" s="19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59"/>
    </row>
    <row r="5868" spans="1:51">
      <c r="A5868" s="19">
        <v>43853</v>
      </c>
      <c r="B5868" t="s">
        <v>23</v>
      </c>
      <c r="C5868" s="19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59"/>
    </row>
    <row r="5869" spans="1:51">
      <c r="A5869" s="19">
        <v>43853</v>
      </c>
      <c r="B5869" t="s">
        <v>24</v>
      </c>
      <c r="C5869" s="19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59"/>
    </row>
    <row r="5870" spans="1:51">
      <c r="A5870" s="19">
        <v>43853</v>
      </c>
      <c r="B5870" t="s">
        <v>25</v>
      </c>
      <c r="C5870" s="19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59"/>
    </row>
    <row r="5871" spans="1:51">
      <c r="A5871" s="19">
        <v>43853</v>
      </c>
      <c r="B5871" t="s">
        <v>26</v>
      </c>
      <c r="C5871" s="19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59"/>
    </row>
    <row r="5872" spans="1:51">
      <c r="A5872" s="19">
        <v>43853</v>
      </c>
      <c r="B5872" t="s">
        <v>27</v>
      </c>
      <c r="C5872" s="19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59"/>
    </row>
    <row r="5873" spans="1:51">
      <c r="A5873" s="19">
        <v>43853</v>
      </c>
      <c r="B5873" t="s">
        <v>28</v>
      </c>
      <c r="C5873" s="19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59"/>
    </row>
    <row r="5874" spans="1:51">
      <c r="A5874" s="19">
        <v>43853</v>
      </c>
      <c r="B5874" t="s">
        <v>29</v>
      </c>
      <c r="C5874" s="19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59"/>
    </row>
    <row r="5875" spans="1:51">
      <c r="A5875" s="19">
        <v>43853</v>
      </c>
      <c r="B5875" t="s">
        <v>30</v>
      </c>
      <c r="C5875" s="19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59"/>
    </row>
    <row r="5876" spans="1:51">
      <c r="A5876" s="19">
        <v>43853</v>
      </c>
      <c r="B5876" t="s">
        <v>31</v>
      </c>
      <c r="C5876" s="19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59"/>
    </row>
    <row r="5877" spans="1:51">
      <c r="A5877" s="19">
        <v>43853</v>
      </c>
      <c r="B5877" t="s">
        <v>32</v>
      </c>
      <c r="C5877" s="19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59"/>
    </row>
    <row r="5878" spans="1:51">
      <c r="A5878" s="19">
        <v>43853</v>
      </c>
      <c r="B5878" t="s">
        <v>33</v>
      </c>
      <c r="C5878" s="19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59"/>
    </row>
    <row r="5879" spans="1:51">
      <c r="A5879" s="19">
        <v>43853</v>
      </c>
      <c r="B5879" t="s">
        <v>34</v>
      </c>
      <c r="C5879" s="19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59"/>
    </row>
    <row r="5880" spans="1:51">
      <c r="A5880" s="19">
        <v>43853</v>
      </c>
      <c r="B5880" t="s">
        <v>35</v>
      </c>
      <c r="C5880" s="19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59"/>
    </row>
    <row r="5881" spans="1:51">
      <c r="A5881" s="19">
        <v>43853</v>
      </c>
      <c r="B5881" t="s">
        <v>36</v>
      </c>
      <c r="C5881" s="19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59"/>
    </row>
    <row r="5882" spans="1:51">
      <c r="A5882" s="19">
        <v>43853</v>
      </c>
      <c r="B5882" t="s">
        <v>37</v>
      </c>
      <c r="C5882" s="19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59"/>
    </row>
    <row r="5883" spans="1:51">
      <c r="A5883" s="19">
        <v>43853</v>
      </c>
      <c r="B5883" t="s">
        <v>38</v>
      </c>
      <c r="C5883" s="19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59"/>
    </row>
    <row r="5884" spans="1:51">
      <c r="A5884" s="19">
        <v>43853</v>
      </c>
      <c r="B5884" t="s">
        <v>39</v>
      </c>
      <c r="C5884" s="19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59"/>
    </row>
    <row r="5885" spans="1:51">
      <c r="A5885" s="19">
        <v>43853</v>
      </c>
      <c r="B5885" t="s">
        <v>40</v>
      </c>
      <c r="C5885" s="19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59"/>
    </row>
    <row r="5886" spans="1:51">
      <c r="A5886" s="19">
        <v>43853</v>
      </c>
      <c r="B5886" t="s">
        <v>41</v>
      </c>
      <c r="C5886" s="19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59"/>
    </row>
    <row r="5887" spans="1:51">
      <c r="A5887" s="19">
        <v>43853</v>
      </c>
      <c r="B5887" t="s">
        <v>43</v>
      </c>
      <c r="C5887" s="19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59"/>
    </row>
    <row r="5888" spans="1:51">
      <c r="A5888" s="19">
        <v>43853</v>
      </c>
      <c r="B5888" t="s">
        <v>44</v>
      </c>
      <c r="C5888" s="19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59"/>
    </row>
    <row r="5889" spans="1:51">
      <c r="A5889" s="19">
        <v>43853</v>
      </c>
      <c r="B5889" t="s">
        <v>45</v>
      </c>
      <c r="C5889" s="19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59"/>
    </row>
    <row r="5890" spans="1:51">
      <c r="A5890" s="19">
        <v>43853</v>
      </c>
      <c r="B5890" t="s">
        <v>42</v>
      </c>
      <c r="C5890" s="19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59"/>
    </row>
    <row r="5891" spans="1:51">
      <c r="A5891" s="19">
        <v>43853</v>
      </c>
      <c r="B5891" t="s">
        <v>46</v>
      </c>
      <c r="C5891" s="19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59"/>
    </row>
    <row r="5892" spans="1:51">
      <c r="A5892" s="19">
        <v>43853</v>
      </c>
      <c r="B5892" t="s">
        <v>47</v>
      </c>
      <c r="C5892" s="19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59"/>
    </row>
    <row r="5893" spans="1:51">
      <c r="A5893" s="19">
        <v>43853</v>
      </c>
      <c r="B5893" t="s">
        <v>48</v>
      </c>
      <c r="C5893" s="19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59"/>
    </row>
    <row r="5894" spans="1:51">
      <c r="A5894" s="19">
        <v>43853</v>
      </c>
      <c r="B5894" t="s">
        <v>49</v>
      </c>
      <c r="C5894" s="19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59"/>
    </row>
    <row r="5895" spans="1:51">
      <c r="A5895" s="19">
        <v>43853</v>
      </c>
      <c r="B5895" t="s">
        <v>50</v>
      </c>
      <c r="C5895" s="19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59"/>
    </row>
    <row r="5896" spans="1:51">
      <c r="A5896" s="19">
        <v>43853</v>
      </c>
      <c r="B5896" t="s">
        <v>51</v>
      </c>
      <c r="C5896" s="19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59"/>
    </row>
    <row r="5897" spans="1:51">
      <c r="A5897" s="19">
        <v>43853</v>
      </c>
      <c r="B5897" t="s">
        <v>52</v>
      </c>
      <c r="C5897" s="19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59"/>
    </row>
    <row r="5898" spans="1:51">
      <c r="A5898" s="19">
        <v>43853</v>
      </c>
      <c r="B5898" t="s">
        <v>53</v>
      </c>
      <c r="C5898" s="19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59"/>
    </row>
    <row r="5899" spans="1:51">
      <c r="A5899" s="19">
        <v>43853</v>
      </c>
      <c r="B5899" t="s">
        <v>54</v>
      </c>
      <c r="C5899" s="19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59"/>
    </row>
    <row r="5900" spans="1:51">
      <c r="A5900" s="19">
        <v>43853</v>
      </c>
      <c r="B5900" t="s">
        <v>55</v>
      </c>
      <c r="C5900" s="19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59"/>
    </row>
    <row r="5901" spans="1:51">
      <c r="A5901" s="19">
        <v>43853</v>
      </c>
      <c r="B5901" t="s">
        <v>56</v>
      </c>
      <c r="C5901" s="19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59"/>
    </row>
    <row r="5902" spans="1:51">
      <c r="A5902" s="19">
        <v>43853</v>
      </c>
      <c r="B5902" t="s">
        <v>57</v>
      </c>
      <c r="C5902" s="19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59"/>
    </row>
    <row r="5903" spans="1:51">
      <c r="A5903" s="19">
        <v>43853</v>
      </c>
      <c r="B5903" t="s">
        <v>58</v>
      </c>
      <c r="C5903" s="19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59"/>
    </row>
    <row r="5904" spans="1:51">
      <c r="A5904" s="19">
        <v>43853</v>
      </c>
      <c r="B5904" t="s">
        <v>59</v>
      </c>
      <c r="C5904" s="19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59"/>
    </row>
    <row r="5905" spans="1:51">
      <c r="A5905" s="19">
        <v>43853</v>
      </c>
      <c r="B5905" t="s">
        <v>60</v>
      </c>
      <c r="C5905" s="19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59"/>
    </row>
    <row r="5906" spans="1:51">
      <c r="A5906" s="19">
        <v>43853</v>
      </c>
      <c r="B5906" t="s">
        <v>61</v>
      </c>
      <c r="C5906" s="19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59"/>
    </row>
    <row r="5907" spans="1:51">
      <c r="A5907" s="19">
        <v>43853</v>
      </c>
      <c r="B5907" t="s">
        <v>62</v>
      </c>
      <c r="C5907" s="19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59"/>
    </row>
    <row r="5908" spans="1:51">
      <c r="A5908" s="19">
        <v>43853</v>
      </c>
      <c r="B5908" t="s">
        <v>63</v>
      </c>
      <c r="C5908" s="19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59"/>
    </row>
    <row r="5909" spans="1:51">
      <c r="A5909" s="19">
        <v>43853</v>
      </c>
      <c r="B5909" t="s">
        <v>64</v>
      </c>
      <c r="C5909" s="19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59"/>
    </row>
    <row r="5910" spans="1:51">
      <c r="A5910" s="19">
        <v>43853</v>
      </c>
      <c r="B5910" t="s">
        <v>65</v>
      </c>
      <c r="C5910" s="19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59"/>
    </row>
    <row r="5911" spans="1:51">
      <c r="A5911" s="19">
        <v>43853</v>
      </c>
      <c r="B5911" t="s">
        <v>143</v>
      </c>
      <c r="C5911" s="19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59"/>
    </row>
    <row r="5912" spans="1:51">
      <c r="A5912" s="19">
        <v>43853</v>
      </c>
      <c r="B5912" t="s">
        <v>67</v>
      </c>
      <c r="C5912" s="19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59"/>
    </row>
    <row r="5913" spans="1:51">
      <c r="A5913" s="19">
        <v>43853</v>
      </c>
      <c r="B5913" t="s">
        <v>68</v>
      </c>
      <c r="C5913" s="19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59"/>
    </row>
    <row r="5914" spans="1:51">
      <c r="A5914" s="19">
        <v>43853</v>
      </c>
      <c r="B5914" t="s">
        <v>69</v>
      </c>
      <c r="C5914" s="19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59"/>
    </row>
    <row r="5915" spans="1:51">
      <c r="A5915" s="19">
        <v>43853</v>
      </c>
      <c r="B5915" t="s">
        <v>70</v>
      </c>
      <c r="C5915" s="19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59"/>
    </row>
    <row r="5916" spans="1:51">
      <c r="A5916" s="19">
        <v>43853</v>
      </c>
      <c r="B5916" t="s">
        <v>71</v>
      </c>
      <c r="C5916" s="19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59"/>
    </row>
    <row r="5917" spans="1:51">
      <c r="A5917" s="19">
        <v>43853</v>
      </c>
      <c r="B5917" t="s">
        <v>73</v>
      </c>
      <c r="C5917" s="19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59"/>
    </row>
    <row r="5918" spans="1:51">
      <c r="A5918" s="19">
        <v>43854</v>
      </c>
      <c r="B5918" t="s">
        <v>15</v>
      </c>
      <c r="C5918" s="19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59"/>
    </row>
    <row r="5919" spans="1:51">
      <c r="A5919" s="19">
        <v>43854</v>
      </c>
      <c r="B5919" t="s">
        <v>16</v>
      </c>
      <c r="C5919" s="19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59"/>
    </row>
    <row r="5920" spans="1:51">
      <c r="A5920" s="19">
        <v>43854</v>
      </c>
      <c r="B5920" t="s">
        <v>17</v>
      </c>
      <c r="C5920" s="19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59"/>
    </row>
    <row r="5921" spans="1:51">
      <c r="A5921" s="19">
        <v>43854</v>
      </c>
      <c r="B5921" t="s">
        <v>18</v>
      </c>
      <c r="C5921" s="19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59"/>
    </row>
    <row r="5922" spans="1:51">
      <c r="A5922" s="19">
        <v>43854</v>
      </c>
      <c r="B5922" t="s">
        <v>19</v>
      </c>
      <c r="C5922" s="19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59"/>
    </row>
    <row r="5923" spans="1:51">
      <c r="A5923" s="19">
        <v>43854</v>
      </c>
      <c r="B5923" t="s">
        <v>20</v>
      </c>
      <c r="C5923" s="19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59"/>
    </row>
    <row r="5924" spans="1:51">
      <c r="A5924" s="19">
        <v>43854</v>
      </c>
      <c r="B5924" t="s">
        <v>21</v>
      </c>
      <c r="C5924" s="19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59"/>
    </row>
    <row r="5925" spans="1:51">
      <c r="A5925" s="19">
        <v>43854</v>
      </c>
      <c r="B5925" t="s">
        <v>22</v>
      </c>
      <c r="C5925" s="19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59"/>
    </row>
    <row r="5926" spans="1:51">
      <c r="A5926" s="19">
        <v>43854</v>
      </c>
      <c r="B5926" t="s">
        <v>23</v>
      </c>
      <c r="C5926" s="19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59"/>
    </row>
    <row r="5927" spans="1:51">
      <c r="A5927" s="19">
        <v>43854</v>
      </c>
      <c r="B5927" t="s">
        <v>24</v>
      </c>
      <c r="C5927" s="19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59"/>
    </row>
    <row r="5928" spans="1:51">
      <c r="A5928" s="19">
        <v>43854</v>
      </c>
      <c r="B5928" t="s">
        <v>25</v>
      </c>
      <c r="C5928" s="19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59"/>
    </row>
    <row r="5929" spans="1:51">
      <c r="A5929" s="19">
        <v>43854</v>
      </c>
      <c r="B5929" t="s">
        <v>26</v>
      </c>
      <c r="C5929" s="19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59"/>
    </row>
    <row r="5930" spans="1:51">
      <c r="A5930" s="19">
        <v>43854</v>
      </c>
      <c r="B5930" t="s">
        <v>27</v>
      </c>
      <c r="C5930" s="19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59"/>
    </row>
    <row r="5931" spans="1:51">
      <c r="A5931" s="19">
        <v>43854</v>
      </c>
      <c r="B5931" t="s">
        <v>28</v>
      </c>
      <c r="C5931" s="19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59"/>
    </row>
    <row r="5932" spans="1:51">
      <c r="A5932" s="19">
        <v>43854</v>
      </c>
      <c r="B5932" t="s">
        <v>29</v>
      </c>
      <c r="C5932" s="19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59"/>
    </row>
    <row r="5933" spans="1:51">
      <c r="A5933" s="19">
        <v>43854</v>
      </c>
      <c r="B5933" t="s">
        <v>30</v>
      </c>
      <c r="C5933" s="19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59"/>
    </row>
    <row r="5934" spans="1:51">
      <c r="A5934" s="19">
        <v>43854</v>
      </c>
      <c r="B5934" t="s">
        <v>31</v>
      </c>
      <c r="C5934" s="19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59"/>
    </row>
    <row r="5935" spans="1:51">
      <c r="A5935" s="19">
        <v>43854</v>
      </c>
      <c r="B5935" t="s">
        <v>32</v>
      </c>
      <c r="C5935" s="19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59"/>
    </row>
    <row r="5936" spans="1:51">
      <c r="A5936" s="19">
        <v>43854</v>
      </c>
      <c r="B5936" t="s">
        <v>33</v>
      </c>
      <c r="C5936" s="19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59"/>
    </row>
    <row r="5937" spans="1:51">
      <c r="A5937" s="19">
        <v>43854</v>
      </c>
      <c r="B5937" t="s">
        <v>34</v>
      </c>
      <c r="C5937" s="19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59"/>
    </row>
    <row r="5938" spans="1:51">
      <c r="A5938" s="19">
        <v>43854</v>
      </c>
      <c r="B5938" t="s">
        <v>35</v>
      </c>
      <c r="C5938" s="19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59"/>
    </row>
    <row r="5939" spans="1:51">
      <c r="A5939" s="19">
        <v>43854</v>
      </c>
      <c r="B5939" t="s">
        <v>36</v>
      </c>
      <c r="C5939" s="19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59"/>
    </row>
    <row r="5940" spans="1:51">
      <c r="A5940" s="19">
        <v>43854</v>
      </c>
      <c r="B5940" t="s">
        <v>37</v>
      </c>
      <c r="C5940" s="19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59"/>
    </row>
    <row r="5941" spans="1:51">
      <c r="A5941" s="19">
        <v>43854</v>
      </c>
      <c r="B5941" t="s">
        <v>38</v>
      </c>
      <c r="C5941" s="19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59"/>
    </row>
    <row r="5942" spans="1:51">
      <c r="A5942" s="19">
        <v>43854</v>
      </c>
      <c r="B5942" t="s">
        <v>39</v>
      </c>
      <c r="C5942" s="19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59"/>
    </row>
    <row r="5943" spans="1:51">
      <c r="A5943" s="19">
        <v>43854</v>
      </c>
      <c r="B5943" t="s">
        <v>40</v>
      </c>
      <c r="C5943" s="19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59"/>
    </row>
    <row r="5944" spans="1:51">
      <c r="A5944" s="19">
        <v>43854</v>
      </c>
      <c r="B5944" t="s">
        <v>41</v>
      </c>
      <c r="C5944" s="19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59"/>
    </row>
    <row r="5945" spans="1:51">
      <c r="A5945" s="19">
        <v>43854</v>
      </c>
      <c r="B5945" t="s">
        <v>43</v>
      </c>
      <c r="C5945" s="19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59"/>
    </row>
    <row r="5946" spans="1:51">
      <c r="A5946" s="19">
        <v>43854</v>
      </c>
      <c r="B5946" t="s">
        <v>44</v>
      </c>
      <c r="C5946" s="19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59"/>
    </row>
    <row r="5947" spans="1:51">
      <c r="A5947" s="19">
        <v>43854</v>
      </c>
      <c r="B5947" t="s">
        <v>45</v>
      </c>
      <c r="C5947" s="19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59"/>
    </row>
    <row r="5948" spans="1:51">
      <c r="A5948" s="19">
        <v>43854</v>
      </c>
      <c r="B5948" t="s">
        <v>42</v>
      </c>
      <c r="C5948" s="19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59"/>
    </row>
    <row r="5949" spans="1:51">
      <c r="A5949" s="19">
        <v>43854</v>
      </c>
      <c r="B5949" t="s">
        <v>46</v>
      </c>
      <c r="C5949" s="19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59"/>
    </row>
    <row r="5950" spans="1:51">
      <c r="A5950" s="19">
        <v>43854</v>
      </c>
      <c r="B5950" t="s">
        <v>47</v>
      </c>
      <c r="C5950" s="19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59"/>
    </row>
    <row r="5951" spans="1:51">
      <c r="A5951" s="19">
        <v>43854</v>
      </c>
      <c r="B5951" t="s">
        <v>48</v>
      </c>
      <c r="C5951" s="19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59"/>
    </row>
    <row r="5952" spans="1:51">
      <c r="A5952" s="19">
        <v>43854</v>
      </c>
      <c r="B5952" t="s">
        <v>49</v>
      </c>
      <c r="C5952" s="19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59"/>
    </row>
    <row r="5953" spans="1:51">
      <c r="A5953" s="19">
        <v>43854</v>
      </c>
      <c r="B5953" t="s">
        <v>50</v>
      </c>
      <c r="C5953" s="19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59"/>
    </row>
    <row r="5954" spans="1:51">
      <c r="A5954" s="19">
        <v>43854</v>
      </c>
      <c r="B5954" t="s">
        <v>51</v>
      </c>
      <c r="C5954" s="19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59"/>
    </row>
    <row r="5955" spans="1:51">
      <c r="A5955" s="19">
        <v>43854</v>
      </c>
      <c r="B5955" t="s">
        <v>52</v>
      </c>
      <c r="C5955" s="19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59"/>
    </row>
    <row r="5956" spans="1:51">
      <c r="A5956" s="19">
        <v>43854</v>
      </c>
      <c r="B5956" t="s">
        <v>53</v>
      </c>
      <c r="C5956" s="19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59"/>
    </row>
    <row r="5957" spans="1:51">
      <c r="A5957" s="19">
        <v>43854</v>
      </c>
      <c r="B5957" t="s">
        <v>54</v>
      </c>
      <c r="C5957" s="19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59"/>
    </row>
    <row r="5958" spans="1:51">
      <c r="A5958" s="19">
        <v>43854</v>
      </c>
      <c r="B5958" t="s">
        <v>55</v>
      </c>
      <c r="C5958" s="19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59"/>
    </row>
    <row r="5959" spans="1:51">
      <c r="A5959" s="19">
        <v>43854</v>
      </c>
      <c r="B5959" t="s">
        <v>56</v>
      </c>
      <c r="C5959" s="19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59"/>
    </row>
    <row r="5960" spans="1:51">
      <c r="A5960" s="19">
        <v>43854</v>
      </c>
      <c r="B5960" t="s">
        <v>57</v>
      </c>
      <c r="C5960" s="19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59"/>
    </row>
    <row r="5961" spans="1:51">
      <c r="A5961" s="19">
        <v>43854</v>
      </c>
      <c r="B5961" t="s">
        <v>58</v>
      </c>
      <c r="C5961" s="19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59"/>
    </row>
    <row r="5962" spans="1:51">
      <c r="A5962" s="19">
        <v>43854</v>
      </c>
      <c r="B5962" t="s">
        <v>59</v>
      </c>
      <c r="C5962" s="19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59"/>
    </row>
    <row r="5963" spans="1:51">
      <c r="A5963" s="19">
        <v>43854</v>
      </c>
      <c r="B5963" t="s">
        <v>60</v>
      </c>
      <c r="C5963" s="19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59"/>
    </row>
    <row r="5964" spans="1:51">
      <c r="A5964" s="19">
        <v>43854</v>
      </c>
      <c r="B5964" t="s">
        <v>61</v>
      </c>
      <c r="C5964" s="19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59"/>
    </row>
    <row r="5965" spans="1:51">
      <c r="A5965" s="19">
        <v>43854</v>
      </c>
      <c r="B5965" t="s">
        <v>62</v>
      </c>
      <c r="C5965" s="19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59"/>
    </row>
    <row r="5966" spans="1:51">
      <c r="A5966" s="19">
        <v>43854</v>
      </c>
      <c r="B5966" t="s">
        <v>63</v>
      </c>
      <c r="C5966" s="19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59"/>
    </row>
    <row r="5967" spans="1:51">
      <c r="A5967" s="19">
        <v>43854</v>
      </c>
      <c r="B5967" t="s">
        <v>64</v>
      </c>
      <c r="C5967" s="19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59"/>
    </row>
    <row r="5968" spans="1:51">
      <c r="A5968" s="19">
        <v>43854</v>
      </c>
      <c r="B5968" t="s">
        <v>65</v>
      </c>
      <c r="C5968" s="19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59"/>
    </row>
    <row r="5969" spans="1:51">
      <c r="A5969" s="19">
        <v>43854</v>
      </c>
      <c r="B5969" t="s">
        <v>143</v>
      </c>
      <c r="C5969" s="19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59"/>
    </row>
    <row r="5970" spans="1:51">
      <c r="A5970" s="19">
        <v>43854</v>
      </c>
      <c r="B5970" t="s">
        <v>67</v>
      </c>
      <c r="C5970" s="19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59"/>
    </row>
    <row r="5971" spans="1:51">
      <c r="A5971" s="19">
        <v>43854</v>
      </c>
      <c r="B5971" t="s">
        <v>68</v>
      </c>
      <c r="C5971" s="19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59"/>
    </row>
    <row r="5972" spans="1:51">
      <c r="A5972" s="19">
        <v>43854</v>
      </c>
      <c r="B5972" t="s">
        <v>69</v>
      </c>
      <c r="C5972" s="19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59"/>
    </row>
    <row r="5973" spans="1:51">
      <c r="A5973" s="19">
        <v>43854</v>
      </c>
      <c r="B5973" t="s">
        <v>70</v>
      </c>
      <c r="C5973" s="19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59"/>
    </row>
    <row r="5974" spans="1:51">
      <c r="A5974" s="19">
        <v>43854</v>
      </c>
      <c r="B5974" t="s">
        <v>71</v>
      </c>
      <c r="C5974" s="19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59"/>
    </row>
    <row r="5975" spans="1:51">
      <c r="A5975" s="19">
        <v>43854</v>
      </c>
      <c r="B5975" t="s">
        <v>73</v>
      </c>
      <c r="C5975" s="19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59"/>
    </row>
    <row r="5976" spans="1:51">
      <c r="A5976" s="19">
        <v>43855</v>
      </c>
      <c r="B5976" t="s">
        <v>15</v>
      </c>
      <c r="C5976" s="19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59"/>
    </row>
    <row r="5977" spans="1:51">
      <c r="A5977" s="19">
        <v>43855</v>
      </c>
      <c r="B5977" t="s">
        <v>16</v>
      </c>
      <c r="C5977" s="19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59"/>
    </row>
    <row r="5978" spans="1:51">
      <c r="A5978" s="19">
        <v>43855</v>
      </c>
      <c r="B5978" t="s">
        <v>17</v>
      </c>
      <c r="C5978" s="19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59"/>
    </row>
    <row r="5979" spans="1:51">
      <c r="A5979" s="19">
        <v>43855</v>
      </c>
      <c r="B5979" t="s">
        <v>18</v>
      </c>
      <c r="C5979" s="19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59"/>
    </row>
    <row r="5980" spans="1:51">
      <c r="A5980" s="19">
        <v>43855</v>
      </c>
      <c r="B5980" t="s">
        <v>19</v>
      </c>
      <c r="C5980" s="19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59"/>
    </row>
    <row r="5981" spans="1:51">
      <c r="A5981" s="19">
        <v>43855</v>
      </c>
      <c r="B5981" t="s">
        <v>20</v>
      </c>
      <c r="C5981" s="19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59"/>
    </row>
    <row r="5982" spans="1:51">
      <c r="A5982" s="19">
        <v>43855</v>
      </c>
      <c r="B5982" t="s">
        <v>21</v>
      </c>
      <c r="C5982" s="19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59"/>
    </row>
    <row r="5983" spans="1:51">
      <c r="A5983" s="19">
        <v>43855</v>
      </c>
      <c r="B5983" t="s">
        <v>22</v>
      </c>
      <c r="C5983" s="19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59"/>
    </row>
    <row r="5984" spans="1:51">
      <c r="A5984" s="19">
        <v>43855</v>
      </c>
      <c r="B5984" t="s">
        <v>23</v>
      </c>
      <c r="C5984" s="19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59"/>
    </row>
    <row r="5985" spans="1:51">
      <c r="A5985" s="19">
        <v>43855</v>
      </c>
      <c r="B5985" t="s">
        <v>24</v>
      </c>
      <c r="C5985" s="19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59"/>
    </row>
    <row r="5986" spans="1:51">
      <c r="A5986" s="19">
        <v>43855</v>
      </c>
      <c r="B5986" t="s">
        <v>25</v>
      </c>
      <c r="C5986" s="19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59"/>
    </row>
    <row r="5987" spans="1:51">
      <c r="A5987" s="19">
        <v>43855</v>
      </c>
      <c r="B5987" t="s">
        <v>26</v>
      </c>
      <c r="C5987" s="19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59"/>
    </row>
    <row r="5988" spans="1:51">
      <c r="A5988" s="19">
        <v>43855</v>
      </c>
      <c r="B5988" t="s">
        <v>27</v>
      </c>
      <c r="C5988" s="19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59"/>
    </row>
    <row r="5989" spans="1:51">
      <c r="A5989" s="19">
        <v>43855</v>
      </c>
      <c r="B5989" t="s">
        <v>28</v>
      </c>
      <c r="C5989" s="19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59"/>
    </row>
    <row r="5990" spans="1:51">
      <c r="A5990" s="19">
        <v>43855</v>
      </c>
      <c r="B5990" t="s">
        <v>29</v>
      </c>
      <c r="C5990" s="19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59"/>
    </row>
    <row r="5991" spans="1:51">
      <c r="A5991" s="19">
        <v>43855</v>
      </c>
      <c r="B5991" t="s">
        <v>30</v>
      </c>
      <c r="C5991" s="19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59"/>
    </row>
    <row r="5992" spans="1:51">
      <c r="A5992" s="19">
        <v>43855</v>
      </c>
      <c r="B5992" t="s">
        <v>31</v>
      </c>
      <c r="C5992" s="19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59"/>
    </row>
    <row r="5993" spans="1:51">
      <c r="A5993" s="19">
        <v>43855</v>
      </c>
      <c r="B5993" t="s">
        <v>32</v>
      </c>
      <c r="C5993" s="19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59"/>
    </row>
    <row r="5994" spans="1:51">
      <c r="A5994" s="19">
        <v>43855</v>
      </c>
      <c r="B5994" t="s">
        <v>33</v>
      </c>
      <c r="C5994" s="19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59"/>
    </row>
    <row r="5995" spans="1:51">
      <c r="A5995" s="19">
        <v>43855</v>
      </c>
      <c r="B5995" t="s">
        <v>34</v>
      </c>
      <c r="C5995" s="19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59"/>
    </row>
    <row r="5996" spans="1:51">
      <c r="A5996" s="19">
        <v>43855</v>
      </c>
      <c r="B5996" t="s">
        <v>35</v>
      </c>
      <c r="C5996" s="19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59"/>
    </row>
    <row r="5997" spans="1:51">
      <c r="A5997" s="19">
        <v>43855</v>
      </c>
      <c r="B5997" t="s">
        <v>36</v>
      </c>
      <c r="C5997" s="19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59"/>
    </row>
    <row r="5998" spans="1:51">
      <c r="A5998" s="19">
        <v>43855</v>
      </c>
      <c r="B5998" t="s">
        <v>37</v>
      </c>
      <c r="C5998" s="19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59"/>
    </row>
    <row r="5999" spans="1:51">
      <c r="A5999" s="19">
        <v>43855</v>
      </c>
      <c r="B5999" t="s">
        <v>38</v>
      </c>
      <c r="C5999" s="19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59"/>
    </row>
    <row r="6000" spans="1:51">
      <c r="A6000" s="19">
        <v>43855</v>
      </c>
      <c r="B6000" t="s">
        <v>39</v>
      </c>
      <c r="C6000" s="19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59"/>
    </row>
    <row r="6001" spans="1:51">
      <c r="A6001" s="19">
        <v>43855</v>
      </c>
      <c r="B6001" t="s">
        <v>40</v>
      </c>
      <c r="C6001" s="19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59"/>
    </row>
    <row r="6002" spans="1:51">
      <c r="A6002" s="19">
        <v>43855</v>
      </c>
      <c r="B6002" t="s">
        <v>41</v>
      </c>
      <c r="C6002" s="19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59"/>
    </row>
    <row r="6003" spans="1:51">
      <c r="A6003" s="19">
        <v>43855</v>
      </c>
      <c r="B6003" t="s">
        <v>43</v>
      </c>
      <c r="C6003" s="19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59"/>
    </row>
    <row r="6004" spans="1:51">
      <c r="A6004" s="19">
        <v>43855</v>
      </c>
      <c r="B6004" t="s">
        <v>44</v>
      </c>
      <c r="C6004" s="19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59"/>
    </row>
    <row r="6005" spans="1:51">
      <c r="A6005" s="19">
        <v>43855</v>
      </c>
      <c r="B6005" t="s">
        <v>45</v>
      </c>
      <c r="C6005" s="19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59"/>
    </row>
    <row r="6006" spans="1:51">
      <c r="A6006" s="19">
        <v>43855</v>
      </c>
      <c r="B6006" t="s">
        <v>42</v>
      </c>
      <c r="C6006" s="19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59"/>
    </row>
    <row r="6007" spans="1:51">
      <c r="A6007" s="19">
        <v>43855</v>
      </c>
      <c r="B6007" t="s">
        <v>46</v>
      </c>
      <c r="C6007" s="19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59"/>
    </row>
    <row r="6008" spans="1:51">
      <c r="A6008" s="19">
        <v>43855</v>
      </c>
      <c r="B6008" t="s">
        <v>47</v>
      </c>
      <c r="C6008" s="19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59"/>
    </row>
    <row r="6009" spans="1:51">
      <c r="A6009" s="19">
        <v>43855</v>
      </c>
      <c r="B6009" t="s">
        <v>48</v>
      </c>
      <c r="C6009" s="19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59"/>
    </row>
    <row r="6010" spans="1:51">
      <c r="A6010" s="19">
        <v>43855</v>
      </c>
      <c r="B6010" t="s">
        <v>49</v>
      </c>
      <c r="C6010" s="19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59"/>
    </row>
    <row r="6011" spans="1:51">
      <c r="A6011" s="19">
        <v>43855</v>
      </c>
      <c r="B6011" t="s">
        <v>50</v>
      </c>
      <c r="C6011" s="19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59"/>
    </row>
    <row r="6012" spans="1:51">
      <c r="A6012" s="19">
        <v>43855</v>
      </c>
      <c r="B6012" t="s">
        <v>51</v>
      </c>
      <c r="C6012" s="19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59"/>
    </row>
    <row r="6013" spans="1:51">
      <c r="A6013" s="19">
        <v>43855</v>
      </c>
      <c r="B6013" t="s">
        <v>52</v>
      </c>
      <c r="C6013" s="19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59"/>
    </row>
    <row r="6014" spans="1:51">
      <c r="A6014" s="19">
        <v>43855</v>
      </c>
      <c r="B6014" t="s">
        <v>53</v>
      </c>
      <c r="C6014" s="19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59"/>
    </row>
    <row r="6015" spans="1:51">
      <c r="A6015" s="19">
        <v>43855</v>
      </c>
      <c r="B6015" t="s">
        <v>54</v>
      </c>
      <c r="C6015" s="19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59"/>
    </row>
    <row r="6016" spans="1:51">
      <c r="A6016" s="19">
        <v>43855</v>
      </c>
      <c r="B6016" t="s">
        <v>55</v>
      </c>
      <c r="C6016" s="19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59"/>
    </row>
    <row r="6017" spans="1:51">
      <c r="A6017" s="19">
        <v>43855</v>
      </c>
      <c r="B6017" t="s">
        <v>56</v>
      </c>
      <c r="C6017" s="19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59"/>
    </row>
    <row r="6018" spans="1:51">
      <c r="A6018" s="19">
        <v>43855</v>
      </c>
      <c r="B6018" t="s">
        <v>57</v>
      </c>
      <c r="C6018" s="19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59"/>
    </row>
    <row r="6019" spans="1:51">
      <c r="A6019" s="19">
        <v>43855</v>
      </c>
      <c r="B6019" t="s">
        <v>58</v>
      </c>
      <c r="C6019" s="19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59"/>
    </row>
    <row r="6020" spans="1:51">
      <c r="A6020" s="19">
        <v>43855</v>
      </c>
      <c r="B6020" t="s">
        <v>59</v>
      </c>
      <c r="C6020" s="19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59"/>
    </row>
    <row r="6021" spans="1:51">
      <c r="A6021" s="19">
        <v>43855</v>
      </c>
      <c r="B6021" t="s">
        <v>60</v>
      </c>
      <c r="C6021" s="19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59"/>
    </row>
    <row r="6022" spans="1:51">
      <c r="A6022" s="19">
        <v>43855</v>
      </c>
      <c r="B6022" t="s">
        <v>61</v>
      </c>
      <c r="C6022" s="19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59"/>
    </row>
    <row r="6023" spans="1:51">
      <c r="A6023" s="19">
        <v>43855</v>
      </c>
      <c r="B6023" t="s">
        <v>62</v>
      </c>
      <c r="C6023" s="19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59"/>
    </row>
    <row r="6024" spans="1:51">
      <c r="A6024" s="19">
        <v>43855</v>
      </c>
      <c r="B6024" t="s">
        <v>63</v>
      </c>
      <c r="C6024" s="19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59"/>
    </row>
    <row r="6025" spans="1:51">
      <c r="A6025" s="19">
        <v>43855</v>
      </c>
      <c r="B6025" t="s">
        <v>64</v>
      </c>
      <c r="C6025" s="19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59"/>
    </row>
    <row r="6026" spans="1:51">
      <c r="A6026" s="19">
        <v>43855</v>
      </c>
      <c r="B6026" t="s">
        <v>65</v>
      </c>
      <c r="C6026" s="19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59"/>
    </row>
    <row r="6027" spans="1:51">
      <c r="A6027" s="19">
        <v>43855</v>
      </c>
      <c r="B6027" t="s">
        <v>143</v>
      </c>
      <c r="C6027" s="19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59"/>
    </row>
    <row r="6028" spans="1:51">
      <c r="A6028" s="19">
        <v>43855</v>
      </c>
      <c r="B6028" t="s">
        <v>67</v>
      </c>
      <c r="C6028" s="19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59"/>
    </row>
    <row r="6029" spans="1:51">
      <c r="A6029" s="19">
        <v>43855</v>
      </c>
      <c r="B6029" t="s">
        <v>68</v>
      </c>
      <c r="C6029" s="19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59"/>
    </row>
    <row r="6030" spans="1:51">
      <c r="A6030" s="19">
        <v>43855</v>
      </c>
      <c r="B6030" t="s">
        <v>69</v>
      </c>
      <c r="C6030" s="19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59"/>
    </row>
    <row r="6031" spans="1:51">
      <c r="A6031" s="19">
        <v>43855</v>
      </c>
      <c r="B6031" t="s">
        <v>70</v>
      </c>
      <c r="C6031" s="19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59"/>
    </row>
    <row r="6032" spans="1:51">
      <c r="A6032" s="19">
        <v>43855</v>
      </c>
      <c r="B6032" t="s">
        <v>71</v>
      </c>
      <c r="C6032" s="19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59"/>
    </row>
    <row r="6033" spans="1:51">
      <c r="A6033" s="19">
        <v>43855</v>
      </c>
      <c r="B6033" t="s">
        <v>73</v>
      </c>
      <c r="C6033" s="19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59"/>
    </row>
    <row r="6034" spans="1:51">
      <c r="A6034" s="19">
        <v>43856</v>
      </c>
      <c r="B6034" t="s">
        <v>15</v>
      </c>
      <c r="C6034" s="19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59"/>
    </row>
    <row r="6035" spans="1:51">
      <c r="A6035" s="19">
        <v>43856</v>
      </c>
      <c r="B6035" t="s">
        <v>16</v>
      </c>
      <c r="C6035" s="19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59"/>
    </row>
    <row r="6036" spans="1:51">
      <c r="A6036" s="19">
        <v>43856</v>
      </c>
      <c r="B6036" t="s">
        <v>17</v>
      </c>
      <c r="C6036" s="19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59"/>
    </row>
    <row r="6037" spans="1:51">
      <c r="A6037" s="19">
        <v>43856</v>
      </c>
      <c r="B6037" t="s">
        <v>18</v>
      </c>
      <c r="C6037" s="19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59"/>
    </row>
    <row r="6038" spans="1:51">
      <c r="A6038" s="19">
        <v>43856</v>
      </c>
      <c r="B6038" t="s">
        <v>19</v>
      </c>
      <c r="C6038" s="19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59"/>
    </row>
    <row r="6039" spans="1:51">
      <c r="A6039" s="19">
        <v>43856</v>
      </c>
      <c r="B6039" t="s">
        <v>20</v>
      </c>
      <c r="C6039" s="19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59"/>
    </row>
    <row r="6040" spans="1:51">
      <c r="A6040" s="19">
        <v>43856</v>
      </c>
      <c r="B6040" t="s">
        <v>21</v>
      </c>
      <c r="C6040" s="19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59"/>
    </row>
    <row r="6041" spans="1:51">
      <c r="A6041" s="19">
        <v>43856</v>
      </c>
      <c r="B6041" t="s">
        <v>22</v>
      </c>
      <c r="C6041" s="19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59"/>
    </row>
    <row r="6042" spans="1:51">
      <c r="A6042" s="19">
        <v>43856</v>
      </c>
      <c r="B6042" t="s">
        <v>23</v>
      </c>
      <c r="C6042" s="19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59"/>
    </row>
    <row r="6043" spans="1:51">
      <c r="A6043" s="19">
        <v>43856</v>
      </c>
      <c r="B6043" t="s">
        <v>24</v>
      </c>
      <c r="C6043" s="19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59"/>
    </row>
    <row r="6044" spans="1:51">
      <c r="A6044" s="19">
        <v>43856</v>
      </c>
      <c r="B6044" t="s">
        <v>25</v>
      </c>
      <c r="C6044" s="19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59"/>
    </row>
    <row r="6045" spans="1:51">
      <c r="A6045" s="19">
        <v>43856</v>
      </c>
      <c r="B6045" t="s">
        <v>26</v>
      </c>
      <c r="C6045" s="19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59"/>
    </row>
    <row r="6046" spans="1:51">
      <c r="A6046" s="19">
        <v>43856</v>
      </c>
      <c r="B6046" t="s">
        <v>27</v>
      </c>
      <c r="C6046" s="19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59"/>
    </row>
    <row r="6047" spans="1:51">
      <c r="A6047" s="19">
        <v>43856</v>
      </c>
      <c r="B6047" t="s">
        <v>28</v>
      </c>
      <c r="C6047" s="19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59"/>
    </row>
    <row r="6048" spans="1:51">
      <c r="A6048" s="19">
        <v>43856</v>
      </c>
      <c r="B6048" t="s">
        <v>29</v>
      </c>
      <c r="C6048" s="19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59"/>
    </row>
    <row r="6049" spans="1:51">
      <c r="A6049" s="19">
        <v>43856</v>
      </c>
      <c r="B6049" t="s">
        <v>30</v>
      </c>
      <c r="C6049" s="19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59"/>
    </row>
    <row r="6050" spans="1:51">
      <c r="A6050" s="19">
        <v>43856</v>
      </c>
      <c r="B6050" t="s">
        <v>31</v>
      </c>
      <c r="C6050" s="19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59"/>
    </row>
    <row r="6051" spans="1:51">
      <c r="A6051" s="19">
        <v>43856</v>
      </c>
      <c r="B6051" t="s">
        <v>32</v>
      </c>
      <c r="C6051" s="19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59"/>
    </row>
    <row r="6052" spans="1:51">
      <c r="A6052" s="19">
        <v>43856</v>
      </c>
      <c r="B6052" t="s">
        <v>33</v>
      </c>
      <c r="C6052" s="19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59"/>
    </row>
    <row r="6053" spans="1:51">
      <c r="A6053" s="19">
        <v>43856</v>
      </c>
      <c r="B6053" t="s">
        <v>34</v>
      </c>
      <c r="C6053" s="19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59"/>
    </row>
    <row r="6054" spans="1:51">
      <c r="A6054" s="19">
        <v>43856</v>
      </c>
      <c r="B6054" t="s">
        <v>35</v>
      </c>
      <c r="C6054" s="19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59"/>
    </row>
    <row r="6055" spans="1:51">
      <c r="A6055" s="19">
        <v>43856</v>
      </c>
      <c r="B6055" t="s">
        <v>36</v>
      </c>
      <c r="C6055" s="19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59"/>
    </row>
    <row r="6056" spans="1:51">
      <c r="A6056" s="19">
        <v>43856</v>
      </c>
      <c r="B6056" t="s">
        <v>37</v>
      </c>
      <c r="C6056" s="19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59"/>
    </row>
    <row r="6057" spans="1:51">
      <c r="A6057" s="19">
        <v>43856</v>
      </c>
      <c r="B6057" t="s">
        <v>38</v>
      </c>
      <c r="C6057" s="19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59"/>
    </row>
    <row r="6058" spans="1:51">
      <c r="A6058" s="19">
        <v>43856</v>
      </c>
      <c r="B6058" t="s">
        <v>39</v>
      </c>
      <c r="C6058" s="19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59"/>
    </row>
    <row r="6059" spans="1:51">
      <c r="A6059" s="19">
        <v>43856</v>
      </c>
      <c r="B6059" t="s">
        <v>40</v>
      </c>
      <c r="C6059" s="19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59"/>
    </row>
    <row r="6060" spans="1:51">
      <c r="A6060" s="19">
        <v>43856</v>
      </c>
      <c r="B6060" t="s">
        <v>41</v>
      </c>
      <c r="C6060" s="19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59"/>
    </row>
    <row r="6061" spans="1:51">
      <c r="A6061" s="19">
        <v>43856</v>
      </c>
      <c r="B6061" t="s">
        <v>43</v>
      </c>
      <c r="C6061" s="19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59"/>
    </row>
    <row r="6062" spans="1:51">
      <c r="A6062" s="19">
        <v>43856</v>
      </c>
      <c r="B6062" t="s">
        <v>44</v>
      </c>
      <c r="C6062" s="19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59"/>
    </row>
    <row r="6063" spans="1:51">
      <c r="A6063" s="19">
        <v>43856</v>
      </c>
      <c r="B6063" t="s">
        <v>45</v>
      </c>
      <c r="C6063" s="19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59"/>
    </row>
    <row r="6064" spans="1:51">
      <c r="A6064" s="19">
        <v>43856</v>
      </c>
      <c r="B6064" t="s">
        <v>42</v>
      </c>
      <c r="C6064" s="19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59"/>
    </row>
    <row r="6065" spans="1:51">
      <c r="A6065" s="19">
        <v>43856</v>
      </c>
      <c r="B6065" t="s">
        <v>46</v>
      </c>
      <c r="C6065" s="19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59"/>
    </row>
    <row r="6066" spans="1:51">
      <c r="A6066" s="19">
        <v>43856</v>
      </c>
      <c r="B6066" t="s">
        <v>47</v>
      </c>
      <c r="C6066" s="19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59"/>
    </row>
    <row r="6067" spans="1:51">
      <c r="A6067" s="19">
        <v>43856</v>
      </c>
      <c r="B6067" t="s">
        <v>48</v>
      </c>
      <c r="C6067" s="19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59"/>
    </row>
    <row r="6068" spans="1:51">
      <c r="A6068" s="19">
        <v>43856</v>
      </c>
      <c r="B6068" t="s">
        <v>49</v>
      </c>
      <c r="C6068" s="19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59"/>
    </row>
    <row r="6069" spans="1:51">
      <c r="A6069" s="19">
        <v>43856</v>
      </c>
      <c r="B6069" t="s">
        <v>50</v>
      </c>
      <c r="C6069" s="19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59"/>
    </row>
    <row r="6070" spans="1:51">
      <c r="A6070" s="19">
        <v>43856</v>
      </c>
      <c r="B6070" t="s">
        <v>51</v>
      </c>
      <c r="C6070" s="19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59"/>
    </row>
    <row r="6071" spans="1:51">
      <c r="A6071" s="19">
        <v>43856</v>
      </c>
      <c r="B6071" t="s">
        <v>52</v>
      </c>
      <c r="C6071" s="19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59"/>
    </row>
    <row r="6072" spans="1:51">
      <c r="A6072" s="19">
        <v>43856</v>
      </c>
      <c r="B6072" t="s">
        <v>53</v>
      </c>
      <c r="C6072" s="19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59"/>
    </row>
    <row r="6073" spans="1:51">
      <c r="A6073" s="19">
        <v>43856</v>
      </c>
      <c r="B6073" t="s">
        <v>54</v>
      </c>
      <c r="C6073" s="19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59"/>
    </row>
    <row r="6074" spans="1:51">
      <c r="A6074" s="19">
        <v>43856</v>
      </c>
      <c r="B6074" t="s">
        <v>55</v>
      </c>
      <c r="C6074" s="19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59"/>
    </row>
    <row r="6075" spans="1:51">
      <c r="A6075" s="19">
        <v>43856</v>
      </c>
      <c r="B6075" t="s">
        <v>56</v>
      </c>
      <c r="C6075" s="19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59"/>
    </row>
    <row r="6076" spans="1:51">
      <c r="A6076" s="19">
        <v>43856</v>
      </c>
      <c r="B6076" t="s">
        <v>57</v>
      </c>
      <c r="C6076" s="19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59"/>
    </row>
    <row r="6077" spans="1:51">
      <c r="A6077" s="19">
        <v>43856</v>
      </c>
      <c r="B6077" t="s">
        <v>58</v>
      </c>
      <c r="C6077" s="19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59"/>
    </row>
    <row r="6078" spans="1:51">
      <c r="A6078" s="19">
        <v>43856</v>
      </c>
      <c r="B6078" t="s">
        <v>59</v>
      </c>
      <c r="C6078" s="19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59"/>
    </row>
    <row r="6079" spans="1:51">
      <c r="A6079" s="19">
        <v>43856</v>
      </c>
      <c r="B6079" t="s">
        <v>60</v>
      </c>
      <c r="C6079" s="19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59"/>
    </row>
    <row r="6080" spans="1:51">
      <c r="A6080" s="19">
        <v>43856</v>
      </c>
      <c r="B6080" t="s">
        <v>61</v>
      </c>
      <c r="C6080" s="19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59"/>
    </row>
    <row r="6081" spans="1:51">
      <c r="A6081" s="19">
        <v>43856</v>
      </c>
      <c r="B6081" t="s">
        <v>62</v>
      </c>
      <c r="C6081" s="19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59"/>
    </row>
    <row r="6082" spans="1:51">
      <c r="A6082" s="19">
        <v>43856</v>
      </c>
      <c r="B6082" t="s">
        <v>63</v>
      </c>
      <c r="C6082" s="19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59"/>
    </row>
    <row r="6083" spans="1:51">
      <c r="A6083" s="19">
        <v>43856</v>
      </c>
      <c r="B6083" t="s">
        <v>64</v>
      </c>
      <c r="C6083" s="19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59"/>
    </row>
    <row r="6084" spans="1:51">
      <c r="A6084" s="19">
        <v>43856</v>
      </c>
      <c r="B6084" t="s">
        <v>65</v>
      </c>
      <c r="C6084" s="19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59"/>
    </row>
    <row r="6085" spans="1:51">
      <c r="A6085" s="19">
        <v>43856</v>
      </c>
      <c r="B6085" t="s">
        <v>143</v>
      </c>
      <c r="C6085" s="19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59"/>
    </row>
    <row r="6086" spans="1:51">
      <c r="A6086" s="19">
        <v>43856</v>
      </c>
      <c r="B6086" t="s">
        <v>67</v>
      </c>
      <c r="C6086" s="19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59"/>
    </row>
    <row r="6087" spans="1:51">
      <c r="A6087" s="19">
        <v>43856</v>
      </c>
      <c r="B6087" t="s">
        <v>68</v>
      </c>
      <c r="C6087" s="19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59"/>
    </row>
    <row r="6088" spans="1:51">
      <c r="A6088" s="19">
        <v>43856</v>
      </c>
      <c r="B6088" t="s">
        <v>69</v>
      </c>
      <c r="C6088" s="19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59"/>
    </row>
    <row r="6089" spans="1:51">
      <c r="A6089" s="19">
        <v>43856</v>
      </c>
      <c r="B6089" t="s">
        <v>70</v>
      </c>
      <c r="C6089" s="19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59"/>
    </row>
    <row r="6090" spans="1:51">
      <c r="A6090" s="19">
        <v>43856</v>
      </c>
      <c r="B6090" t="s">
        <v>71</v>
      </c>
      <c r="C6090" s="19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59"/>
    </row>
    <row r="6091" spans="1:51">
      <c r="A6091" s="19">
        <v>43856</v>
      </c>
      <c r="B6091" t="s">
        <v>73</v>
      </c>
      <c r="C6091" s="19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59"/>
    </row>
    <row r="6092" spans="1:51">
      <c r="A6092" s="19">
        <v>43857</v>
      </c>
      <c r="B6092" t="s">
        <v>15</v>
      </c>
      <c r="C6092" s="19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59"/>
    </row>
    <row r="6093" spans="1:51">
      <c r="A6093" s="19">
        <v>43857</v>
      </c>
      <c r="B6093" t="s">
        <v>16</v>
      </c>
      <c r="C6093" s="19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59"/>
    </row>
    <row r="6094" spans="1:51">
      <c r="A6094" s="19">
        <v>43857</v>
      </c>
      <c r="B6094" t="s">
        <v>17</v>
      </c>
      <c r="C6094" s="19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59"/>
    </row>
    <row r="6095" spans="1:51">
      <c r="A6095" s="19">
        <v>43857</v>
      </c>
      <c r="B6095" t="s">
        <v>18</v>
      </c>
      <c r="C6095" s="19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59"/>
    </row>
    <row r="6096" spans="1:51">
      <c r="A6096" s="19">
        <v>43857</v>
      </c>
      <c r="B6096" t="s">
        <v>19</v>
      </c>
      <c r="C6096" s="19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59"/>
    </row>
    <row r="6097" spans="1:51">
      <c r="A6097" s="19">
        <v>43857</v>
      </c>
      <c r="B6097" t="s">
        <v>20</v>
      </c>
      <c r="C6097" s="19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59"/>
    </row>
    <row r="6098" spans="1:51">
      <c r="A6098" s="19">
        <v>43857</v>
      </c>
      <c r="B6098" t="s">
        <v>21</v>
      </c>
      <c r="C6098" s="19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59"/>
    </row>
    <row r="6099" spans="1:51">
      <c r="A6099" s="19">
        <v>43857</v>
      </c>
      <c r="B6099" t="s">
        <v>22</v>
      </c>
      <c r="C6099" s="19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59"/>
    </row>
    <row r="6100" spans="1:51">
      <c r="A6100" s="19">
        <v>43857</v>
      </c>
      <c r="B6100" t="s">
        <v>23</v>
      </c>
      <c r="C6100" s="19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59"/>
    </row>
    <row r="6101" spans="1:51">
      <c r="A6101" s="19">
        <v>43857</v>
      </c>
      <c r="B6101" t="s">
        <v>24</v>
      </c>
      <c r="C6101" s="19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59"/>
    </row>
    <row r="6102" spans="1:51">
      <c r="A6102" s="19">
        <v>43857</v>
      </c>
      <c r="B6102" t="s">
        <v>25</v>
      </c>
      <c r="C6102" s="19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59"/>
    </row>
    <row r="6103" spans="1:51">
      <c r="A6103" s="19">
        <v>43857</v>
      </c>
      <c r="B6103" t="s">
        <v>26</v>
      </c>
      <c r="C6103" s="19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59"/>
    </row>
    <row r="6104" spans="1:51">
      <c r="A6104" s="19">
        <v>43857</v>
      </c>
      <c r="B6104" t="s">
        <v>27</v>
      </c>
      <c r="C6104" s="19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59"/>
    </row>
    <row r="6105" spans="1:51">
      <c r="A6105" s="19">
        <v>43857</v>
      </c>
      <c r="B6105" t="s">
        <v>28</v>
      </c>
      <c r="C6105" s="19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59"/>
    </row>
    <row r="6106" spans="1:51">
      <c r="A6106" s="19">
        <v>43857</v>
      </c>
      <c r="B6106" t="s">
        <v>29</v>
      </c>
      <c r="C6106" s="19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59"/>
    </row>
    <row r="6107" spans="1:51">
      <c r="A6107" s="19">
        <v>43857</v>
      </c>
      <c r="B6107" t="s">
        <v>30</v>
      </c>
      <c r="C6107" s="19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59"/>
    </row>
    <row r="6108" spans="1:51">
      <c r="A6108" s="19">
        <v>43857</v>
      </c>
      <c r="B6108" t="s">
        <v>31</v>
      </c>
      <c r="C6108" s="19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59"/>
    </row>
    <row r="6109" spans="1:51">
      <c r="A6109" s="19">
        <v>43857</v>
      </c>
      <c r="B6109" t="s">
        <v>32</v>
      </c>
      <c r="C6109" s="19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59"/>
    </row>
    <row r="6110" spans="1:51">
      <c r="A6110" s="19">
        <v>43857</v>
      </c>
      <c r="B6110" t="s">
        <v>33</v>
      </c>
      <c r="C6110" s="19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59"/>
    </row>
    <row r="6111" spans="1:51">
      <c r="A6111" s="19">
        <v>43857</v>
      </c>
      <c r="B6111" t="s">
        <v>34</v>
      </c>
      <c r="C6111" s="19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59"/>
    </row>
    <row r="6112" spans="1:51">
      <c r="A6112" s="19">
        <v>43857</v>
      </c>
      <c r="B6112" t="s">
        <v>35</v>
      </c>
      <c r="C6112" s="19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59"/>
    </row>
    <row r="6113" spans="1:51">
      <c r="A6113" s="19">
        <v>43857</v>
      </c>
      <c r="B6113" t="s">
        <v>36</v>
      </c>
      <c r="C6113" s="19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59"/>
    </row>
    <row r="6114" spans="1:51">
      <c r="A6114" s="19">
        <v>43857</v>
      </c>
      <c r="B6114" t="s">
        <v>37</v>
      </c>
      <c r="C6114" s="19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59"/>
    </row>
    <row r="6115" spans="1:51">
      <c r="A6115" s="19">
        <v>43857</v>
      </c>
      <c r="B6115" t="s">
        <v>38</v>
      </c>
      <c r="C6115" s="19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59"/>
    </row>
    <row r="6116" spans="1:51">
      <c r="A6116" s="19">
        <v>43857</v>
      </c>
      <c r="B6116" t="s">
        <v>39</v>
      </c>
      <c r="C6116" s="19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59"/>
    </row>
    <row r="6117" spans="1:51">
      <c r="A6117" s="19">
        <v>43857</v>
      </c>
      <c r="B6117" t="s">
        <v>40</v>
      </c>
      <c r="C6117" s="19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59"/>
    </row>
    <row r="6118" spans="1:51">
      <c r="A6118" s="19">
        <v>43857</v>
      </c>
      <c r="B6118" t="s">
        <v>41</v>
      </c>
      <c r="C6118" s="19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59"/>
    </row>
    <row r="6119" spans="1:51">
      <c r="A6119" s="19">
        <v>43857</v>
      </c>
      <c r="B6119" t="s">
        <v>43</v>
      </c>
      <c r="C6119" s="19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59"/>
    </row>
    <row r="6120" spans="1:51">
      <c r="A6120" s="19">
        <v>43857</v>
      </c>
      <c r="B6120" t="s">
        <v>44</v>
      </c>
      <c r="C6120" s="19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59"/>
    </row>
    <row r="6121" spans="1:51">
      <c r="A6121" s="19">
        <v>43857</v>
      </c>
      <c r="B6121" t="s">
        <v>45</v>
      </c>
      <c r="C6121" s="19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59"/>
    </row>
    <row r="6122" spans="1:51">
      <c r="A6122" s="19">
        <v>43857</v>
      </c>
      <c r="B6122" t="s">
        <v>42</v>
      </c>
      <c r="C6122" s="19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59"/>
    </row>
    <row r="6123" spans="1:51">
      <c r="A6123" s="19">
        <v>43857</v>
      </c>
      <c r="B6123" t="s">
        <v>46</v>
      </c>
      <c r="C6123" s="19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59"/>
    </row>
    <row r="6124" spans="1:51">
      <c r="A6124" s="19">
        <v>43857</v>
      </c>
      <c r="B6124" t="s">
        <v>47</v>
      </c>
      <c r="C6124" s="19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59"/>
    </row>
    <row r="6125" spans="1:51">
      <c r="A6125" s="19">
        <v>43857</v>
      </c>
      <c r="B6125" t="s">
        <v>48</v>
      </c>
      <c r="C6125" s="19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59"/>
    </row>
    <row r="6126" spans="1:51">
      <c r="A6126" s="19">
        <v>43857</v>
      </c>
      <c r="B6126" t="s">
        <v>49</v>
      </c>
      <c r="C6126" s="19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59"/>
    </row>
    <row r="6127" spans="1:51">
      <c r="A6127" s="19">
        <v>43857</v>
      </c>
      <c r="B6127" t="s">
        <v>50</v>
      </c>
      <c r="C6127" s="19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59"/>
    </row>
    <row r="6128" spans="1:51">
      <c r="A6128" s="19">
        <v>43857</v>
      </c>
      <c r="B6128" t="s">
        <v>51</v>
      </c>
      <c r="C6128" s="19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59"/>
    </row>
    <row r="6129" spans="1:51">
      <c r="A6129" s="19">
        <v>43857</v>
      </c>
      <c r="B6129" t="s">
        <v>52</v>
      </c>
      <c r="C6129" s="19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59"/>
    </row>
    <row r="6130" spans="1:51">
      <c r="A6130" s="19">
        <v>43857</v>
      </c>
      <c r="B6130" t="s">
        <v>53</v>
      </c>
      <c r="C6130" s="19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59"/>
    </row>
    <row r="6131" spans="1:51">
      <c r="A6131" s="19">
        <v>43857</v>
      </c>
      <c r="B6131" t="s">
        <v>54</v>
      </c>
      <c r="C6131" s="19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59"/>
    </row>
    <row r="6132" spans="1:51">
      <c r="A6132" s="19">
        <v>43857</v>
      </c>
      <c r="B6132" t="s">
        <v>55</v>
      </c>
      <c r="C6132" s="19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59"/>
    </row>
    <row r="6133" spans="1:51">
      <c r="A6133" s="19">
        <v>43857</v>
      </c>
      <c r="B6133" t="s">
        <v>56</v>
      </c>
      <c r="C6133" s="19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59"/>
    </row>
    <row r="6134" spans="1:51">
      <c r="A6134" s="19">
        <v>43857</v>
      </c>
      <c r="B6134" t="s">
        <v>57</v>
      </c>
      <c r="C6134" s="19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59"/>
    </row>
    <row r="6135" spans="1:51">
      <c r="A6135" s="19">
        <v>43857</v>
      </c>
      <c r="B6135" t="s">
        <v>58</v>
      </c>
      <c r="C6135" s="19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59"/>
    </row>
    <row r="6136" spans="1:51">
      <c r="A6136" s="19">
        <v>43857</v>
      </c>
      <c r="B6136" t="s">
        <v>59</v>
      </c>
      <c r="C6136" s="19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59"/>
    </row>
    <row r="6137" spans="1:51">
      <c r="A6137" s="19">
        <v>43857</v>
      </c>
      <c r="B6137" t="s">
        <v>60</v>
      </c>
      <c r="C6137" s="19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59"/>
    </row>
    <row r="6138" spans="1:51">
      <c r="A6138" s="19">
        <v>43857</v>
      </c>
      <c r="B6138" t="s">
        <v>61</v>
      </c>
      <c r="C6138" s="19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59"/>
    </row>
    <row r="6139" spans="1:51">
      <c r="A6139" s="19">
        <v>43857</v>
      </c>
      <c r="B6139" t="s">
        <v>62</v>
      </c>
      <c r="C6139" s="19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59"/>
    </row>
    <row r="6140" spans="1:51">
      <c r="A6140" s="19">
        <v>43857</v>
      </c>
      <c r="B6140" t="s">
        <v>63</v>
      </c>
      <c r="C6140" s="19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59"/>
    </row>
    <row r="6141" spans="1:51">
      <c r="A6141" s="19">
        <v>43857</v>
      </c>
      <c r="B6141" t="s">
        <v>64</v>
      </c>
      <c r="C6141" s="19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59"/>
    </row>
    <row r="6142" spans="1:51">
      <c r="A6142" s="19">
        <v>43857</v>
      </c>
      <c r="B6142" t="s">
        <v>65</v>
      </c>
      <c r="C6142" s="19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59"/>
    </row>
    <row r="6143" spans="1:51">
      <c r="A6143" s="19">
        <v>43857</v>
      </c>
      <c r="B6143" t="s">
        <v>143</v>
      </c>
      <c r="C6143" s="19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59"/>
    </row>
    <row r="6144" spans="1:51">
      <c r="A6144" s="19">
        <v>43857</v>
      </c>
      <c r="B6144" t="s">
        <v>67</v>
      </c>
      <c r="C6144" s="19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59"/>
    </row>
    <row r="6145" spans="1:51">
      <c r="A6145" s="19">
        <v>43857</v>
      </c>
      <c r="B6145" t="s">
        <v>68</v>
      </c>
      <c r="C6145" s="19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59"/>
    </row>
    <row r="6146" spans="1:51">
      <c r="A6146" s="19">
        <v>43857</v>
      </c>
      <c r="B6146" t="s">
        <v>69</v>
      </c>
      <c r="C6146" s="19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59"/>
    </row>
    <row r="6147" spans="1:51">
      <c r="A6147" s="19">
        <v>43857</v>
      </c>
      <c r="B6147" t="s">
        <v>70</v>
      </c>
      <c r="C6147" s="19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59"/>
    </row>
    <row r="6148" spans="1:51">
      <c r="A6148" s="19">
        <v>43857</v>
      </c>
      <c r="B6148" t="s">
        <v>71</v>
      </c>
      <c r="C6148" s="19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59"/>
    </row>
    <row r="6149" spans="1:51">
      <c r="A6149" s="19">
        <v>43857</v>
      </c>
      <c r="B6149" t="s">
        <v>73</v>
      </c>
      <c r="C6149" s="19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59"/>
    </row>
    <row r="6150" spans="1:51">
      <c r="A6150" s="19">
        <v>43858</v>
      </c>
      <c r="B6150" t="s">
        <v>15</v>
      </c>
      <c r="C6150" s="19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59"/>
    </row>
    <row r="6151" spans="1:51">
      <c r="A6151" s="19">
        <v>43858</v>
      </c>
      <c r="B6151" t="s">
        <v>16</v>
      </c>
      <c r="C6151" s="19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59"/>
    </row>
    <row r="6152" spans="1:51">
      <c r="A6152" s="19">
        <v>43858</v>
      </c>
      <c r="B6152" t="s">
        <v>17</v>
      </c>
      <c r="C6152" s="19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59"/>
    </row>
    <row r="6153" spans="1:51">
      <c r="A6153" s="19">
        <v>43858</v>
      </c>
      <c r="B6153" t="s">
        <v>18</v>
      </c>
      <c r="C6153" s="19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59"/>
    </row>
    <row r="6154" spans="1:51">
      <c r="A6154" s="19">
        <v>43858</v>
      </c>
      <c r="B6154" t="s">
        <v>19</v>
      </c>
      <c r="C6154" s="19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59"/>
    </row>
    <row r="6155" spans="1:51">
      <c r="A6155" s="19">
        <v>43858</v>
      </c>
      <c r="B6155" t="s">
        <v>20</v>
      </c>
      <c r="C6155" s="19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59"/>
    </row>
    <row r="6156" spans="1:51">
      <c r="A6156" s="19">
        <v>43858</v>
      </c>
      <c r="B6156" t="s">
        <v>21</v>
      </c>
      <c r="C6156" s="19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59"/>
    </row>
    <row r="6157" spans="1:51">
      <c r="A6157" s="19">
        <v>43858</v>
      </c>
      <c r="B6157" t="s">
        <v>22</v>
      </c>
      <c r="C6157" s="19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59"/>
    </row>
    <row r="6158" spans="1:51">
      <c r="A6158" s="19">
        <v>43858</v>
      </c>
      <c r="B6158" t="s">
        <v>23</v>
      </c>
      <c r="C6158" s="19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59"/>
    </row>
    <row r="6159" spans="1:51">
      <c r="A6159" s="19">
        <v>43858</v>
      </c>
      <c r="B6159" t="s">
        <v>24</v>
      </c>
      <c r="C6159" s="19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59"/>
    </row>
    <row r="6160" spans="1:51">
      <c r="A6160" s="19">
        <v>43858</v>
      </c>
      <c r="B6160" t="s">
        <v>25</v>
      </c>
      <c r="C6160" s="19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59"/>
    </row>
    <row r="6161" spans="1:51">
      <c r="A6161" s="19">
        <v>43858</v>
      </c>
      <c r="B6161" t="s">
        <v>26</v>
      </c>
      <c r="C6161" s="19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59"/>
    </row>
    <row r="6162" spans="1:51">
      <c r="A6162" s="19">
        <v>43858</v>
      </c>
      <c r="B6162" t="s">
        <v>27</v>
      </c>
      <c r="C6162" s="19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59"/>
    </row>
    <row r="6163" spans="1:51">
      <c r="A6163" s="19">
        <v>43858</v>
      </c>
      <c r="B6163" t="s">
        <v>28</v>
      </c>
      <c r="C6163" s="19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59"/>
    </row>
    <row r="6164" spans="1:51">
      <c r="A6164" s="19">
        <v>43858</v>
      </c>
      <c r="B6164" t="s">
        <v>29</v>
      </c>
      <c r="C6164" s="19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59"/>
    </row>
    <row r="6165" spans="1:51">
      <c r="A6165" s="19">
        <v>43858</v>
      </c>
      <c r="B6165" t="s">
        <v>30</v>
      </c>
      <c r="C6165" s="19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59"/>
    </row>
    <row r="6166" spans="1:51">
      <c r="A6166" s="19">
        <v>43858</v>
      </c>
      <c r="B6166" t="s">
        <v>31</v>
      </c>
      <c r="C6166" s="19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59"/>
    </row>
    <row r="6167" spans="1:51">
      <c r="A6167" s="19">
        <v>43858</v>
      </c>
      <c r="B6167" t="s">
        <v>32</v>
      </c>
      <c r="C6167" s="19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59"/>
    </row>
    <row r="6168" spans="1:51">
      <c r="A6168" s="19">
        <v>43858</v>
      </c>
      <c r="B6168" t="s">
        <v>33</v>
      </c>
      <c r="C6168" s="19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59"/>
    </row>
    <row r="6169" spans="1:51">
      <c r="A6169" s="19">
        <v>43858</v>
      </c>
      <c r="B6169" t="s">
        <v>34</v>
      </c>
      <c r="C6169" s="19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59"/>
    </row>
    <row r="6170" spans="1:51">
      <c r="A6170" s="19">
        <v>43858</v>
      </c>
      <c r="B6170" t="s">
        <v>35</v>
      </c>
      <c r="C6170" s="19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59"/>
    </row>
    <row r="6171" spans="1:51">
      <c r="A6171" s="19">
        <v>43858</v>
      </c>
      <c r="B6171" t="s">
        <v>36</v>
      </c>
      <c r="C6171" s="19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59"/>
    </row>
    <row r="6172" spans="1:51">
      <c r="A6172" s="19">
        <v>43858</v>
      </c>
      <c r="B6172" t="s">
        <v>37</v>
      </c>
      <c r="C6172" s="19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59"/>
    </row>
    <row r="6173" spans="1:51">
      <c r="A6173" s="19">
        <v>43858</v>
      </c>
      <c r="B6173" t="s">
        <v>38</v>
      </c>
      <c r="C6173" s="19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59"/>
    </row>
    <row r="6174" spans="1:51">
      <c r="A6174" s="19">
        <v>43858</v>
      </c>
      <c r="B6174" t="s">
        <v>39</v>
      </c>
      <c r="C6174" s="19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59"/>
    </row>
    <row r="6175" spans="1:51">
      <c r="A6175" s="19">
        <v>43858</v>
      </c>
      <c r="B6175" t="s">
        <v>40</v>
      </c>
      <c r="C6175" s="19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59"/>
    </row>
    <row r="6176" spans="1:51">
      <c r="A6176" s="19">
        <v>43858</v>
      </c>
      <c r="B6176" t="s">
        <v>41</v>
      </c>
      <c r="C6176" s="19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59"/>
    </row>
    <row r="6177" spans="1:51">
      <c r="A6177" s="19">
        <v>43858</v>
      </c>
      <c r="B6177" t="s">
        <v>43</v>
      </c>
      <c r="C6177" s="19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59"/>
    </row>
    <row r="6178" spans="1:51">
      <c r="A6178" s="19">
        <v>43858</v>
      </c>
      <c r="B6178" t="s">
        <v>44</v>
      </c>
      <c r="C6178" s="19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59"/>
    </row>
    <row r="6179" spans="1:51">
      <c r="A6179" s="19">
        <v>43858</v>
      </c>
      <c r="B6179" t="s">
        <v>45</v>
      </c>
      <c r="C6179" s="19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59"/>
    </row>
    <row r="6180" spans="1:51">
      <c r="A6180" s="19">
        <v>43858</v>
      </c>
      <c r="B6180" t="s">
        <v>42</v>
      </c>
      <c r="C6180" s="19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59"/>
    </row>
    <row r="6181" spans="1:51">
      <c r="A6181" s="19">
        <v>43858</v>
      </c>
      <c r="B6181" t="s">
        <v>46</v>
      </c>
      <c r="C6181" s="19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59"/>
    </row>
    <row r="6182" spans="1:51">
      <c r="A6182" s="19">
        <v>43858</v>
      </c>
      <c r="B6182" t="s">
        <v>47</v>
      </c>
      <c r="C6182" s="19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59"/>
    </row>
    <row r="6183" spans="1:51">
      <c r="A6183" s="19">
        <v>43858</v>
      </c>
      <c r="B6183" t="s">
        <v>48</v>
      </c>
      <c r="C6183" s="19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59"/>
    </row>
    <row r="6184" spans="1:51">
      <c r="A6184" s="19">
        <v>43858</v>
      </c>
      <c r="B6184" t="s">
        <v>49</v>
      </c>
      <c r="C6184" s="19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59"/>
    </row>
    <row r="6185" spans="1:51">
      <c r="A6185" s="19">
        <v>43858</v>
      </c>
      <c r="B6185" t="s">
        <v>50</v>
      </c>
      <c r="C6185" s="19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59"/>
    </row>
    <row r="6186" spans="1:51">
      <c r="A6186" s="19">
        <v>43858</v>
      </c>
      <c r="B6186" t="s">
        <v>51</v>
      </c>
      <c r="C6186" s="19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59"/>
    </row>
    <row r="6187" spans="1:51">
      <c r="A6187" s="19">
        <v>43858</v>
      </c>
      <c r="B6187" t="s">
        <v>52</v>
      </c>
      <c r="C6187" s="19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59"/>
    </row>
    <row r="6188" spans="1:51">
      <c r="A6188" s="19">
        <v>43858</v>
      </c>
      <c r="B6188" t="s">
        <v>53</v>
      </c>
      <c r="C6188" s="19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59"/>
    </row>
    <row r="6189" spans="1:51">
      <c r="A6189" s="19">
        <v>43858</v>
      </c>
      <c r="B6189" t="s">
        <v>54</v>
      </c>
      <c r="C6189" s="19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59"/>
    </row>
    <row r="6190" spans="1:51">
      <c r="A6190" s="19">
        <v>43858</v>
      </c>
      <c r="B6190" t="s">
        <v>55</v>
      </c>
      <c r="C6190" s="19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59"/>
    </row>
    <row r="6191" spans="1:51">
      <c r="A6191" s="19">
        <v>43858</v>
      </c>
      <c r="B6191" t="s">
        <v>56</v>
      </c>
      <c r="C6191" s="19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59"/>
    </row>
    <row r="6192" spans="1:51">
      <c r="A6192" s="19">
        <v>43858</v>
      </c>
      <c r="B6192" t="s">
        <v>57</v>
      </c>
      <c r="C6192" s="19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59"/>
    </row>
    <row r="6193" spans="1:51">
      <c r="A6193" s="19">
        <v>43858</v>
      </c>
      <c r="B6193" t="s">
        <v>58</v>
      </c>
      <c r="C6193" s="19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59"/>
    </row>
    <row r="6194" spans="1:51">
      <c r="A6194" s="19">
        <v>43858</v>
      </c>
      <c r="B6194" t="s">
        <v>59</v>
      </c>
      <c r="C6194" s="19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59"/>
    </row>
    <row r="6195" spans="1:51">
      <c r="A6195" s="19">
        <v>43858</v>
      </c>
      <c r="B6195" t="s">
        <v>60</v>
      </c>
      <c r="C6195" s="19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59"/>
    </row>
    <row r="6196" spans="1:51">
      <c r="A6196" s="19">
        <v>43858</v>
      </c>
      <c r="B6196" t="s">
        <v>61</v>
      </c>
      <c r="C6196" s="19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59"/>
    </row>
    <row r="6197" spans="1:51">
      <c r="A6197" s="19">
        <v>43858</v>
      </c>
      <c r="B6197" t="s">
        <v>62</v>
      </c>
      <c r="C6197" s="19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59"/>
    </row>
    <row r="6198" spans="1:51">
      <c r="A6198" s="19">
        <v>43858</v>
      </c>
      <c r="B6198" t="s">
        <v>63</v>
      </c>
      <c r="C6198" s="19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59"/>
    </row>
    <row r="6199" spans="1:51">
      <c r="A6199" s="19">
        <v>43858</v>
      </c>
      <c r="B6199" t="s">
        <v>64</v>
      </c>
      <c r="C6199" s="19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59"/>
    </row>
    <row r="6200" spans="1:51">
      <c r="A6200" s="19">
        <v>43858</v>
      </c>
      <c r="B6200" t="s">
        <v>65</v>
      </c>
      <c r="C6200" s="19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59"/>
    </row>
    <row r="6201" spans="1:51">
      <c r="A6201" s="19">
        <v>43858</v>
      </c>
      <c r="B6201" t="s">
        <v>143</v>
      </c>
      <c r="C6201" s="19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59"/>
    </row>
    <row r="6202" spans="1:51">
      <c r="A6202" s="19">
        <v>43858</v>
      </c>
      <c r="B6202" t="s">
        <v>67</v>
      </c>
      <c r="C6202" s="19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59"/>
    </row>
    <row r="6203" spans="1:51">
      <c r="A6203" s="19">
        <v>43858</v>
      </c>
      <c r="B6203" t="s">
        <v>68</v>
      </c>
      <c r="C6203" s="19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59"/>
    </row>
    <row r="6204" spans="1:51">
      <c r="A6204" s="19">
        <v>43858</v>
      </c>
      <c r="B6204" t="s">
        <v>69</v>
      </c>
      <c r="C6204" s="19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59"/>
    </row>
    <row r="6205" spans="1:51">
      <c r="A6205" s="19">
        <v>43858</v>
      </c>
      <c r="B6205" t="s">
        <v>70</v>
      </c>
      <c r="C6205" s="19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59"/>
    </row>
    <row r="6206" spans="1:51">
      <c r="A6206" s="19">
        <v>43858</v>
      </c>
      <c r="B6206" t="s">
        <v>71</v>
      </c>
      <c r="C6206" s="19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59"/>
    </row>
    <row r="6207" spans="1:51">
      <c r="A6207" s="19">
        <v>43858</v>
      </c>
      <c r="B6207" t="s">
        <v>73</v>
      </c>
      <c r="C6207" s="19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59"/>
    </row>
    <row r="6208" spans="1:51">
      <c r="A6208" s="19">
        <v>43859</v>
      </c>
      <c r="B6208" t="s">
        <v>15</v>
      </c>
      <c r="C6208" s="19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59"/>
    </row>
    <row r="6209" spans="1:51">
      <c r="A6209" s="19">
        <v>43859</v>
      </c>
      <c r="B6209" t="s">
        <v>16</v>
      </c>
      <c r="C6209" s="19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59"/>
    </row>
    <row r="6210" spans="1:51">
      <c r="A6210" s="19">
        <v>43859</v>
      </c>
      <c r="B6210" t="s">
        <v>17</v>
      </c>
      <c r="C6210" s="19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59"/>
    </row>
    <row r="6211" spans="1:51">
      <c r="A6211" s="19">
        <v>43859</v>
      </c>
      <c r="B6211" t="s">
        <v>18</v>
      </c>
      <c r="C6211" s="19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59"/>
    </row>
    <row r="6212" spans="1:51">
      <c r="A6212" s="19">
        <v>43859</v>
      </c>
      <c r="B6212" t="s">
        <v>19</v>
      </c>
      <c r="C6212" s="19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59"/>
    </row>
    <row r="6213" spans="1:51">
      <c r="A6213" s="19">
        <v>43859</v>
      </c>
      <c r="B6213" t="s">
        <v>20</v>
      </c>
      <c r="C6213" s="19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59"/>
    </row>
    <row r="6214" spans="1:51">
      <c r="A6214" s="19">
        <v>43859</v>
      </c>
      <c r="B6214" t="s">
        <v>21</v>
      </c>
      <c r="C6214" s="19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59"/>
    </row>
    <row r="6215" spans="1:51">
      <c r="A6215" s="19">
        <v>43859</v>
      </c>
      <c r="B6215" t="s">
        <v>22</v>
      </c>
      <c r="C6215" s="19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59"/>
    </row>
    <row r="6216" spans="1:51">
      <c r="A6216" s="19">
        <v>43859</v>
      </c>
      <c r="B6216" t="s">
        <v>23</v>
      </c>
      <c r="C6216" s="19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59"/>
    </row>
    <row r="6217" spans="1:51">
      <c r="A6217" s="19">
        <v>43859</v>
      </c>
      <c r="B6217" t="s">
        <v>24</v>
      </c>
      <c r="C6217" s="19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59"/>
    </row>
    <row r="6218" spans="1:51">
      <c r="A6218" s="19">
        <v>43859</v>
      </c>
      <c r="B6218" t="s">
        <v>25</v>
      </c>
      <c r="C6218" s="19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59"/>
    </row>
    <row r="6219" spans="1:51">
      <c r="A6219" s="19">
        <v>43859</v>
      </c>
      <c r="B6219" t="s">
        <v>26</v>
      </c>
      <c r="C6219" s="19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59"/>
    </row>
    <row r="6220" spans="1:51">
      <c r="A6220" s="19">
        <v>43859</v>
      </c>
      <c r="B6220" t="s">
        <v>27</v>
      </c>
      <c r="C6220" s="19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59"/>
    </row>
    <row r="6221" spans="1:51">
      <c r="A6221" s="19">
        <v>43859</v>
      </c>
      <c r="B6221" t="s">
        <v>28</v>
      </c>
      <c r="C6221" s="19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59"/>
    </row>
    <row r="6222" spans="1:51">
      <c r="A6222" s="19">
        <v>43859</v>
      </c>
      <c r="B6222" t="s">
        <v>29</v>
      </c>
      <c r="C6222" s="19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59"/>
    </row>
    <row r="6223" spans="1:51">
      <c r="A6223" s="19">
        <v>43859</v>
      </c>
      <c r="B6223" t="s">
        <v>30</v>
      </c>
      <c r="C6223" s="19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59"/>
    </row>
    <row r="6224" spans="1:51">
      <c r="A6224" s="19">
        <v>43859</v>
      </c>
      <c r="B6224" t="s">
        <v>31</v>
      </c>
      <c r="C6224" s="19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59"/>
    </row>
    <row r="6225" spans="1:51">
      <c r="A6225" s="19">
        <v>43859</v>
      </c>
      <c r="B6225" t="s">
        <v>32</v>
      </c>
      <c r="C6225" s="19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59"/>
    </row>
    <row r="6226" spans="1:51">
      <c r="A6226" s="19">
        <v>43859</v>
      </c>
      <c r="B6226" t="s">
        <v>33</v>
      </c>
      <c r="C6226" s="19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59"/>
    </row>
    <row r="6227" spans="1:51">
      <c r="A6227" s="19">
        <v>43859</v>
      </c>
      <c r="B6227" t="s">
        <v>34</v>
      </c>
      <c r="C6227" s="19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59"/>
    </row>
    <row r="6228" spans="1:51">
      <c r="A6228" s="19">
        <v>43859</v>
      </c>
      <c r="B6228" t="s">
        <v>35</v>
      </c>
      <c r="C6228" s="19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59"/>
    </row>
    <row r="6229" spans="1:51">
      <c r="A6229" s="19">
        <v>43859</v>
      </c>
      <c r="B6229" t="s">
        <v>36</v>
      </c>
      <c r="C6229" s="19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59"/>
    </row>
    <row r="6230" spans="1:51">
      <c r="A6230" s="19">
        <v>43859</v>
      </c>
      <c r="B6230" t="s">
        <v>37</v>
      </c>
      <c r="C6230" s="19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59"/>
    </row>
    <row r="6231" spans="1:51">
      <c r="A6231" s="19">
        <v>43859</v>
      </c>
      <c r="B6231" t="s">
        <v>38</v>
      </c>
      <c r="C6231" s="19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59"/>
    </row>
    <row r="6232" spans="1:51">
      <c r="A6232" s="19">
        <v>43859</v>
      </c>
      <c r="B6232" t="s">
        <v>39</v>
      </c>
      <c r="C6232" s="19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59"/>
    </row>
    <row r="6233" spans="1:51">
      <c r="A6233" s="19">
        <v>43859</v>
      </c>
      <c r="B6233" t="s">
        <v>40</v>
      </c>
      <c r="C6233" s="19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59"/>
    </row>
    <row r="6234" spans="1:51">
      <c r="A6234" s="19">
        <v>43859</v>
      </c>
      <c r="B6234" t="s">
        <v>41</v>
      </c>
      <c r="C6234" s="19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59"/>
    </row>
    <row r="6235" spans="1:51">
      <c r="A6235" s="19">
        <v>43859</v>
      </c>
      <c r="B6235" t="s">
        <v>43</v>
      </c>
      <c r="C6235" s="19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59"/>
    </row>
    <row r="6236" spans="1:51">
      <c r="A6236" s="19">
        <v>43859</v>
      </c>
      <c r="B6236" t="s">
        <v>44</v>
      </c>
      <c r="C6236" s="19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59"/>
    </row>
    <row r="6237" spans="1:51">
      <c r="A6237" s="19">
        <v>43859</v>
      </c>
      <c r="B6237" t="s">
        <v>45</v>
      </c>
      <c r="C6237" s="19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59"/>
    </row>
    <row r="6238" spans="1:51">
      <c r="A6238" s="19">
        <v>43859</v>
      </c>
      <c r="B6238" t="s">
        <v>42</v>
      </c>
      <c r="C6238" s="19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59"/>
    </row>
    <row r="6239" spans="1:51">
      <c r="A6239" s="19">
        <v>43859</v>
      </c>
      <c r="B6239" t="s">
        <v>46</v>
      </c>
      <c r="C6239" s="19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59"/>
    </row>
    <row r="6240" spans="1:51">
      <c r="A6240" s="19">
        <v>43859</v>
      </c>
      <c r="B6240" t="s">
        <v>47</v>
      </c>
      <c r="C6240" s="19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59"/>
    </row>
    <row r="6241" spans="1:51">
      <c r="A6241" s="19">
        <v>43859</v>
      </c>
      <c r="B6241" t="s">
        <v>48</v>
      </c>
      <c r="C6241" s="19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59"/>
    </row>
    <row r="6242" spans="1:51">
      <c r="A6242" s="19">
        <v>43859</v>
      </c>
      <c r="B6242" t="s">
        <v>49</v>
      </c>
      <c r="C6242" s="19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59"/>
    </row>
    <row r="6243" spans="1:51">
      <c r="A6243" s="19">
        <v>43859</v>
      </c>
      <c r="B6243" t="s">
        <v>50</v>
      </c>
      <c r="C6243" s="19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59"/>
    </row>
    <row r="6244" spans="1:51">
      <c r="A6244" s="19">
        <v>43859</v>
      </c>
      <c r="B6244" t="s">
        <v>51</v>
      </c>
      <c r="C6244" s="19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59"/>
    </row>
    <row r="6245" spans="1:51">
      <c r="A6245" s="19">
        <v>43859</v>
      </c>
      <c r="B6245" t="s">
        <v>52</v>
      </c>
      <c r="C6245" s="19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59"/>
    </row>
    <row r="6246" spans="1:51">
      <c r="A6246" s="19">
        <v>43859</v>
      </c>
      <c r="B6246" t="s">
        <v>53</v>
      </c>
      <c r="C6246" s="19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59"/>
    </row>
    <row r="6247" spans="1:51">
      <c r="A6247" s="19">
        <v>43859</v>
      </c>
      <c r="B6247" t="s">
        <v>54</v>
      </c>
      <c r="C6247" s="19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59"/>
    </row>
    <row r="6248" spans="1:51">
      <c r="A6248" s="19">
        <v>43859</v>
      </c>
      <c r="B6248" t="s">
        <v>55</v>
      </c>
      <c r="C6248" s="19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59"/>
    </row>
    <row r="6249" spans="1:51">
      <c r="A6249" s="19">
        <v>43859</v>
      </c>
      <c r="B6249" t="s">
        <v>56</v>
      </c>
      <c r="C6249" s="19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59"/>
    </row>
    <row r="6250" spans="1:51">
      <c r="A6250" s="19">
        <v>43859</v>
      </c>
      <c r="B6250" t="s">
        <v>57</v>
      </c>
      <c r="C6250" s="19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59"/>
    </row>
    <row r="6251" spans="1:51">
      <c r="A6251" s="19">
        <v>43859</v>
      </c>
      <c r="B6251" t="s">
        <v>58</v>
      </c>
      <c r="C6251" s="19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59"/>
    </row>
    <row r="6252" spans="1:51">
      <c r="A6252" s="19">
        <v>43859</v>
      </c>
      <c r="B6252" t="s">
        <v>59</v>
      </c>
      <c r="C6252" s="19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59"/>
    </row>
    <row r="6253" spans="1:51">
      <c r="A6253" s="19">
        <v>43859</v>
      </c>
      <c r="B6253" t="s">
        <v>60</v>
      </c>
      <c r="C6253" s="19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59"/>
    </row>
    <row r="6254" spans="1:51">
      <c r="A6254" s="19">
        <v>43859</v>
      </c>
      <c r="B6254" t="s">
        <v>61</v>
      </c>
      <c r="C6254" s="19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59"/>
    </row>
    <row r="6255" spans="1:51">
      <c r="A6255" s="19">
        <v>43859</v>
      </c>
      <c r="B6255" t="s">
        <v>62</v>
      </c>
      <c r="C6255" s="19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59"/>
    </row>
    <row r="6256" spans="1:51">
      <c r="A6256" s="19">
        <v>43859</v>
      </c>
      <c r="B6256" t="s">
        <v>63</v>
      </c>
      <c r="C6256" s="19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59"/>
    </row>
    <row r="6257" spans="1:51">
      <c r="A6257" s="19">
        <v>43859</v>
      </c>
      <c r="B6257" t="s">
        <v>64</v>
      </c>
      <c r="C6257" s="19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59"/>
    </row>
    <row r="6258" spans="1:51">
      <c r="A6258" s="19">
        <v>43859</v>
      </c>
      <c r="B6258" t="s">
        <v>65</v>
      </c>
      <c r="C6258" s="19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59"/>
    </row>
    <row r="6259" spans="1:51">
      <c r="A6259" s="19">
        <v>43859</v>
      </c>
      <c r="B6259" t="s">
        <v>143</v>
      </c>
      <c r="C6259" s="19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59"/>
    </row>
    <row r="6260" spans="1:51">
      <c r="A6260" s="19">
        <v>43859</v>
      </c>
      <c r="B6260" t="s">
        <v>67</v>
      </c>
      <c r="C6260" s="19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59"/>
    </row>
    <row r="6261" spans="1:51">
      <c r="A6261" s="19">
        <v>43859</v>
      </c>
      <c r="B6261" t="s">
        <v>68</v>
      </c>
      <c r="C6261" s="19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59"/>
    </row>
    <row r="6262" spans="1:51">
      <c r="A6262" s="19">
        <v>43859</v>
      </c>
      <c r="B6262" t="s">
        <v>69</v>
      </c>
      <c r="C6262" s="19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59"/>
    </row>
    <row r="6263" spans="1:51">
      <c r="A6263" s="19">
        <v>43859</v>
      </c>
      <c r="B6263" t="s">
        <v>70</v>
      </c>
      <c r="C6263" s="19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59"/>
    </row>
    <row r="6264" spans="1:51">
      <c r="A6264" s="19">
        <v>43859</v>
      </c>
      <c r="B6264" t="s">
        <v>71</v>
      </c>
      <c r="C6264" s="19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59"/>
    </row>
    <row r="6265" spans="1:51">
      <c r="A6265" s="19">
        <v>43859</v>
      </c>
      <c r="B6265" t="s">
        <v>73</v>
      </c>
      <c r="C6265" s="19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59"/>
    </row>
    <row r="6266" spans="1:51">
      <c r="A6266" s="19">
        <v>43860</v>
      </c>
      <c r="B6266" t="s">
        <v>15</v>
      </c>
      <c r="C6266" s="19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59"/>
    </row>
    <row r="6267" spans="1:51">
      <c r="A6267" s="19">
        <v>43860</v>
      </c>
      <c r="B6267" t="s">
        <v>16</v>
      </c>
      <c r="C6267" s="19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59"/>
    </row>
    <row r="6268" spans="1:51">
      <c r="A6268" s="19">
        <v>43860</v>
      </c>
      <c r="B6268" t="s">
        <v>17</v>
      </c>
      <c r="C6268" s="19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59"/>
    </row>
    <row r="6269" spans="1:51">
      <c r="A6269" s="19">
        <v>43860</v>
      </c>
      <c r="B6269" t="s">
        <v>18</v>
      </c>
      <c r="C6269" s="19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59"/>
    </row>
    <row r="6270" spans="1:51">
      <c r="A6270" s="19">
        <v>43860</v>
      </c>
      <c r="B6270" t="s">
        <v>19</v>
      </c>
      <c r="C6270" s="19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59"/>
    </row>
    <row r="6271" spans="1:51">
      <c r="A6271" s="19">
        <v>43860</v>
      </c>
      <c r="B6271" t="s">
        <v>20</v>
      </c>
      <c r="C6271" s="19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59"/>
    </row>
    <row r="6272" spans="1:51">
      <c r="A6272" s="19">
        <v>43860</v>
      </c>
      <c r="B6272" t="s">
        <v>21</v>
      </c>
      <c r="C6272" s="19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59"/>
    </row>
    <row r="6273" spans="1:51">
      <c r="A6273" s="19">
        <v>43860</v>
      </c>
      <c r="B6273" t="s">
        <v>22</v>
      </c>
      <c r="C6273" s="19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59"/>
    </row>
    <row r="6274" spans="1:51">
      <c r="A6274" s="19">
        <v>43860</v>
      </c>
      <c r="B6274" t="s">
        <v>23</v>
      </c>
      <c r="C6274" s="19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59"/>
    </row>
    <row r="6275" spans="1:51">
      <c r="A6275" s="19">
        <v>43860</v>
      </c>
      <c r="B6275" t="s">
        <v>24</v>
      </c>
      <c r="C6275" s="19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59"/>
    </row>
    <row r="6276" spans="1:51">
      <c r="A6276" s="19">
        <v>43860</v>
      </c>
      <c r="B6276" t="s">
        <v>25</v>
      </c>
      <c r="C6276" s="19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59"/>
    </row>
    <row r="6277" spans="1:51">
      <c r="A6277" s="19">
        <v>43860</v>
      </c>
      <c r="B6277" t="s">
        <v>26</v>
      </c>
      <c r="C6277" s="19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59"/>
    </row>
    <row r="6278" spans="1:51">
      <c r="A6278" s="19">
        <v>43860</v>
      </c>
      <c r="B6278" t="s">
        <v>27</v>
      </c>
      <c r="C6278" s="19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59"/>
    </row>
    <row r="6279" spans="1:51">
      <c r="A6279" s="19">
        <v>43860</v>
      </c>
      <c r="B6279" t="s">
        <v>28</v>
      </c>
      <c r="C6279" s="19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59"/>
    </row>
    <row r="6280" spans="1:51">
      <c r="A6280" s="19">
        <v>43860</v>
      </c>
      <c r="B6280" t="s">
        <v>29</v>
      </c>
      <c r="C6280" s="19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59"/>
    </row>
    <row r="6281" spans="1:51">
      <c r="A6281" s="19">
        <v>43860</v>
      </c>
      <c r="B6281" t="s">
        <v>30</v>
      </c>
      <c r="C6281" s="19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59"/>
    </row>
    <row r="6282" spans="1:51">
      <c r="A6282" s="19">
        <v>43860</v>
      </c>
      <c r="B6282" t="s">
        <v>31</v>
      </c>
      <c r="C6282" s="19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59"/>
    </row>
    <row r="6283" spans="1:51">
      <c r="A6283" s="19">
        <v>43860</v>
      </c>
      <c r="B6283" t="s">
        <v>32</v>
      </c>
      <c r="C6283" s="19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59"/>
    </row>
    <row r="6284" spans="1:51">
      <c r="A6284" s="19">
        <v>43860</v>
      </c>
      <c r="B6284" t="s">
        <v>33</v>
      </c>
      <c r="C6284" s="19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59"/>
    </row>
    <row r="6285" spans="1:51">
      <c r="A6285" s="19">
        <v>43860</v>
      </c>
      <c r="B6285" t="s">
        <v>34</v>
      </c>
      <c r="C6285" s="19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59"/>
    </row>
    <row r="6286" spans="1:51">
      <c r="A6286" s="19">
        <v>43860</v>
      </c>
      <c r="B6286" t="s">
        <v>35</v>
      </c>
      <c r="C6286" s="19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59"/>
    </row>
    <row r="6287" spans="1:51">
      <c r="A6287" s="19">
        <v>43860</v>
      </c>
      <c r="B6287" t="s">
        <v>36</v>
      </c>
      <c r="C6287" s="19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59"/>
    </row>
    <row r="6288" spans="1:51">
      <c r="A6288" s="19">
        <v>43860</v>
      </c>
      <c r="B6288" t="s">
        <v>37</v>
      </c>
      <c r="C6288" s="19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59"/>
    </row>
    <row r="6289" spans="1:51">
      <c r="A6289" s="19">
        <v>43860</v>
      </c>
      <c r="B6289" t="s">
        <v>38</v>
      </c>
      <c r="C6289" s="19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59"/>
    </row>
    <row r="6290" spans="1:51">
      <c r="A6290" s="19">
        <v>43860</v>
      </c>
      <c r="B6290" t="s">
        <v>39</v>
      </c>
      <c r="C6290" s="19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59"/>
    </row>
    <row r="6291" spans="1:51">
      <c r="A6291" s="19">
        <v>43860</v>
      </c>
      <c r="B6291" t="s">
        <v>40</v>
      </c>
      <c r="C6291" s="19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59"/>
    </row>
    <row r="6292" spans="1:51">
      <c r="A6292" s="19">
        <v>43860</v>
      </c>
      <c r="B6292" t="s">
        <v>41</v>
      </c>
      <c r="C6292" s="19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59"/>
    </row>
    <row r="6293" spans="1:51">
      <c r="A6293" s="19">
        <v>43860</v>
      </c>
      <c r="B6293" t="s">
        <v>43</v>
      </c>
      <c r="C6293" s="19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59"/>
    </row>
    <row r="6294" spans="1:51">
      <c r="A6294" s="19">
        <v>43860</v>
      </c>
      <c r="B6294" t="s">
        <v>44</v>
      </c>
      <c r="C6294" s="19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59"/>
    </row>
    <row r="6295" spans="1:51">
      <c r="A6295" s="19">
        <v>43860</v>
      </c>
      <c r="B6295" t="s">
        <v>45</v>
      </c>
      <c r="C6295" s="19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59"/>
    </row>
    <row r="6296" spans="1:51">
      <c r="A6296" s="19">
        <v>43860</v>
      </c>
      <c r="B6296" t="s">
        <v>42</v>
      </c>
      <c r="C6296" s="19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59"/>
    </row>
    <row r="6297" spans="1:51">
      <c r="A6297" s="19">
        <v>43860</v>
      </c>
      <c r="B6297" t="s">
        <v>46</v>
      </c>
      <c r="C6297" s="19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59"/>
    </row>
    <row r="6298" spans="1:51">
      <c r="A6298" s="19">
        <v>43860</v>
      </c>
      <c r="B6298" t="s">
        <v>47</v>
      </c>
      <c r="C6298" s="19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59"/>
    </row>
    <row r="6299" spans="1:51">
      <c r="A6299" s="19">
        <v>43860</v>
      </c>
      <c r="B6299" t="s">
        <v>48</v>
      </c>
      <c r="C6299" s="19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59"/>
    </row>
    <row r="6300" spans="1:51">
      <c r="A6300" s="19">
        <v>43860</v>
      </c>
      <c r="B6300" t="s">
        <v>49</v>
      </c>
      <c r="C6300" s="19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59"/>
    </row>
    <row r="6301" spans="1:51">
      <c r="A6301" s="19">
        <v>43860</v>
      </c>
      <c r="B6301" t="s">
        <v>50</v>
      </c>
      <c r="C6301" s="19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59"/>
    </row>
    <row r="6302" spans="1:51">
      <c r="A6302" s="19">
        <v>43860</v>
      </c>
      <c r="B6302" t="s">
        <v>51</v>
      </c>
      <c r="C6302" s="19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59"/>
    </row>
    <row r="6303" spans="1:51">
      <c r="A6303" s="19">
        <v>43860</v>
      </c>
      <c r="B6303" t="s">
        <v>52</v>
      </c>
      <c r="C6303" s="19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59"/>
    </row>
    <row r="6304" spans="1:51">
      <c r="A6304" s="19">
        <v>43860</v>
      </c>
      <c r="B6304" t="s">
        <v>53</v>
      </c>
      <c r="C6304" s="19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59"/>
    </row>
    <row r="6305" spans="1:51">
      <c r="A6305" s="19">
        <v>43860</v>
      </c>
      <c r="B6305" t="s">
        <v>54</v>
      </c>
      <c r="C6305" s="19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59"/>
    </row>
    <row r="6306" spans="1:51">
      <c r="A6306" s="19">
        <v>43860</v>
      </c>
      <c r="B6306" t="s">
        <v>55</v>
      </c>
      <c r="C6306" s="19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59"/>
    </row>
    <row r="6307" spans="1:51">
      <c r="A6307" s="19">
        <v>43860</v>
      </c>
      <c r="B6307" t="s">
        <v>56</v>
      </c>
      <c r="C6307" s="19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59"/>
    </row>
    <row r="6308" spans="1:51">
      <c r="A6308" s="19">
        <v>43860</v>
      </c>
      <c r="B6308" t="s">
        <v>57</v>
      </c>
      <c r="C6308" s="19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59"/>
    </row>
    <row r="6309" spans="1:51">
      <c r="A6309" s="19">
        <v>43860</v>
      </c>
      <c r="B6309" t="s">
        <v>58</v>
      </c>
      <c r="C6309" s="19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59"/>
    </row>
    <row r="6310" spans="1:51">
      <c r="A6310" s="19">
        <v>43860</v>
      </c>
      <c r="B6310" t="s">
        <v>59</v>
      </c>
      <c r="C6310" s="19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59"/>
    </row>
    <row r="6311" spans="1:51">
      <c r="A6311" s="19">
        <v>43860</v>
      </c>
      <c r="B6311" t="s">
        <v>60</v>
      </c>
      <c r="C6311" s="19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59"/>
    </row>
    <row r="6312" spans="1:51">
      <c r="A6312" s="19">
        <v>43860</v>
      </c>
      <c r="B6312" t="s">
        <v>61</v>
      </c>
      <c r="C6312" s="19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59"/>
    </row>
    <row r="6313" spans="1:51">
      <c r="A6313" s="19">
        <v>43860</v>
      </c>
      <c r="B6313" t="s">
        <v>62</v>
      </c>
      <c r="C6313" s="19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59"/>
    </row>
    <row r="6314" spans="1:51">
      <c r="A6314" s="19">
        <v>43860</v>
      </c>
      <c r="B6314" t="s">
        <v>63</v>
      </c>
      <c r="C6314" s="19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59"/>
    </row>
    <row r="6315" spans="1:51">
      <c r="A6315" s="19">
        <v>43860</v>
      </c>
      <c r="B6315" t="s">
        <v>64</v>
      </c>
      <c r="C6315" s="19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59"/>
    </row>
    <row r="6316" spans="1:51">
      <c r="A6316" s="19">
        <v>43860</v>
      </c>
      <c r="B6316" t="s">
        <v>65</v>
      </c>
      <c r="C6316" s="19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59"/>
    </row>
    <row r="6317" spans="1:51">
      <c r="A6317" s="19">
        <v>43860</v>
      </c>
      <c r="B6317" t="s">
        <v>143</v>
      </c>
      <c r="C6317" s="19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59"/>
    </row>
    <row r="6318" spans="1:51">
      <c r="A6318" s="19">
        <v>43860</v>
      </c>
      <c r="B6318" t="s">
        <v>67</v>
      </c>
      <c r="C6318" s="19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59"/>
    </row>
    <row r="6319" spans="1:51">
      <c r="A6319" s="19">
        <v>43860</v>
      </c>
      <c r="B6319" t="s">
        <v>68</v>
      </c>
      <c r="C6319" s="19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59"/>
    </row>
    <row r="6320" spans="1:51">
      <c r="A6320" s="19">
        <v>43860</v>
      </c>
      <c r="B6320" t="s">
        <v>69</v>
      </c>
      <c r="C6320" s="19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59"/>
    </row>
    <row r="6321" spans="1:51">
      <c r="A6321" s="19">
        <v>43860</v>
      </c>
      <c r="B6321" t="s">
        <v>70</v>
      </c>
      <c r="C6321" s="19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59"/>
    </row>
    <row r="6322" spans="1:51">
      <c r="A6322" s="19">
        <v>43860</v>
      </c>
      <c r="B6322" t="s">
        <v>71</v>
      </c>
      <c r="C6322" s="19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59"/>
    </row>
    <row r="6323" spans="1:51">
      <c r="A6323" s="19">
        <v>43860</v>
      </c>
      <c r="B6323" t="s">
        <v>73</v>
      </c>
      <c r="C6323" s="19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59"/>
    </row>
    <row r="6324" spans="1:51">
      <c r="A6324" s="19">
        <v>43862</v>
      </c>
      <c r="B6324" t="s">
        <v>15</v>
      </c>
      <c r="C6324" s="19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59"/>
    </row>
    <row r="6325" spans="1:51">
      <c r="A6325" s="19">
        <v>43862</v>
      </c>
      <c r="B6325" t="s">
        <v>16</v>
      </c>
      <c r="C6325" s="19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59"/>
    </row>
    <row r="6326" spans="1:51">
      <c r="A6326" s="19">
        <v>43862</v>
      </c>
      <c r="B6326" t="s">
        <v>17</v>
      </c>
      <c r="C6326" s="19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59"/>
    </row>
    <row r="6327" spans="1:51">
      <c r="A6327" s="19">
        <v>43862</v>
      </c>
      <c r="B6327" t="s">
        <v>18</v>
      </c>
      <c r="C6327" s="19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59"/>
    </row>
    <row r="6328" spans="1:51">
      <c r="A6328" s="19">
        <v>43862</v>
      </c>
      <c r="B6328" t="s">
        <v>19</v>
      </c>
      <c r="C6328" s="19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59"/>
    </row>
    <row r="6329" spans="1:51">
      <c r="A6329" s="19">
        <v>43862</v>
      </c>
      <c r="B6329" t="s">
        <v>20</v>
      </c>
      <c r="C6329" s="19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59"/>
    </row>
    <row r="6330" spans="1:51">
      <c r="A6330" s="19">
        <v>43862</v>
      </c>
      <c r="B6330" t="s">
        <v>21</v>
      </c>
      <c r="C6330" s="19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59"/>
    </row>
    <row r="6331" spans="1:51">
      <c r="A6331" s="19">
        <v>43862</v>
      </c>
      <c r="B6331" t="s">
        <v>22</v>
      </c>
      <c r="C6331" s="19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59"/>
    </row>
    <row r="6332" spans="1:51">
      <c r="A6332" s="19">
        <v>43862</v>
      </c>
      <c r="B6332" t="s">
        <v>23</v>
      </c>
      <c r="C6332" s="19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59"/>
    </row>
    <row r="6333" spans="1:51">
      <c r="A6333" s="19">
        <v>43862</v>
      </c>
      <c r="B6333" t="s">
        <v>24</v>
      </c>
      <c r="C6333" s="19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59"/>
    </row>
    <row r="6334" spans="1:51">
      <c r="A6334" s="19">
        <v>43862</v>
      </c>
      <c r="B6334" t="s">
        <v>25</v>
      </c>
      <c r="C6334" s="19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59"/>
    </row>
    <row r="6335" spans="1:51">
      <c r="A6335" s="19">
        <v>43862</v>
      </c>
      <c r="B6335" t="s">
        <v>26</v>
      </c>
      <c r="C6335" s="19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59"/>
    </row>
    <row r="6336" spans="1:51">
      <c r="A6336" s="19">
        <v>43862</v>
      </c>
      <c r="B6336" t="s">
        <v>27</v>
      </c>
      <c r="C6336" s="19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59"/>
    </row>
    <row r="6337" spans="1:51">
      <c r="A6337" s="19">
        <v>43862</v>
      </c>
      <c r="B6337" t="s">
        <v>28</v>
      </c>
      <c r="C6337" s="19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59"/>
    </row>
    <row r="6338" spans="1:51">
      <c r="A6338" s="19">
        <v>43862</v>
      </c>
      <c r="B6338" t="s">
        <v>29</v>
      </c>
      <c r="C6338" s="19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59"/>
    </row>
    <row r="6339" spans="1:51">
      <c r="A6339" s="19">
        <v>43862</v>
      </c>
      <c r="B6339" t="s">
        <v>30</v>
      </c>
      <c r="C6339" s="19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59"/>
    </row>
    <row r="6340" spans="1:51">
      <c r="A6340" s="19">
        <v>43862</v>
      </c>
      <c r="B6340" t="s">
        <v>31</v>
      </c>
      <c r="C6340" s="19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59"/>
    </row>
    <row r="6341" spans="1:51">
      <c r="A6341" s="19">
        <v>43862</v>
      </c>
      <c r="B6341" t="s">
        <v>32</v>
      </c>
      <c r="C6341" s="19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59"/>
    </row>
    <row r="6342" spans="1:51">
      <c r="A6342" s="19">
        <v>43862</v>
      </c>
      <c r="B6342" t="s">
        <v>33</v>
      </c>
      <c r="C6342" s="19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59"/>
    </row>
    <row r="6343" spans="1:51">
      <c r="A6343" s="19">
        <v>43862</v>
      </c>
      <c r="B6343" t="s">
        <v>34</v>
      </c>
      <c r="C6343" s="19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59"/>
    </row>
    <row r="6344" spans="1:51">
      <c r="A6344" s="19">
        <v>43862</v>
      </c>
      <c r="B6344" t="s">
        <v>35</v>
      </c>
      <c r="C6344" s="19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59"/>
    </row>
    <row r="6345" spans="1:51">
      <c r="A6345" s="19">
        <v>43862</v>
      </c>
      <c r="B6345" t="s">
        <v>36</v>
      </c>
      <c r="C6345" s="19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59"/>
    </row>
    <row r="6346" spans="1:51">
      <c r="A6346" s="19">
        <v>43862</v>
      </c>
      <c r="B6346" t="s">
        <v>37</v>
      </c>
      <c r="C6346" s="19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59"/>
    </row>
    <row r="6347" spans="1:51">
      <c r="A6347" s="19">
        <v>43862</v>
      </c>
      <c r="B6347" t="s">
        <v>38</v>
      </c>
      <c r="C6347" s="19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59"/>
    </row>
    <row r="6348" spans="1:51">
      <c r="A6348" s="19">
        <v>43862</v>
      </c>
      <c r="B6348" t="s">
        <v>39</v>
      </c>
      <c r="C6348" s="19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59"/>
    </row>
    <row r="6349" spans="1:51">
      <c r="A6349" s="19">
        <v>43862</v>
      </c>
      <c r="B6349" t="s">
        <v>40</v>
      </c>
      <c r="C6349" s="19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59"/>
    </row>
    <row r="6350" spans="1:51">
      <c r="A6350" s="19">
        <v>43862</v>
      </c>
      <c r="B6350" t="s">
        <v>41</v>
      </c>
      <c r="C6350" s="19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59"/>
    </row>
    <row r="6351" spans="1:51">
      <c r="A6351" s="19">
        <v>43862</v>
      </c>
      <c r="B6351" t="s">
        <v>43</v>
      </c>
      <c r="C6351" s="19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59"/>
    </row>
    <row r="6352" spans="1:51">
      <c r="A6352" s="19">
        <v>43862</v>
      </c>
      <c r="B6352" t="s">
        <v>44</v>
      </c>
      <c r="C6352" s="19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59"/>
    </row>
    <row r="6353" spans="1:51">
      <c r="A6353" s="19">
        <v>43862</v>
      </c>
      <c r="B6353" t="s">
        <v>45</v>
      </c>
      <c r="C6353" s="19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59"/>
    </row>
    <row r="6354" spans="1:51">
      <c r="A6354" s="19">
        <v>43862</v>
      </c>
      <c r="B6354" t="s">
        <v>42</v>
      </c>
      <c r="C6354" s="19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59"/>
    </row>
    <row r="6355" spans="1:51">
      <c r="A6355" s="19">
        <v>43862</v>
      </c>
      <c r="B6355" t="s">
        <v>46</v>
      </c>
      <c r="C6355" s="19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59"/>
    </row>
    <row r="6356" spans="1:51">
      <c r="A6356" s="19">
        <v>43862</v>
      </c>
      <c r="B6356" t="s">
        <v>47</v>
      </c>
      <c r="C6356" s="19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59"/>
    </row>
    <row r="6357" spans="1:51">
      <c r="A6357" s="19">
        <v>43862</v>
      </c>
      <c r="B6357" t="s">
        <v>48</v>
      </c>
      <c r="C6357" s="19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59"/>
    </row>
    <row r="6358" spans="1:51">
      <c r="A6358" s="19">
        <v>43862</v>
      </c>
      <c r="B6358" t="s">
        <v>49</v>
      </c>
      <c r="C6358" s="19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59"/>
    </row>
    <row r="6359" spans="1:51">
      <c r="A6359" s="19">
        <v>43862</v>
      </c>
      <c r="B6359" t="s">
        <v>50</v>
      </c>
      <c r="C6359" s="19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59"/>
    </row>
    <row r="6360" spans="1:51">
      <c r="A6360" s="19">
        <v>43862</v>
      </c>
      <c r="B6360" t="s">
        <v>51</v>
      </c>
      <c r="C6360" s="19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59"/>
    </row>
    <row r="6361" spans="1:51">
      <c r="A6361" s="19">
        <v>43862</v>
      </c>
      <c r="B6361" t="s">
        <v>52</v>
      </c>
      <c r="C6361" s="19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59"/>
    </row>
    <row r="6362" spans="1:51">
      <c r="A6362" s="19">
        <v>43862</v>
      </c>
      <c r="B6362" t="s">
        <v>53</v>
      </c>
      <c r="C6362" s="19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59"/>
    </row>
    <row r="6363" spans="1:51">
      <c r="A6363" s="19">
        <v>43862</v>
      </c>
      <c r="B6363" t="s">
        <v>54</v>
      </c>
      <c r="C6363" s="19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59"/>
    </row>
    <row r="6364" spans="1:51">
      <c r="A6364" s="19">
        <v>43862</v>
      </c>
      <c r="B6364" t="s">
        <v>55</v>
      </c>
      <c r="C6364" s="19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59"/>
    </row>
    <row r="6365" spans="1:51">
      <c r="A6365" s="19">
        <v>43862</v>
      </c>
      <c r="B6365" t="s">
        <v>56</v>
      </c>
      <c r="C6365" s="19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59"/>
    </row>
    <row r="6366" spans="1:51">
      <c r="A6366" s="19">
        <v>43862</v>
      </c>
      <c r="B6366" t="s">
        <v>57</v>
      </c>
      <c r="C6366" s="19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59"/>
    </row>
    <row r="6367" spans="1:51">
      <c r="A6367" s="19">
        <v>43862</v>
      </c>
      <c r="B6367" t="s">
        <v>58</v>
      </c>
      <c r="C6367" s="19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59"/>
    </row>
    <row r="6368" spans="1:51">
      <c r="A6368" s="19">
        <v>43862</v>
      </c>
      <c r="B6368" t="s">
        <v>59</v>
      </c>
      <c r="C6368" s="19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59"/>
    </row>
    <row r="6369" spans="1:51">
      <c r="A6369" s="19">
        <v>43862</v>
      </c>
      <c r="B6369" t="s">
        <v>60</v>
      </c>
      <c r="C6369" s="19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59"/>
    </row>
    <row r="6370" spans="1:51">
      <c r="A6370" s="19">
        <v>43862</v>
      </c>
      <c r="B6370" t="s">
        <v>61</v>
      </c>
      <c r="C6370" s="19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59"/>
    </row>
    <row r="6371" spans="1:51">
      <c r="A6371" s="19">
        <v>43862</v>
      </c>
      <c r="B6371" t="s">
        <v>62</v>
      </c>
      <c r="C6371" s="19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59"/>
    </row>
    <row r="6372" spans="1:51">
      <c r="A6372" s="19">
        <v>43862</v>
      </c>
      <c r="B6372" t="s">
        <v>63</v>
      </c>
      <c r="C6372" s="19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59"/>
    </row>
    <row r="6373" spans="1:51">
      <c r="A6373" s="19">
        <v>43862</v>
      </c>
      <c r="B6373" t="s">
        <v>64</v>
      </c>
      <c r="C6373" s="19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59"/>
    </row>
    <row r="6374" spans="1:51">
      <c r="A6374" s="19">
        <v>43862</v>
      </c>
      <c r="B6374" t="s">
        <v>65</v>
      </c>
      <c r="C6374" s="19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59"/>
    </row>
    <row r="6375" spans="1:51">
      <c r="A6375" s="19">
        <v>43862</v>
      </c>
      <c r="B6375" t="s">
        <v>143</v>
      </c>
      <c r="C6375" s="19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59"/>
    </row>
    <row r="6376" spans="1:51">
      <c r="A6376" s="19">
        <v>43862</v>
      </c>
      <c r="B6376" t="s">
        <v>67</v>
      </c>
      <c r="C6376" s="19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59"/>
    </row>
    <row r="6377" spans="1:51">
      <c r="A6377" s="19">
        <v>43862</v>
      </c>
      <c r="B6377" t="s">
        <v>68</v>
      </c>
      <c r="C6377" s="19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59"/>
    </row>
    <row r="6378" spans="1:51">
      <c r="A6378" s="19">
        <v>43862</v>
      </c>
      <c r="B6378" t="s">
        <v>69</v>
      </c>
      <c r="C6378" s="19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59"/>
    </row>
    <row r="6379" spans="1:51">
      <c r="A6379" s="19">
        <v>43862</v>
      </c>
      <c r="B6379" t="s">
        <v>70</v>
      </c>
      <c r="C6379" s="19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59"/>
    </row>
    <row r="6380" spans="1:51">
      <c r="A6380" s="19">
        <v>43862</v>
      </c>
      <c r="B6380" t="s">
        <v>71</v>
      </c>
      <c r="C6380" s="19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59"/>
    </row>
    <row r="6381" spans="1:51">
      <c r="A6381" s="19">
        <v>43862</v>
      </c>
      <c r="B6381" t="s">
        <v>73</v>
      </c>
      <c r="C6381" s="19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59"/>
    </row>
    <row r="6382" spans="1:51">
      <c r="A6382" s="19">
        <v>43864</v>
      </c>
      <c r="B6382" t="s">
        <v>15</v>
      </c>
      <c r="C6382" s="19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59"/>
    </row>
    <row r="6383" spans="1:51">
      <c r="A6383" s="19">
        <v>43864</v>
      </c>
      <c r="B6383" t="s">
        <v>16</v>
      </c>
      <c r="C6383" s="19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59"/>
    </row>
    <row r="6384" spans="1:51">
      <c r="A6384" s="19">
        <v>43864</v>
      </c>
      <c r="B6384" t="s">
        <v>17</v>
      </c>
      <c r="C6384" s="19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59"/>
    </row>
    <row r="6385" spans="1:51">
      <c r="A6385" s="19">
        <v>43864</v>
      </c>
      <c r="B6385" t="s">
        <v>18</v>
      </c>
      <c r="C6385" s="19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59"/>
    </row>
    <row r="6386" spans="1:51">
      <c r="A6386" s="19">
        <v>43864</v>
      </c>
      <c r="B6386" t="s">
        <v>19</v>
      </c>
      <c r="C6386" s="19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59"/>
    </row>
    <row r="6387" spans="1:51">
      <c r="A6387" s="19">
        <v>43864</v>
      </c>
      <c r="B6387" t="s">
        <v>20</v>
      </c>
      <c r="C6387" s="19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59"/>
    </row>
    <row r="6388" spans="1:51">
      <c r="A6388" s="19">
        <v>43864</v>
      </c>
      <c r="B6388" t="s">
        <v>21</v>
      </c>
      <c r="C6388" s="19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59"/>
    </row>
    <row r="6389" spans="1:51">
      <c r="A6389" s="19">
        <v>43864</v>
      </c>
      <c r="B6389" t="s">
        <v>22</v>
      </c>
      <c r="C6389" s="19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59"/>
    </row>
    <row r="6390" spans="1:51">
      <c r="A6390" s="19">
        <v>43864</v>
      </c>
      <c r="B6390" t="s">
        <v>23</v>
      </c>
      <c r="C6390" s="19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59"/>
    </row>
    <row r="6391" spans="1:51">
      <c r="A6391" s="19">
        <v>43864</v>
      </c>
      <c r="B6391" t="s">
        <v>24</v>
      </c>
      <c r="C6391" s="19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59"/>
    </row>
    <row r="6392" spans="1:51">
      <c r="A6392" s="19">
        <v>43864</v>
      </c>
      <c r="B6392" t="s">
        <v>25</v>
      </c>
      <c r="C6392" s="19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59"/>
    </row>
    <row r="6393" spans="1:51">
      <c r="A6393" s="19">
        <v>43864</v>
      </c>
      <c r="B6393" t="s">
        <v>26</v>
      </c>
      <c r="C6393" s="19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59"/>
    </row>
    <row r="6394" spans="1:51">
      <c r="A6394" s="19">
        <v>43864</v>
      </c>
      <c r="B6394" t="s">
        <v>27</v>
      </c>
      <c r="C6394" s="19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59"/>
    </row>
    <row r="6395" spans="1:51">
      <c r="A6395" s="19">
        <v>43864</v>
      </c>
      <c r="B6395" t="s">
        <v>28</v>
      </c>
      <c r="C6395" s="19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59"/>
    </row>
    <row r="6396" spans="1:51">
      <c r="A6396" s="19">
        <v>43864</v>
      </c>
      <c r="B6396" t="s">
        <v>29</v>
      </c>
      <c r="C6396" s="19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59"/>
    </row>
    <row r="6397" spans="1:51">
      <c r="A6397" s="19">
        <v>43864</v>
      </c>
      <c r="B6397" t="s">
        <v>30</v>
      </c>
      <c r="C6397" s="19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59"/>
    </row>
    <row r="6398" spans="1:51">
      <c r="A6398" s="19">
        <v>43864</v>
      </c>
      <c r="B6398" t="s">
        <v>31</v>
      </c>
      <c r="C6398" s="19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59"/>
    </row>
    <row r="6399" spans="1:51">
      <c r="A6399" s="19">
        <v>43864</v>
      </c>
      <c r="B6399" t="s">
        <v>32</v>
      </c>
      <c r="C6399" s="19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59"/>
    </row>
    <row r="6400" spans="1:51">
      <c r="A6400" s="19">
        <v>43864</v>
      </c>
      <c r="B6400" t="s">
        <v>33</v>
      </c>
      <c r="C6400" s="19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59"/>
    </row>
    <row r="6401" spans="1:51">
      <c r="A6401" s="19">
        <v>43864</v>
      </c>
      <c r="B6401" t="s">
        <v>34</v>
      </c>
      <c r="C6401" s="19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59"/>
    </row>
    <row r="6402" spans="1:51">
      <c r="A6402" s="19">
        <v>43864</v>
      </c>
      <c r="B6402" t="s">
        <v>35</v>
      </c>
      <c r="C6402" s="19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59"/>
    </row>
    <row r="6403" spans="1:51">
      <c r="A6403" s="19">
        <v>43864</v>
      </c>
      <c r="B6403" t="s">
        <v>36</v>
      </c>
      <c r="C6403" s="19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59"/>
    </row>
    <row r="6404" spans="1:51">
      <c r="A6404" s="19">
        <v>43864</v>
      </c>
      <c r="B6404" t="s">
        <v>37</v>
      </c>
      <c r="C6404" s="19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59"/>
    </row>
    <row r="6405" spans="1:51">
      <c r="A6405" s="19">
        <v>43864</v>
      </c>
      <c r="B6405" t="s">
        <v>38</v>
      </c>
      <c r="C6405" s="19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59"/>
    </row>
    <row r="6406" spans="1:51">
      <c r="A6406" s="19">
        <v>43864</v>
      </c>
      <c r="B6406" t="s">
        <v>39</v>
      </c>
      <c r="C6406" s="19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59"/>
    </row>
    <row r="6407" spans="1:51">
      <c r="A6407" s="19">
        <v>43864</v>
      </c>
      <c r="B6407" t="s">
        <v>40</v>
      </c>
      <c r="C6407" s="19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59"/>
    </row>
    <row r="6408" spans="1:51">
      <c r="A6408" s="19">
        <v>43864</v>
      </c>
      <c r="B6408" t="s">
        <v>41</v>
      </c>
      <c r="C6408" s="19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59"/>
    </row>
    <row r="6409" spans="1:51">
      <c r="A6409" s="19">
        <v>43864</v>
      </c>
      <c r="B6409" t="s">
        <v>43</v>
      </c>
      <c r="C6409" s="19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59"/>
    </row>
    <row r="6410" spans="1:51">
      <c r="A6410" s="19">
        <v>43864</v>
      </c>
      <c r="B6410" t="s">
        <v>44</v>
      </c>
      <c r="C6410" s="19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59"/>
    </row>
    <row r="6411" spans="1:51">
      <c r="A6411" s="19">
        <v>43864</v>
      </c>
      <c r="B6411" t="s">
        <v>45</v>
      </c>
      <c r="C6411" s="19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59"/>
    </row>
    <row r="6412" spans="1:51">
      <c r="A6412" s="19">
        <v>43864</v>
      </c>
      <c r="B6412" t="s">
        <v>42</v>
      </c>
      <c r="C6412" s="19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59"/>
    </row>
    <row r="6413" spans="1:51">
      <c r="A6413" s="19">
        <v>43864</v>
      </c>
      <c r="B6413" t="s">
        <v>46</v>
      </c>
      <c r="C6413" s="19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59"/>
    </row>
    <row r="6414" spans="1:51">
      <c r="A6414" s="19">
        <v>43864</v>
      </c>
      <c r="B6414" t="s">
        <v>47</v>
      </c>
      <c r="C6414" s="19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59"/>
    </row>
    <row r="6415" spans="1:51">
      <c r="A6415" s="19">
        <v>43864</v>
      </c>
      <c r="B6415" t="s">
        <v>48</v>
      </c>
      <c r="C6415" s="19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59"/>
    </row>
    <row r="6416" spans="1:51">
      <c r="A6416" s="19">
        <v>43864</v>
      </c>
      <c r="B6416" t="s">
        <v>49</v>
      </c>
      <c r="C6416" s="19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59"/>
    </row>
    <row r="6417" spans="1:51">
      <c r="A6417" s="19">
        <v>43864</v>
      </c>
      <c r="B6417" t="s">
        <v>50</v>
      </c>
      <c r="C6417" s="19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59"/>
    </row>
    <row r="6418" spans="1:51">
      <c r="A6418" s="19">
        <v>43864</v>
      </c>
      <c r="B6418" t="s">
        <v>51</v>
      </c>
      <c r="C6418" s="19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59"/>
    </row>
    <row r="6419" spans="1:51">
      <c r="A6419" s="19">
        <v>43864</v>
      </c>
      <c r="B6419" t="s">
        <v>52</v>
      </c>
      <c r="C6419" s="19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59"/>
    </row>
    <row r="6420" spans="1:51">
      <c r="A6420" s="19">
        <v>43864</v>
      </c>
      <c r="B6420" t="s">
        <v>53</v>
      </c>
      <c r="C6420" s="19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59"/>
    </row>
    <row r="6421" spans="1:51">
      <c r="A6421" s="19">
        <v>43864</v>
      </c>
      <c r="B6421" t="s">
        <v>54</v>
      </c>
      <c r="C6421" s="19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59"/>
    </row>
    <row r="6422" spans="1:51">
      <c r="A6422" s="19">
        <v>43864</v>
      </c>
      <c r="B6422" t="s">
        <v>55</v>
      </c>
      <c r="C6422" s="19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59"/>
    </row>
    <row r="6423" spans="1:51">
      <c r="A6423" s="19">
        <v>43864</v>
      </c>
      <c r="B6423" t="s">
        <v>56</v>
      </c>
      <c r="C6423" s="19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59"/>
    </row>
    <row r="6424" spans="1:51">
      <c r="A6424" s="19">
        <v>43864</v>
      </c>
      <c r="B6424" t="s">
        <v>57</v>
      </c>
      <c r="C6424" s="19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59"/>
    </row>
    <row r="6425" spans="1:51">
      <c r="A6425" s="19">
        <v>43864</v>
      </c>
      <c r="B6425" t="s">
        <v>58</v>
      </c>
      <c r="C6425" s="19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59"/>
    </row>
    <row r="6426" spans="1:51">
      <c r="A6426" s="19">
        <v>43864</v>
      </c>
      <c r="B6426" t="s">
        <v>59</v>
      </c>
      <c r="C6426" s="19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59"/>
    </row>
    <row r="6427" spans="1:51">
      <c r="A6427" s="19">
        <v>43864</v>
      </c>
      <c r="B6427" t="s">
        <v>60</v>
      </c>
      <c r="C6427" s="19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59"/>
    </row>
    <row r="6428" spans="1:51">
      <c r="A6428" s="19">
        <v>43864</v>
      </c>
      <c r="B6428" t="s">
        <v>61</v>
      </c>
      <c r="C6428" s="19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59"/>
    </row>
    <row r="6429" spans="1:51">
      <c r="A6429" s="19">
        <v>43864</v>
      </c>
      <c r="B6429" t="s">
        <v>62</v>
      </c>
      <c r="C6429" s="19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59"/>
    </row>
    <row r="6430" spans="1:51">
      <c r="A6430" s="19">
        <v>43864</v>
      </c>
      <c r="B6430" t="s">
        <v>63</v>
      </c>
      <c r="C6430" s="19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59"/>
    </row>
    <row r="6431" spans="1:51">
      <c r="A6431" s="19">
        <v>43864</v>
      </c>
      <c r="B6431" t="s">
        <v>64</v>
      </c>
      <c r="C6431" s="19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59"/>
    </row>
    <row r="6432" spans="1:51">
      <c r="A6432" s="19">
        <v>43864</v>
      </c>
      <c r="B6432" t="s">
        <v>65</v>
      </c>
      <c r="C6432" s="19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59"/>
    </row>
    <row r="6433" spans="1:51">
      <c r="A6433" s="19">
        <v>43864</v>
      </c>
      <c r="B6433" t="s">
        <v>143</v>
      </c>
      <c r="C6433" s="19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59"/>
    </row>
    <row r="6434" spans="1:51">
      <c r="A6434" s="19">
        <v>43864</v>
      </c>
      <c r="B6434" t="s">
        <v>67</v>
      </c>
      <c r="C6434" s="19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59"/>
    </row>
    <row r="6435" spans="1:51">
      <c r="A6435" s="19">
        <v>43864</v>
      </c>
      <c r="B6435" t="s">
        <v>68</v>
      </c>
      <c r="C6435" s="19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59"/>
    </row>
    <row r="6436" spans="1:51">
      <c r="A6436" s="19">
        <v>43864</v>
      </c>
      <c r="B6436" t="s">
        <v>69</v>
      </c>
      <c r="C6436" s="19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59"/>
    </row>
    <row r="6437" spans="1:51">
      <c r="A6437" s="19">
        <v>43864</v>
      </c>
      <c r="B6437" t="s">
        <v>70</v>
      </c>
      <c r="C6437" s="19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59"/>
    </row>
    <row r="6438" spans="1:51">
      <c r="A6438" s="19">
        <v>43864</v>
      </c>
      <c r="B6438" t="s">
        <v>71</v>
      </c>
      <c r="C6438" s="19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59"/>
    </row>
    <row r="6439" spans="1:51">
      <c r="A6439" s="19">
        <v>43864</v>
      </c>
      <c r="B6439" t="s">
        <v>73</v>
      </c>
      <c r="C6439" s="19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59"/>
    </row>
    <row r="6440" spans="1:51">
      <c r="A6440" s="19">
        <v>43865</v>
      </c>
      <c r="B6440" t="s">
        <v>15</v>
      </c>
      <c r="C6440" s="19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59"/>
    </row>
    <row r="6441" spans="1:51">
      <c r="A6441" s="19">
        <v>43865</v>
      </c>
      <c r="B6441" t="s">
        <v>16</v>
      </c>
      <c r="C6441" s="19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59"/>
    </row>
    <row r="6442" spans="1:51">
      <c r="A6442" s="19">
        <v>43865</v>
      </c>
      <c r="B6442" t="s">
        <v>17</v>
      </c>
      <c r="C6442" s="19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59"/>
    </row>
    <row r="6443" spans="1:51">
      <c r="A6443" s="19">
        <v>43865</v>
      </c>
      <c r="B6443" t="s">
        <v>18</v>
      </c>
      <c r="C6443" s="19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59"/>
    </row>
    <row r="6444" spans="1:51">
      <c r="A6444" s="19">
        <v>43865</v>
      </c>
      <c r="B6444" t="s">
        <v>19</v>
      </c>
      <c r="C6444" s="19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59"/>
    </row>
    <row r="6445" spans="1:51">
      <c r="A6445" s="19">
        <v>43865</v>
      </c>
      <c r="B6445" t="s">
        <v>20</v>
      </c>
      <c r="C6445" s="19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59"/>
    </row>
    <row r="6446" spans="1:51">
      <c r="A6446" s="19">
        <v>43865</v>
      </c>
      <c r="B6446" t="s">
        <v>21</v>
      </c>
      <c r="C6446" s="19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59"/>
    </row>
    <row r="6447" spans="1:51">
      <c r="A6447" s="19">
        <v>43865</v>
      </c>
      <c r="B6447" t="s">
        <v>22</v>
      </c>
      <c r="C6447" s="19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59"/>
    </row>
    <row r="6448" spans="1:51">
      <c r="A6448" s="19">
        <v>43865</v>
      </c>
      <c r="B6448" t="s">
        <v>23</v>
      </c>
      <c r="C6448" s="19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59"/>
    </row>
    <row r="6449" spans="1:51">
      <c r="A6449" s="19">
        <v>43865</v>
      </c>
      <c r="B6449" t="s">
        <v>24</v>
      </c>
      <c r="C6449" s="19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59"/>
    </row>
    <row r="6450" spans="1:51">
      <c r="A6450" s="19">
        <v>43865</v>
      </c>
      <c r="B6450" t="s">
        <v>25</v>
      </c>
      <c r="C6450" s="19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59"/>
    </row>
    <row r="6451" spans="1:51">
      <c r="A6451" s="19">
        <v>43865</v>
      </c>
      <c r="B6451" t="s">
        <v>26</v>
      </c>
      <c r="C6451" s="19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59"/>
    </row>
    <row r="6452" spans="1:51">
      <c r="A6452" s="19">
        <v>43865</v>
      </c>
      <c r="B6452" t="s">
        <v>27</v>
      </c>
      <c r="C6452" s="19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59"/>
    </row>
    <row r="6453" spans="1:51">
      <c r="A6453" s="19">
        <v>43865</v>
      </c>
      <c r="B6453" t="s">
        <v>28</v>
      </c>
      <c r="C6453" s="19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59"/>
    </row>
    <row r="6454" spans="1:51">
      <c r="A6454" s="19">
        <v>43865</v>
      </c>
      <c r="B6454" t="s">
        <v>29</v>
      </c>
      <c r="C6454" s="19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59"/>
    </row>
    <row r="6455" spans="1:51">
      <c r="A6455" s="19">
        <v>43865</v>
      </c>
      <c r="B6455" t="s">
        <v>30</v>
      </c>
      <c r="C6455" s="19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59"/>
    </row>
    <row r="6456" spans="1:51">
      <c r="A6456" s="19">
        <v>43865</v>
      </c>
      <c r="B6456" t="s">
        <v>31</v>
      </c>
      <c r="C6456" s="19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59"/>
    </row>
    <row r="6457" spans="1:51">
      <c r="A6457" s="19">
        <v>43865</v>
      </c>
      <c r="B6457" t="s">
        <v>32</v>
      </c>
      <c r="C6457" s="19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59"/>
    </row>
    <row r="6458" spans="1:51">
      <c r="A6458" s="19">
        <v>43865</v>
      </c>
      <c r="B6458" t="s">
        <v>33</v>
      </c>
      <c r="C6458" s="19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59"/>
    </row>
    <row r="6459" spans="1:51">
      <c r="A6459" s="19">
        <v>43865</v>
      </c>
      <c r="B6459" t="s">
        <v>34</v>
      </c>
      <c r="C6459" s="19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59"/>
    </row>
    <row r="6460" spans="1:51">
      <c r="A6460" s="19">
        <v>43865</v>
      </c>
      <c r="B6460" t="s">
        <v>35</v>
      </c>
      <c r="C6460" s="19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59"/>
    </row>
    <row r="6461" spans="1:51">
      <c r="A6461" s="19">
        <v>43865</v>
      </c>
      <c r="B6461" t="s">
        <v>36</v>
      </c>
      <c r="C6461" s="19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59"/>
    </row>
    <row r="6462" spans="1:51">
      <c r="A6462" s="19">
        <v>43865</v>
      </c>
      <c r="B6462" t="s">
        <v>37</v>
      </c>
      <c r="C6462" s="19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59"/>
    </row>
    <row r="6463" spans="1:51">
      <c r="A6463" s="19">
        <v>43865</v>
      </c>
      <c r="B6463" t="s">
        <v>38</v>
      </c>
      <c r="C6463" s="19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59"/>
    </row>
    <row r="6464" spans="1:51">
      <c r="A6464" s="19">
        <v>43865</v>
      </c>
      <c r="B6464" t="s">
        <v>39</v>
      </c>
      <c r="C6464" s="19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59"/>
    </row>
    <row r="6465" spans="1:51">
      <c r="A6465" s="19">
        <v>43865</v>
      </c>
      <c r="B6465" t="s">
        <v>40</v>
      </c>
      <c r="C6465" s="19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59"/>
    </row>
    <row r="6466" spans="1:51">
      <c r="A6466" s="19">
        <v>43865</v>
      </c>
      <c r="B6466" t="s">
        <v>41</v>
      </c>
      <c r="C6466" s="19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59"/>
    </row>
    <row r="6467" spans="1:51">
      <c r="A6467" s="19">
        <v>43865</v>
      </c>
      <c r="B6467" t="s">
        <v>42</v>
      </c>
      <c r="C6467" s="19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59"/>
    </row>
    <row r="6468" spans="1:51">
      <c r="A6468" s="19">
        <v>43865</v>
      </c>
      <c r="B6468" t="s">
        <v>43</v>
      </c>
      <c r="C6468" s="19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59"/>
    </row>
    <row r="6469" spans="1:51">
      <c r="A6469" s="19">
        <v>43865</v>
      </c>
      <c r="B6469" t="s">
        <v>44</v>
      </c>
      <c r="C6469" s="19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59"/>
    </row>
    <row r="6470" spans="1:51">
      <c r="A6470" s="19">
        <v>43865</v>
      </c>
      <c r="B6470" t="s">
        <v>45</v>
      </c>
      <c r="C6470" s="19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59"/>
    </row>
    <row r="6471" spans="1:51">
      <c r="A6471" s="19">
        <v>43865</v>
      </c>
      <c r="B6471" t="s">
        <v>46</v>
      </c>
      <c r="C6471" s="19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59"/>
    </row>
    <row r="6472" spans="1:51">
      <c r="A6472" s="19">
        <v>43865</v>
      </c>
      <c r="B6472" t="s">
        <v>47</v>
      </c>
      <c r="C6472" s="19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59"/>
    </row>
    <row r="6473" spans="1:51">
      <c r="A6473" s="19">
        <v>43865</v>
      </c>
      <c r="B6473" t="s">
        <v>48</v>
      </c>
      <c r="C6473" s="19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59"/>
    </row>
    <row r="6474" spans="1:51">
      <c r="A6474" s="19">
        <v>43865</v>
      </c>
      <c r="B6474" t="s">
        <v>49</v>
      </c>
      <c r="C6474" s="19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59"/>
    </row>
    <row r="6475" spans="1:51">
      <c r="A6475" s="19">
        <v>43865</v>
      </c>
      <c r="B6475" t="s">
        <v>50</v>
      </c>
      <c r="C6475" s="19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59"/>
    </row>
    <row r="6476" spans="1:51">
      <c r="A6476" s="19">
        <v>43865</v>
      </c>
      <c r="B6476" t="s">
        <v>51</v>
      </c>
      <c r="C6476" s="19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59"/>
    </row>
    <row r="6477" spans="1:51">
      <c r="A6477" s="19">
        <v>43865</v>
      </c>
      <c r="B6477" t="s">
        <v>52</v>
      </c>
      <c r="C6477" s="19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59"/>
    </row>
    <row r="6478" spans="1:51">
      <c r="A6478" s="19">
        <v>43865</v>
      </c>
      <c r="B6478" t="s">
        <v>53</v>
      </c>
      <c r="C6478" s="19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59"/>
    </row>
    <row r="6479" spans="1:51">
      <c r="A6479" s="19">
        <v>43865</v>
      </c>
      <c r="B6479" t="s">
        <v>54</v>
      </c>
      <c r="C6479" s="19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59"/>
    </row>
    <row r="6480" spans="1:51">
      <c r="A6480" s="19">
        <v>43865</v>
      </c>
      <c r="B6480" t="s">
        <v>55</v>
      </c>
      <c r="C6480" s="19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59"/>
    </row>
    <row r="6481" spans="1:51">
      <c r="A6481" s="19">
        <v>43865</v>
      </c>
      <c r="B6481" t="s">
        <v>56</v>
      </c>
      <c r="C6481" s="19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59"/>
    </row>
    <row r="6482" spans="1:51">
      <c r="A6482" s="19">
        <v>43865</v>
      </c>
      <c r="B6482" t="s">
        <v>57</v>
      </c>
      <c r="C6482" s="19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59"/>
    </row>
    <row r="6483" spans="1:51">
      <c r="A6483" s="19">
        <v>43865</v>
      </c>
      <c r="B6483" t="s">
        <v>58</v>
      </c>
      <c r="C6483" s="19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59"/>
    </row>
    <row r="6484" spans="1:51">
      <c r="A6484" s="19">
        <v>43865</v>
      </c>
      <c r="B6484" t="s">
        <v>59</v>
      </c>
      <c r="C6484" s="19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59"/>
    </row>
    <row r="6485" spans="1:51">
      <c r="A6485" s="19">
        <v>43865</v>
      </c>
      <c r="B6485" t="s">
        <v>60</v>
      </c>
      <c r="C6485" s="19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59"/>
    </row>
    <row r="6486" spans="1:51">
      <c r="A6486" s="19">
        <v>43865</v>
      </c>
      <c r="B6486" t="s">
        <v>61</v>
      </c>
      <c r="C6486" s="19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59"/>
    </row>
    <row r="6487" spans="1:51">
      <c r="A6487" s="19">
        <v>43865</v>
      </c>
      <c r="B6487" t="s">
        <v>62</v>
      </c>
      <c r="C6487" s="19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59"/>
    </row>
    <row r="6488" spans="1:51">
      <c r="A6488" s="19">
        <v>43865</v>
      </c>
      <c r="B6488" t="s">
        <v>63</v>
      </c>
      <c r="C6488" s="19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59"/>
    </row>
    <row r="6489" spans="1:51">
      <c r="A6489" s="19">
        <v>43865</v>
      </c>
      <c r="B6489" t="s">
        <v>64</v>
      </c>
      <c r="C6489" s="19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59"/>
    </row>
    <row r="6490" spans="1:51">
      <c r="A6490" s="19">
        <v>43865</v>
      </c>
      <c r="B6490" t="s">
        <v>65</v>
      </c>
      <c r="C6490" s="19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59"/>
    </row>
    <row r="6491" spans="1:51">
      <c r="A6491" s="19">
        <v>43865</v>
      </c>
      <c r="B6491" t="s">
        <v>143</v>
      </c>
      <c r="C6491" s="19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59"/>
    </row>
    <row r="6492" spans="1:51">
      <c r="A6492" s="19">
        <v>43865</v>
      </c>
      <c r="B6492" t="s">
        <v>67</v>
      </c>
      <c r="C6492" s="19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59"/>
    </row>
    <row r="6493" spans="1:51">
      <c r="A6493" s="19">
        <v>43865</v>
      </c>
      <c r="B6493" t="s">
        <v>68</v>
      </c>
      <c r="C6493" s="19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59"/>
    </row>
    <row r="6494" spans="1:51">
      <c r="A6494" s="19">
        <v>43865</v>
      </c>
      <c r="B6494" t="s">
        <v>69</v>
      </c>
      <c r="C6494" s="19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59"/>
    </row>
    <row r="6495" spans="1:51">
      <c r="A6495" s="19">
        <v>43865</v>
      </c>
      <c r="B6495" t="s">
        <v>70</v>
      </c>
      <c r="C6495" s="19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59"/>
    </row>
    <row r="6496" spans="1:51">
      <c r="A6496" s="19">
        <v>43865</v>
      </c>
      <c r="B6496" t="s">
        <v>71</v>
      </c>
      <c r="C6496" s="19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59"/>
    </row>
    <row r="6497" spans="1:51">
      <c r="A6497" s="19">
        <v>43865</v>
      </c>
      <c r="B6497" t="s">
        <v>73</v>
      </c>
      <c r="C6497" s="19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59"/>
    </row>
    <row r="6498" spans="1:51">
      <c r="A6498" s="19">
        <v>43866</v>
      </c>
      <c r="B6498" t="s">
        <v>15</v>
      </c>
      <c r="C6498" s="19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59"/>
    </row>
    <row r="6499" spans="1:51">
      <c r="A6499" s="19">
        <v>43866</v>
      </c>
      <c r="B6499" t="s">
        <v>16</v>
      </c>
      <c r="C6499" s="19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59"/>
    </row>
    <row r="6500" spans="1:51">
      <c r="A6500" s="19">
        <v>43866</v>
      </c>
      <c r="B6500" t="s">
        <v>17</v>
      </c>
      <c r="C6500" s="19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59"/>
    </row>
    <row r="6501" spans="1:51">
      <c r="A6501" s="19">
        <v>43866</v>
      </c>
      <c r="B6501" t="s">
        <v>18</v>
      </c>
      <c r="C6501" s="19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59"/>
    </row>
    <row r="6502" spans="1:51">
      <c r="A6502" s="19">
        <v>43866</v>
      </c>
      <c r="B6502" t="s">
        <v>19</v>
      </c>
      <c r="C6502" s="19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59"/>
    </row>
    <row r="6503" spans="1:51">
      <c r="A6503" s="19">
        <v>43866</v>
      </c>
      <c r="B6503" t="s">
        <v>20</v>
      </c>
      <c r="C6503" s="19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59"/>
    </row>
    <row r="6504" spans="1:51">
      <c r="A6504" s="19">
        <v>43867</v>
      </c>
      <c r="B6504" t="s">
        <v>15</v>
      </c>
      <c r="C6504" s="19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59"/>
    </row>
    <row r="6505" spans="1:51">
      <c r="A6505" s="19">
        <v>43867</v>
      </c>
      <c r="B6505" t="s">
        <v>16</v>
      </c>
      <c r="C6505" s="19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59"/>
    </row>
    <row r="6506" spans="1:51">
      <c r="A6506" s="19">
        <v>43867</v>
      </c>
      <c r="B6506" t="s">
        <v>17</v>
      </c>
      <c r="C6506" s="19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59"/>
    </row>
    <row r="6507" spans="1:51">
      <c r="A6507" s="19">
        <v>43867</v>
      </c>
      <c r="B6507" t="s">
        <v>18</v>
      </c>
      <c r="C6507" s="19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59"/>
    </row>
    <row r="6508" spans="1:51">
      <c r="A6508" s="19">
        <v>43867</v>
      </c>
      <c r="B6508" t="s">
        <v>19</v>
      </c>
      <c r="C6508" s="19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59"/>
    </row>
    <row r="6509" spans="1:51">
      <c r="A6509" s="19">
        <v>43867</v>
      </c>
      <c r="B6509" t="s">
        <v>20</v>
      </c>
      <c r="C6509" s="19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59"/>
    </row>
    <row r="6510" spans="1:51">
      <c r="A6510" s="19">
        <v>43867</v>
      </c>
      <c r="B6510" t="s">
        <v>21</v>
      </c>
      <c r="C6510" s="19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59"/>
    </row>
    <row r="6511" spans="1:51">
      <c r="A6511" s="19">
        <v>43867</v>
      </c>
      <c r="B6511" t="s">
        <v>22</v>
      </c>
      <c r="C6511" s="19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59"/>
    </row>
    <row r="6512" spans="1:51">
      <c r="A6512" s="19">
        <v>43867</v>
      </c>
      <c r="B6512" t="s">
        <v>23</v>
      </c>
      <c r="C6512" s="19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59"/>
    </row>
    <row r="6513" spans="1:51">
      <c r="A6513" s="19">
        <v>43867</v>
      </c>
      <c r="B6513" t="s">
        <v>24</v>
      </c>
      <c r="C6513" s="19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59"/>
    </row>
    <row r="6514" spans="1:51">
      <c r="A6514" s="19">
        <v>43867</v>
      </c>
      <c r="B6514" t="s">
        <v>25</v>
      </c>
      <c r="C6514" s="19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59"/>
    </row>
    <row r="6515" spans="1:51">
      <c r="A6515" s="19">
        <v>43867</v>
      </c>
      <c r="B6515" t="s">
        <v>26</v>
      </c>
      <c r="C6515" s="19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59"/>
    </row>
    <row r="6516" spans="1:51">
      <c r="A6516" s="19">
        <v>43867</v>
      </c>
      <c r="B6516" t="s">
        <v>27</v>
      </c>
      <c r="C6516" s="19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59"/>
    </row>
    <row r="6517" spans="1:51">
      <c r="A6517" s="19">
        <v>43867</v>
      </c>
      <c r="B6517" t="s">
        <v>28</v>
      </c>
      <c r="C6517" s="19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59"/>
    </row>
    <row r="6518" spans="1:51">
      <c r="A6518" s="19">
        <v>43867</v>
      </c>
      <c r="B6518" t="s">
        <v>29</v>
      </c>
      <c r="C6518" s="19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59"/>
    </row>
    <row r="6519" spans="1:51">
      <c r="A6519" s="19">
        <v>43867</v>
      </c>
      <c r="B6519" t="s">
        <v>30</v>
      </c>
      <c r="C6519" s="19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59"/>
    </row>
    <row r="6520" spans="1:51">
      <c r="A6520" s="19">
        <v>43867</v>
      </c>
      <c r="B6520" t="s">
        <v>31</v>
      </c>
      <c r="C6520" s="19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59"/>
    </row>
    <row r="6521" spans="1:51">
      <c r="A6521" s="19">
        <v>43867</v>
      </c>
      <c r="B6521" t="s">
        <v>32</v>
      </c>
      <c r="C6521" s="19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59"/>
    </row>
    <row r="6522" spans="1:51">
      <c r="A6522" s="19">
        <v>43867</v>
      </c>
      <c r="B6522" t="s">
        <v>33</v>
      </c>
      <c r="C6522" s="19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59"/>
    </row>
    <row r="6523" spans="1:51">
      <c r="A6523" s="19">
        <v>43867</v>
      </c>
      <c r="B6523" t="s">
        <v>34</v>
      </c>
      <c r="C6523" s="19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59"/>
    </row>
    <row r="6524" spans="1:51">
      <c r="A6524" s="19">
        <v>43867</v>
      </c>
      <c r="B6524" t="s">
        <v>35</v>
      </c>
      <c r="C6524" s="19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59"/>
    </row>
    <row r="6525" spans="1:51">
      <c r="A6525" s="19">
        <v>43867</v>
      </c>
      <c r="B6525" t="s">
        <v>36</v>
      </c>
      <c r="C6525" s="19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59"/>
    </row>
    <row r="6526" spans="1:51">
      <c r="A6526" s="19">
        <v>43867</v>
      </c>
      <c r="B6526" t="s">
        <v>37</v>
      </c>
      <c r="C6526" s="19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59"/>
    </row>
    <row r="6527" spans="1:51">
      <c r="A6527" s="19">
        <v>43867</v>
      </c>
      <c r="B6527" t="s">
        <v>38</v>
      </c>
      <c r="C6527" s="19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59"/>
    </row>
    <row r="6528" spans="1:51">
      <c r="A6528" s="19">
        <v>43867</v>
      </c>
      <c r="B6528" t="s">
        <v>39</v>
      </c>
      <c r="C6528" s="19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59"/>
    </row>
    <row r="6529" spans="1:51">
      <c r="A6529" s="19">
        <v>43867</v>
      </c>
      <c r="B6529" t="s">
        <v>40</v>
      </c>
      <c r="C6529" s="19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59"/>
    </row>
    <row r="6530" spans="1:51">
      <c r="A6530" s="19">
        <v>43867</v>
      </c>
      <c r="B6530" t="s">
        <v>41</v>
      </c>
      <c r="C6530" s="19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59"/>
    </row>
    <row r="6531" spans="1:51">
      <c r="A6531" s="19">
        <v>43867</v>
      </c>
      <c r="B6531" t="s">
        <v>42</v>
      </c>
      <c r="C6531" s="19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59"/>
    </row>
    <row r="6532" spans="1:51">
      <c r="A6532" s="19">
        <v>43867</v>
      </c>
      <c r="B6532" t="s">
        <v>43</v>
      </c>
      <c r="C6532" s="19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59"/>
    </row>
    <row r="6533" spans="1:51">
      <c r="A6533" s="19">
        <v>43867</v>
      </c>
      <c r="B6533" t="s">
        <v>44</v>
      </c>
      <c r="C6533" s="19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59"/>
    </row>
    <row r="6534" spans="1:51">
      <c r="A6534" s="19">
        <v>43867</v>
      </c>
      <c r="B6534" t="s">
        <v>45</v>
      </c>
      <c r="C6534" s="19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59"/>
    </row>
    <row r="6535" spans="1:51">
      <c r="A6535" s="19">
        <v>43867</v>
      </c>
      <c r="B6535" t="s">
        <v>46</v>
      </c>
      <c r="C6535" s="19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59"/>
    </row>
    <row r="6536" spans="1:51">
      <c r="A6536" s="19">
        <v>43867</v>
      </c>
      <c r="B6536" t="s">
        <v>47</v>
      </c>
      <c r="C6536" s="19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59"/>
    </row>
    <row r="6537" spans="1:51">
      <c r="A6537" s="19">
        <v>43867</v>
      </c>
      <c r="B6537" t="s">
        <v>48</v>
      </c>
      <c r="C6537" s="19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59"/>
    </row>
    <row r="6538" spans="1:51">
      <c r="A6538" s="19">
        <v>43867</v>
      </c>
      <c r="B6538" t="s">
        <v>49</v>
      </c>
      <c r="C6538" s="19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59"/>
    </row>
    <row r="6539" spans="1:51">
      <c r="A6539" s="19">
        <v>43867</v>
      </c>
      <c r="B6539" t="s">
        <v>50</v>
      </c>
      <c r="C6539" s="19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59"/>
    </row>
    <row r="6540" spans="1:51">
      <c r="A6540" s="19">
        <v>43867</v>
      </c>
      <c r="B6540" t="s">
        <v>51</v>
      </c>
      <c r="C6540" s="19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59"/>
    </row>
    <row r="6541" spans="1:51">
      <c r="A6541" s="19">
        <v>43867</v>
      </c>
      <c r="B6541" t="s">
        <v>52</v>
      </c>
      <c r="C6541" s="19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59"/>
    </row>
    <row r="6542" spans="1:51">
      <c r="A6542" s="19">
        <v>43867</v>
      </c>
      <c r="B6542" t="s">
        <v>53</v>
      </c>
      <c r="C6542" s="19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59"/>
    </row>
    <row r="6543" spans="1:51">
      <c r="A6543" s="19">
        <v>43867</v>
      </c>
      <c r="B6543" t="s">
        <v>54</v>
      </c>
      <c r="C6543" s="19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59"/>
    </row>
    <row r="6544" spans="1:51">
      <c r="A6544" s="19">
        <v>43867</v>
      </c>
      <c r="B6544" t="s">
        <v>55</v>
      </c>
      <c r="C6544" s="19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59"/>
    </row>
    <row r="6545" spans="1:51">
      <c r="A6545" s="19">
        <v>43867</v>
      </c>
      <c r="B6545" t="s">
        <v>56</v>
      </c>
      <c r="C6545" s="19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59"/>
    </row>
    <row r="6546" spans="1:51">
      <c r="A6546" s="19">
        <v>43867</v>
      </c>
      <c r="B6546" t="s">
        <v>57</v>
      </c>
      <c r="C6546" s="19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59"/>
    </row>
    <row r="6547" spans="1:51">
      <c r="A6547" s="19">
        <v>43867</v>
      </c>
      <c r="B6547" t="s">
        <v>58</v>
      </c>
      <c r="C6547" s="19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59"/>
    </row>
    <row r="6548" spans="1:51">
      <c r="A6548" s="19">
        <v>43867</v>
      </c>
      <c r="B6548" t="s">
        <v>59</v>
      </c>
      <c r="C6548" s="19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59"/>
    </row>
    <row r="6549" spans="1:51">
      <c r="A6549" s="19">
        <v>43867</v>
      </c>
      <c r="B6549" t="s">
        <v>60</v>
      </c>
      <c r="C6549" s="19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59"/>
    </row>
    <row r="6550" spans="1:51">
      <c r="A6550" s="19">
        <v>43867</v>
      </c>
      <c r="B6550" t="s">
        <v>61</v>
      </c>
      <c r="C6550" s="19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59"/>
    </row>
    <row r="6551" spans="1:51">
      <c r="A6551" s="19">
        <v>43867</v>
      </c>
      <c r="B6551" t="s">
        <v>62</v>
      </c>
      <c r="C6551" s="19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59"/>
    </row>
    <row r="6552" spans="1:51">
      <c r="A6552" s="19">
        <v>43867</v>
      </c>
      <c r="B6552" t="s">
        <v>63</v>
      </c>
      <c r="C6552" s="19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59"/>
    </row>
    <row r="6553" spans="1:51">
      <c r="A6553" s="19">
        <v>43867</v>
      </c>
      <c r="B6553" t="s">
        <v>64</v>
      </c>
      <c r="C6553" s="19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59"/>
    </row>
    <row r="6554" spans="1:51">
      <c r="A6554" s="19">
        <v>43867</v>
      </c>
      <c r="B6554" t="s">
        <v>65</v>
      </c>
      <c r="C6554" s="19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59"/>
    </row>
    <row r="6555" spans="1:51">
      <c r="A6555" s="19">
        <v>43867</v>
      </c>
      <c r="B6555" t="s">
        <v>143</v>
      </c>
      <c r="C6555" s="19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59"/>
    </row>
    <row r="6556" spans="1:51">
      <c r="A6556" s="19">
        <v>43867</v>
      </c>
      <c r="B6556" t="s">
        <v>67</v>
      </c>
      <c r="C6556" s="19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59"/>
    </row>
    <row r="6557" spans="1:51">
      <c r="A6557" s="19">
        <v>43867</v>
      </c>
      <c r="B6557" t="s">
        <v>68</v>
      </c>
      <c r="C6557" s="19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59"/>
    </row>
    <row r="6558" spans="1:51">
      <c r="A6558" s="19">
        <v>43867</v>
      </c>
      <c r="B6558" t="s">
        <v>69</v>
      </c>
      <c r="C6558" s="19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59"/>
    </row>
    <row r="6559" spans="1:51">
      <c r="A6559" s="19">
        <v>43867</v>
      </c>
      <c r="B6559" t="s">
        <v>70</v>
      </c>
      <c r="C6559" s="19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59"/>
    </row>
    <row r="6560" spans="1:51">
      <c r="A6560" s="19">
        <v>43867</v>
      </c>
      <c r="B6560" t="s">
        <v>71</v>
      </c>
      <c r="C6560" s="19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59"/>
    </row>
    <row r="6561" spans="1:51">
      <c r="A6561" s="19">
        <v>43867</v>
      </c>
      <c r="B6561" t="s">
        <v>73</v>
      </c>
      <c r="C6561" s="19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59"/>
    </row>
    <row r="6562" spans="1:51">
      <c r="A6562" s="19">
        <v>43868</v>
      </c>
      <c r="B6562" t="s">
        <v>15</v>
      </c>
      <c r="C6562" s="19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59"/>
    </row>
    <row r="6563" spans="1:51">
      <c r="A6563" s="19">
        <v>43868</v>
      </c>
      <c r="B6563" t="s">
        <v>16</v>
      </c>
      <c r="C6563" s="19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59"/>
    </row>
    <row r="6564" spans="1:51">
      <c r="A6564" s="19">
        <v>43868</v>
      </c>
      <c r="B6564" t="s">
        <v>17</v>
      </c>
      <c r="C6564" s="19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59"/>
    </row>
    <row r="6565" spans="1:51">
      <c r="A6565" s="19">
        <v>43868</v>
      </c>
      <c r="B6565" t="s">
        <v>18</v>
      </c>
      <c r="C6565" s="19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59"/>
    </row>
    <row r="6566" spans="1:51">
      <c r="A6566" s="19">
        <v>43868</v>
      </c>
      <c r="B6566" t="s">
        <v>19</v>
      </c>
      <c r="C6566" s="19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59"/>
    </row>
    <row r="6567" spans="1:51">
      <c r="A6567" s="19">
        <v>43868</v>
      </c>
      <c r="B6567" t="s">
        <v>20</v>
      </c>
      <c r="C6567" s="19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59"/>
    </row>
    <row r="6568" spans="1:51">
      <c r="A6568" s="19">
        <v>43868</v>
      </c>
      <c r="B6568" t="s">
        <v>21</v>
      </c>
      <c r="C6568" s="19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59"/>
    </row>
    <row r="6569" spans="1:51">
      <c r="A6569" s="19">
        <v>43868</v>
      </c>
      <c r="B6569" t="s">
        <v>22</v>
      </c>
      <c r="C6569" s="19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59"/>
    </row>
    <row r="6570" spans="1:51">
      <c r="A6570" s="19">
        <v>43868</v>
      </c>
      <c r="B6570" t="s">
        <v>23</v>
      </c>
      <c r="C6570" s="19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59"/>
    </row>
    <row r="6571" spans="1:51">
      <c r="A6571" s="19">
        <v>43868</v>
      </c>
      <c r="B6571" t="s">
        <v>24</v>
      </c>
      <c r="C6571" s="19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59"/>
    </row>
    <row r="6572" spans="1:51">
      <c r="A6572" s="19">
        <v>43868</v>
      </c>
      <c r="B6572" t="s">
        <v>25</v>
      </c>
      <c r="C6572" s="19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59"/>
    </row>
    <row r="6573" spans="1:51">
      <c r="A6573" s="19">
        <v>43868</v>
      </c>
      <c r="B6573" t="s">
        <v>26</v>
      </c>
      <c r="C6573" s="19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59"/>
    </row>
    <row r="6574" spans="1:51">
      <c r="A6574" s="19">
        <v>43868</v>
      </c>
      <c r="B6574" t="s">
        <v>27</v>
      </c>
      <c r="C6574" s="19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59"/>
    </row>
    <row r="6575" spans="1:51">
      <c r="A6575" s="19">
        <v>43868</v>
      </c>
      <c r="B6575" t="s">
        <v>28</v>
      </c>
      <c r="C6575" s="19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59"/>
    </row>
    <row r="6576" spans="1:51">
      <c r="A6576" s="19">
        <v>43868</v>
      </c>
      <c r="B6576" t="s">
        <v>29</v>
      </c>
      <c r="C6576" s="19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59"/>
    </row>
    <row r="6577" spans="1:51">
      <c r="A6577" s="19">
        <v>43868</v>
      </c>
      <c r="B6577" t="s">
        <v>30</v>
      </c>
      <c r="C6577" s="19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59"/>
    </row>
    <row r="6578" spans="1:51">
      <c r="A6578" s="19">
        <v>43868</v>
      </c>
      <c r="B6578" t="s">
        <v>31</v>
      </c>
      <c r="C6578" s="19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59"/>
    </row>
    <row r="6579" spans="1:51">
      <c r="A6579" s="19">
        <v>43868</v>
      </c>
      <c r="B6579" t="s">
        <v>32</v>
      </c>
      <c r="C6579" s="19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59"/>
    </row>
    <row r="6580" spans="1:51">
      <c r="A6580" s="19">
        <v>43868</v>
      </c>
      <c r="B6580" t="s">
        <v>33</v>
      </c>
      <c r="C6580" s="19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59"/>
    </row>
    <row r="6581" spans="1:51">
      <c r="A6581" s="19">
        <v>43868</v>
      </c>
      <c r="B6581" t="s">
        <v>34</v>
      </c>
      <c r="C6581" s="19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59"/>
    </row>
    <row r="6582" spans="1:51">
      <c r="A6582" s="19">
        <v>43868</v>
      </c>
      <c r="B6582" t="s">
        <v>35</v>
      </c>
      <c r="C6582" s="19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59"/>
    </row>
    <row r="6583" spans="1:51">
      <c r="A6583" s="19">
        <v>43868</v>
      </c>
      <c r="B6583" t="s">
        <v>36</v>
      </c>
      <c r="C6583" s="19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59"/>
    </row>
    <row r="6584" spans="1:51">
      <c r="A6584" s="19">
        <v>43868</v>
      </c>
      <c r="B6584" t="s">
        <v>37</v>
      </c>
      <c r="C6584" s="19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59"/>
    </row>
    <row r="6585" spans="1:51">
      <c r="A6585" s="19">
        <v>43868</v>
      </c>
      <c r="B6585" t="s">
        <v>38</v>
      </c>
      <c r="C6585" s="19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59"/>
    </row>
    <row r="6586" spans="1:51">
      <c r="A6586" s="19">
        <v>43868</v>
      </c>
      <c r="B6586" t="s">
        <v>39</v>
      </c>
      <c r="C6586" s="19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59"/>
    </row>
    <row r="6587" spans="1:51">
      <c r="A6587" s="19">
        <v>43868</v>
      </c>
      <c r="B6587" t="s">
        <v>40</v>
      </c>
      <c r="C6587" s="19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59"/>
    </row>
    <row r="6588" spans="1:51">
      <c r="A6588" s="19">
        <v>43868</v>
      </c>
      <c r="B6588" t="s">
        <v>41</v>
      </c>
      <c r="C6588" s="19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59"/>
    </row>
    <row r="6589" spans="1:51">
      <c r="A6589" s="19">
        <v>43868</v>
      </c>
      <c r="B6589" t="s">
        <v>42</v>
      </c>
      <c r="C6589" s="19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59"/>
    </row>
    <row r="6590" spans="1:51">
      <c r="A6590" s="19">
        <v>43868</v>
      </c>
      <c r="B6590" t="s">
        <v>43</v>
      </c>
      <c r="C6590" s="19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59"/>
    </row>
    <row r="6591" spans="1:51">
      <c r="A6591" s="19">
        <v>43868</v>
      </c>
      <c r="B6591" t="s">
        <v>44</v>
      </c>
      <c r="C6591" s="19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59"/>
    </row>
    <row r="6592" spans="1:51">
      <c r="A6592" s="19">
        <v>43868</v>
      </c>
      <c r="B6592" t="s">
        <v>45</v>
      </c>
      <c r="C6592" s="19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59"/>
    </row>
    <row r="6593" spans="1:51">
      <c r="A6593" s="19">
        <v>43868</v>
      </c>
      <c r="B6593" t="s">
        <v>46</v>
      </c>
      <c r="C6593" s="19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59"/>
    </row>
    <row r="6594" spans="1:51">
      <c r="A6594" s="19">
        <v>43868</v>
      </c>
      <c r="B6594" t="s">
        <v>47</v>
      </c>
      <c r="C6594" s="19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59"/>
    </row>
    <row r="6595" spans="1:51">
      <c r="A6595" s="19">
        <v>43868</v>
      </c>
      <c r="B6595" t="s">
        <v>48</v>
      </c>
      <c r="C6595" s="19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59"/>
    </row>
    <row r="6596" spans="1:51">
      <c r="A6596" s="19">
        <v>43868</v>
      </c>
      <c r="B6596" t="s">
        <v>49</v>
      </c>
      <c r="C6596" s="19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59"/>
    </row>
    <row r="6597" spans="1:51">
      <c r="A6597" s="19">
        <v>43868</v>
      </c>
      <c r="B6597" t="s">
        <v>50</v>
      </c>
      <c r="C6597" s="19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59"/>
    </row>
    <row r="6598" spans="1:51">
      <c r="A6598" s="19">
        <v>43868</v>
      </c>
      <c r="B6598" t="s">
        <v>51</v>
      </c>
      <c r="C6598" s="19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59"/>
    </row>
    <row r="6599" spans="1:51">
      <c r="A6599" s="19">
        <v>43868</v>
      </c>
      <c r="B6599" t="s">
        <v>52</v>
      </c>
      <c r="C6599" s="19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59"/>
    </row>
    <row r="6600" spans="1:51">
      <c r="A6600" s="19">
        <v>43868</v>
      </c>
      <c r="B6600" t="s">
        <v>53</v>
      </c>
      <c r="C6600" s="19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59"/>
    </row>
    <row r="6601" spans="1:51">
      <c r="A6601" s="19">
        <v>43868</v>
      </c>
      <c r="B6601" t="s">
        <v>54</v>
      </c>
      <c r="C6601" s="19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59"/>
    </row>
    <row r="6602" spans="1:51">
      <c r="A6602" s="19">
        <v>43868</v>
      </c>
      <c r="B6602" t="s">
        <v>55</v>
      </c>
      <c r="C6602" s="19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59"/>
    </row>
    <row r="6603" spans="1:51">
      <c r="A6603" s="19">
        <v>43868</v>
      </c>
      <c r="B6603" t="s">
        <v>56</v>
      </c>
      <c r="C6603" s="19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59"/>
    </row>
    <row r="6604" spans="1:51">
      <c r="A6604" s="19">
        <v>43868</v>
      </c>
      <c r="B6604" t="s">
        <v>57</v>
      </c>
      <c r="C6604" s="19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59"/>
    </row>
    <row r="6605" spans="1:51">
      <c r="A6605" s="19">
        <v>43868</v>
      </c>
      <c r="B6605" t="s">
        <v>58</v>
      </c>
      <c r="C6605" s="19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59"/>
    </row>
    <row r="6606" spans="1:51">
      <c r="A6606" s="19">
        <v>43868</v>
      </c>
      <c r="B6606" t="s">
        <v>59</v>
      </c>
      <c r="C6606" s="19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59"/>
    </row>
    <row r="6607" spans="1:51">
      <c r="A6607" s="19">
        <v>43868</v>
      </c>
      <c r="B6607" t="s">
        <v>60</v>
      </c>
      <c r="C6607" s="19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59"/>
    </row>
    <row r="6608" spans="1:51">
      <c r="A6608" s="19">
        <v>43868</v>
      </c>
      <c r="B6608" t="s">
        <v>61</v>
      </c>
      <c r="C6608" s="19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59"/>
    </row>
    <row r="6609" spans="1:51">
      <c r="A6609" s="19">
        <v>43868</v>
      </c>
      <c r="B6609" t="s">
        <v>62</v>
      </c>
      <c r="C6609" s="19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59"/>
    </row>
    <row r="6610" spans="1:51">
      <c r="A6610" s="19">
        <v>43868</v>
      </c>
      <c r="B6610" t="s">
        <v>63</v>
      </c>
      <c r="C6610" s="19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59"/>
    </row>
    <row r="6611" spans="1:51">
      <c r="A6611" s="19">
        <v>43868</v>
      </c>
      <c r="B6611" t="s">
        <v>64</v>
      </c>
      <c r="C6611" s="19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59"/>
    </row>
    <row r="6612" spans="1:51">
      <c r="A6612" s="19">
        <v>43868</v>
      </c>
      <c r="B6612" t="s">
        <v>65</v>
      </c>
      <c r="C6612" s="19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59"/>
    </row>
    <row r="6613" spans="1:51">
      <c r="A6613" s="19">
        <v>43868</v>
      </c>
      <c r="B6613" t="s">
        <v>143</v>
      </c>
      <c r="C6613" s="19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59"/>
    </row>
    <row r="6614" spans="1:51">
      <c r="A6614" s="19">
        <v>43868</v>
      </c>
      <c r="B6614" t="s">
        <v>67</v>
      </c>
      <c r="C6614" s="19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59"/>
    </row>
    <row r="6615" spans="1:51">
      <c r="A6615" s="19">
        <v>43868</v>
      </c>
      <c r="B6615" t="s">
        <v>68</v>
      </c>
      <c r="C6615" s="19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59"/>
    </row>
    <row r="6616" spans="1:51">
      <c r="A6616" s="19">
        <v>43868</v>
      </c>
      <c r="B6616" t="s">
        <v>69</v>
      </c>
      <c r="C6616" s="19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59"/>
    </row>
    <row r="6617" spans="1:51">
      <c r="A6617" s="19">
        <v>43868</v>
      </c>
      <c r="B6617" t="s">
        <v>70</v>
      </c>
      <c r="C6617" s="19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59"/>
    </row>
    <row r="6618" spans="1:51">
      <c r="A6618" s="19">
        <v>43868</v>
      </c>
      <c r="B6618" t="s">
        <v>71</v>
      </c>
      <c r="C6618" s="19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59"/>
    </row>
    <row r="6619" spans="1:51">
      <c r="A6619" s="19">
        <v>43868</v>
      </c>
      <c r="B6619" t="s">
        <v>73</v>
      </c>
      <c r="C6619" s="19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59"/>
    </row>
    <row r="6620" spans="1:51">
      <c r="A6620" s="19">
        <v>43869</v>
      </c>
      <c r="B6620" t="s">
        <v>15</v>
      </c>
      <c r="C6620" s="19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59"/>
    </row>
    <row r="6621" spans="1:51">
      <c r="A6621" s="19">
        <v>43869</v>
      </c>
      <c r="B6621" t="s">
        <v>16</v>
      </c>
      <c r="C6621" s="19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59"/>
    </row>
    <row r="6622" spans="1:51">
      <c r="A6622" s="19">
        <v>43869</v>
      </c>
      <c r="B6622" t="s">
        <v>17</v>
      </c>
      <c r="C6622" s="19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59"/>
    </row>
    <row r="6623" spans="1:51">
      <c r="A6623" s="19">
        <v>43869</v>
      </c>
      <c r="B6623" t="s">
        <v>18</v>
      </c>
      <c r="C6623" s="19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59"/>
    </row>
    <row r="6624" spans="1:51">
      <c r="A6624" s="19">
        <v>43869</v>
      </c>
      <c r="B6624" t="s">
        <v>19</v>
      </c>
      <c r="C6624" s="19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59"/>
    </row>
    <row r="6625" spans="1:51">
      <c r="A6625" s="19">
        <v>43869</v>
      </c>
      <c r="B6625" t="s">
        <v>20</v>
      </c>
      <c r="C6625" s="19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59"/>
    </row>
    <row r="6626" spans="1:51">
      <c r="A6626" s="19">
        <v>43869</v>
      </c>
      <c r="B6626" t="s">
        <v>21</v>
      </c>
      <c r="C6626" s="19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59"/>
    </row>
    <row r="6627" spans="1:51">
      <c r="A6627" s="19">
        <v>43869</v>
      </c>
      <c r="B6627" t="s">
        <v>22</v>
      </c>
      <c r="C6627" s="19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59"/>
    </row>
    <row r="6628" spans="1:51">
      <c r="A6628" s="19">
        <v>43869</v>
      </c>
      <c r="B6628" t="s">
        <v>23</v>
      </c>
      <c r="C6628" s="19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59"/>
    </row>
    <row r="6629" spans="1:51">
      <c r="A6629" s="19">
        <v>43869</v>
      </c>
      <c r="B6629" t="s">
        <v>24</v>
      </c>
      <c r="C6629" s="19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59"/>
    </row>
    <row r="6630" spans="1:51">
      <c r="A6630" s="19">
        <v>43869</v>
      </c>
      <c r="B6630" t="s">
        <v>25</v>
      </c>
      <c r="C6630" s="19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59"/>
    </row>
    <row r="6631" spans="1:51">
      <c r="A6631" s="19">
        <v>43869</v>
      </c>
      <c r="B6631" t="s">
        <v>26</v>
      </c>
      <c r="C6631" s="19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59"/>
    </row>
    <row r="6632" spans="1:51">
      <c r="A6632" s="19">
        <v>43869</v>
      </c>
      <c r="B6632" t="s">
        <v>27</v>
      </c>
      <c r="C6632" s="19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59"/>
    </row>
    <row r="6633" spans="1:51">
      <c r="A6633" s="19">
        <v>43869</v>
      </c>
      <c r="B6633" t="s">
        <v>28</v>
      </c>
      <c r="C6633" s="19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59"/>
    </row>
    <row r="6634" spans="1:51">
      <c r="A6634" s="19">
        <v>43869</v>
      </c>
      <c r="B6634" t="s">
        <v>29</v>
      </c>
      <c r="C6634" s="19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59"/>
    </row>
    <row r="6635" spans="1:51">
      <c r="A6635" s="19">
        <v>43869</v>
      </c>
      <c r="B6635" t="s">
        <v>30</v>
      </c>
      <c r="C6635" s="19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59"/>
    </row>
    <row r="6636" spans="1:51">
      <c r="A6636" s="19">
        <v>43869</v>
      </c>
      <c r="B6636" t="s">
        <v>31</v>
      </c>
      <c r="C6636" s="19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59"/>
    </row>
    <row r="6637" spans="1:51">
      <c r="A6637" s="19">
        <v>43869</v>
      </c>
      <c r="B6637" t="s">
        <v>32</v>
      </c>
      <c r="C6637" s="19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59"/>
    </row>
    <row r="6638" spans="1:51">
      <c r="A6638" s="19">
        <v>43869</v>
      </c>
      <c r="B6638" t="s">
        <v>33</v>
      </c>
      <c r="C6638" s="19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59"/>
    </row>
    <row r="6639" spans="1:51">
      <c r="A6639" s="19">
        <v>43869</v>
      </c>
      <c r="B6639" t="s">
        <v>34</v>
      </c>
      <c r="C6639" s="19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59"/>
    </row>
    <row r="6640" spans="1:51">
      <c r="A6640" s="19">
        <v>43869</v>
      </c>
      <c r="B6640" t="s">
        <v>35</v>
      </c>
      <c r="C6640" s="19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59"/>
    </row>
    <row r="6641" spans="1:51">
      <c r="A6641" s="19">
        <v>43869</v>
      </c>
      <c r="B6641" t="s">
        <v>36</v>
      </c>
      <c r="C6641" s="19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59"/>
    </row>
    <row r="6642" spans="1:51">
      <c r="A6642" s="19">
        <v>43869</v>
      </c>
      <c r="B6642" t="s">
        <v>37</v>
      </c>
      <c r="C6642" s="19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59"/>
    </row>
    <row r="6643" spans="1:51">
      <c r="A6643" s="19">
        <v>43869</v>
      </c>
      <c r="B6643" t="s">
        <v>38</v>
      </c>
      <c r="C6643" s="19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59"/>
    </row>
    <row r="6644" spans="1:51">
      <c r="A6644" s="19">
        <v>43869</v>
      </c>
      <c r="B6644" t="s">
        <v>39</v>
      </c>
      <c r="C6644" s="19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59"/>
    </row>
    <row r="6645" spans="1:51">
      <c r="A6645" s="19">
        <v>43869</v>
      </c>
      <c r="B6645" t="s">
        <v>40</v>
      </c>
      <c r="C6645" s="19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59"/>
    </row>
    <row r="6646" spans="1:51">
      <c r="A6646" s="19">
        <v>43869</v>
      </c>
      <c r="B6646" t="s">
        <v>41</v>
      </c>
      <c r="C6646" s="19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59"/>
    </row>
    <row r="6647" spans="1:51">
      <c r="A6647" s="19">
        <v>43869</v>
      </c>
      <c r="B6647" t="s">
        <v>42</v>
      </c>
      <c r="C6647" s="19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59"/>
    </row>
    <row r="6648" spans="1:51">
      <c r="A6648" s="19">
        <v>43869</v>
      </c>
      <c r="B6648" t="s">
        <v>43</v>
      </c>
      <c r="C6648" s="19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59"/>
    </row>
    <row r="6649" spans="1:51">
      <c r="A6649" s="19">
        <v>43869</v>
      </c>
      <c r="B6649" t="s">
        <v>44</v>
      </c>
      <c r="C6649" s="19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59"/>
    </row>
    <row r="6650" spans="1:51">
      <c r="A6650" s="19">
        <v>43869</v>
      </c>
      <c r="B6650" t="s">
        <v>45</v>
      </c>
      <c r="C6650" s="19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59"/>
    </row>
    <row r="6651" spans="1:51">
      <c r="A6651" s="19">
        <v>43869</v>
      </c>
      <c r="B6651" t="s">
        <v>46</v>
      </c>
      <c r="C6651" s="19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59"/>
    </row>
    <row r="6652" spans="1:51">
      <c r="A6652" s="19">
        <v>43869</v>
      </c>
      <c r="B6652" t="s">
        <v>47</v>
      </c>
      <c r="C6652" s="19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59"/>
    </row>
    <row r="6653" spans="1:51">
      <c r="A6653" s="19">
        <v>43869</v>
      </c>
      <c r="B6653" t="s">
        <v>48</v>
      </c>
      <c r="C6653" s="19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59"/>
    </row>
    <row r="6654" spans="1:51">
      <c r="A6654" s="19">
        <v>43869</v>
      </c>
      <c r="B6654" t="s">
        <v>49</v>
      </c>
      <c r="C6654" s="19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59"/>
    </row>
    <row r="6655" spans="1:51">
      <c r="A6655" s="19">
        <v>43869</v>
      </c>
      <c r="B6655" t="s">
        <v>50</v>
      </c>
      <c r="C6655" s="19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59"/>
    </row>
    <row r="6656" spans="1:51">
      <c r="A6656" s="19">
        <v>43869</v>
      </c>
      <c r="B6656" t="s">
        <v>51</v>
      </c>
      <c r="C6656" s="19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59"/>
    </row>
    <row r="6657" spans="1:51">
      <c r="A6657" s="19">
        <v>43869</v>
      </c>
      <c r="B6657" t="s">
        <v>52</v>
      </c>
      <c r="C6657" s="19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59"/>
    </row>
    <row r="6658" spans="1:51">
      <c r="A6658" s="19">
        <v>43869</v>
      </c>
      <c r="B6658" t="s">
        <v>53</v>
      </c>
      <c r="C6658" s="19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59"/>
    </row>
    <row r="6659" spans="1:51">
      <c r="A6659" s="19">
        <v>43869</v>
      </c>
      <c r="B6659" t="s">
        <v>54</v>
      </c>
      <c r="C6659" s="19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59"/>
    </row>
    <row r="6660" spans="1:51">
      <c r="A6660" s="19">
        <v>43869</v>
      </c>
      <c r="B6660" t="s">
        <v>55</v>
      </c>
      <c r="C6660" s="19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59"/>
    </row>
    <row r="6661" spans="1:51">
      <c r="A6661" s="19">
        <v>43869</v>
      </c>
      <c r="B6661" t="s">
        <v>56</v>
      </c>
      <c r="C6661" s="19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59"/>
    </row>
    <row r="6662" spans="1:51">
      <c r="A6662" s="19">
        <v>43869</v>
      </c>
      <c r="B6662" t="s">
        <v>57</v>
      </c>
      <c r="C6662" s="19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59"/>
    </row>
    <row r="6663" spans="1:51">
      <c r="A6663" s="19">
        <v>43869</v>
      </c>
      <c r="B6663" t="s">
        <v>58</v>
      </c>
      <c r="C6663" s="19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59"/>
    </row>
    <row r="6664" spans="1:51">
      <c r="A6664" s="19">
        <v>43869</v>
      </c>
      <c r="B6664" t="s">
        <v>59</v>
      </c>
      <c r="C6664" s="19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59"/>
    </row>
    <row r="6665" spans="1:51">
      <c r="A6665" s="19">
        <v>43869</v>
      </c>
      <c r="B6665" t="s">
        <v>60</v>
      </c>
      <c r="C6665" s="19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59"/>
    </row>
    <row r="6666" spans="1:51">
      <c r="A6666" s="19">
        <v>43869</v>
      </c>
      <c r="B6666" t="s">
        <v>61</v>
      </c>
      <c r="C6666" s="19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59"/>
    </row>
    <row r="6667" spans="1:51">
      <c r="A6667" s="19">
        <v>43869</v>
      </c>
      <c r="B6667" t="s">
        <v>62</v>
      </c>
      <c r="C6667" s="19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59"/>
    </row>
    <row r="6668" spans="1:51">
      <c r="A6668" s="19">
        <v>43869</v>
      </c>
      <c r="B6668" t="s">
        <v>63</v>
      </c>
      <c r="C6668" s="19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59"/>
    </row>
    <row r="6669" spans="1:51">
      <c r="A6669" s="19">
        <v>43869</v>
      </c>
      <c r="B6669" t="s">
        <v>64</v>
      </c>
      <c r="C6669" s="19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59"/>
    </row>
    <row r="6670" spans="1:51">
      <c r="A6670" s="19">
        <v>43869</v>
      </c>
      <c r="B6670" t="s">
        <v>65</v>
      </c>
      <c r="C6670" s="19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59"/>
    </row>
    <row r="6671" spans="1:51">
      <c r="A6671" s="19">
        <v>43869</v>
      </c>
      <c r="B6671" t="s">
        <v>143</v>
      </c>
      <c r="C6671" s="19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59"/>
    </row>
    <row r="6672" spans="1:51">
      <c r="A6672" s="19">
        <v>43869</v>
      </c>
      <c r="B6672" t="s">
        <v>67</v>
      </c>
      <c r="C6672" s="19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59"/>
    </row>
    <row r="6673" spans="1:51">
      <c r="A6673" s="19">
        <v>43869</v>
      </c>
      <c r="B6673" t="s">
        <v>68</v>
      </c>
      <c r="C6673" s="19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59"/>
    </row>
    <row r="6674" spans="1:51">
      <c r="A6674" s="19">
        <v>43869</v>
      </c>
      <c r="B6674" t="s">
        <v>69</v>
      </c>
      <c r="C6674" s="19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59"/>
    </row>
    <row r="6675" spans="1:51">
      <c r="A6675" s="19">
        <v>43869</v>
      </c>
      <c r="B6675" t="s">
        <v>70</v>
      </c>
      <c r="C6675" s="19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59"/>
    </row>
    <row r="6676" spans="1:51">
      <c r="A6676" s="19">
        <v>43869</v>
      </c>
      <c r="B6676" t="s">
        <v>71</v>
      </c>
      <c r="C6676" s="19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59"/>
    </row>
    <row r="6677" spans="1:51">
      <c r="A6677" s="19">
        <v>43869</v>
      </c>
      <c r="B6677" t="s">
        <v>73</v>
      </c>
      <c r="C6677" s="19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59"/>
    </row>
    <row r="6678" spans="1:51">
      <c r="A6678" s="19">
        <v>43870</v>
      </c>
      <c r="B6678" t="s">
        <v>15</v>
      </c>
      <c r="C6678" s="19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59"/>
    </row>
    <row r="6679" spans="1:51">
      <c r="A6679" s="19">
        <v>43870</v>
      </c>
      <c r="B6679" t="s">
        <v>16</v>
      </c>
      <c r="C6679" s="19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59"/>
    </row>
    <row r="6680" spans="1:51">
      <c r="A6680" s="19">
        <v>43870</v>
      </c>
      <c r="B6680" t="s">
        <v>17</v>
      </c>
      <c r="C6680" s="19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59"/>
    </row>
    <row r="6681" spans="1:51">
      <c r="A6681" s="19">
        <v>43870</v>
      </c>
      <c r="B6681" t="s">
        <v>18</v>
      </c>
      <c r="C6681" s="19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59"/>
    </row>
    <row r="6682" spans="1:51">
      <c r="A6682" s="19">
        <v>43870</v>
      </c>
      <c r="B6682" t="s">
        <v>19</v>
      </c>
      <c r="C6682" s="19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59"/>
    </row>
    <row r="6683" spans="1:51">
      <c r="A6683" s="19">
        <v>43870</v>
      </c>
      <c r="B6683" t="s">
        <v>20</v>
      </c>
      <c r="C6683" s="19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59"/>
    </row>
    <row r="6684" spans="1:51">
      <c r="A6684" s="19">
        <v>43870</v>
      </c>
      <c r="B6684" t="s">
        <v>21</v>
      </c>
      <c r="C6684" s="19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59"/>
    </row>
    <row r="6685" spans="1:51">
      <c r="A6685" s="19">
        <v>43870</v>
      </c>
      <c r="B6685" t="s">
        <v>22</v>
      </c>
      <c r="C6685" s="19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59"/>
    </row>
    <row r="6686" spans="1:51">
      <c r="A6686" s="19">
        <v>43870</v>
      </c>
      <c r="B6686" t="s">
        <v>23</v>
      </c>
      <c r="C6686" s="19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59"/>
    </row>
    <row r="6687" spans="1:51">
      <c r="A6687" s="19">
        <v>43870</v>
      </c>
      <c r="B6687" t="s">
        <v>24</v>
      </c>
      <c r="C6687" s="19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59"/>
    </row>
    <row r="6688" spans="1:51">
      <c r="A6688" s="19">
        <v>43870</v>
      </c>
      <c r="B6688" t="s">
        <v>25</v>
      </c>
      <c r="C6688" s="19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59"/>
    </row>
    <row r="6689" spans="1:51">
      <c r="A6689" s="19">
        <v>43870</v>
      </c>
      <c r="B6689" t="s">
        <v>26</v>
      </c>
      <c r="C6689" s="19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59"/>
    </row>
    <row r="6690" spans="1:51">
      <c r="A6690" s="19">
        <v>43870</v>
      </c>
      <c r="B6690" t="s">
        <v>27</v>
      </c>
      <c r="C6690" s="19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59"/>
    </row>
    <row r="6691" spans="1:51">
      <c r="A6691" s="19">
        <v>43870</v>
      </c>
      <c r="B6691" t="s">
        <v>28</v>
      </c>
      <c r="C6691" s="19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59"/>
    </row>
    <row r="6692" spans="1:51">
      <c r="A6692" s="19">
        <v>43870</v>
      </c>
      <c r="B6692" t="s">
        <v>29</v>
      </c>
      <c r="C6692" s="19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59"/>
    </row>
    <row r="6693" spans="1:51">
      <c r="A6693" s="19">
        <v>43870</v>
      </c>
      <c r="B6693" t="s">
        <v>30</v>
      </c>
      <c r="C6693" s="19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59"/>
    </row>
    <row r="6694" spans="1:51">
      <c r="A6694" s="19">
        <v>43870</v>
      </c>
      <c r="B6694" t="s">
        <v>31</v>
      </c>
      <c r="C6694" s="19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59"/>
    </row>
    <row r="6695" spans="1:51">
      <c r="A6695" s="19">
        <v>43870</v>
      </c>
      <c r="B6695" t="s">
        <v>32</v>
      </c>
      <c r="C6695" s="19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59"/>
    </row>
    <row r="6696" spans="1:51">
      <c r="A6696" s="19">
        <v>43870</v>
      </c>
      <c r="B6696" t="s">
        <v>33</v>
      </c>
      <c r="C6696" s="19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59"/>
    </row>
    <row r="6697" spans="1:51">
      <c r="A6697" s="19">
        <v>43870</v>
      </c>
      <c r="B6697" t="s">
        <v>34</v>
      </c>
      <c r="C6697" s="19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59"/>
    </row>
    <row r="6698" spans="1:51">
      <c r="A6698" s="19">
        <v>43870</v>
      </c>
      <c r="B6698" t="s">
        <v>35</v>
      </c>
      <c r="C6698" s="19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59"/>
    </row>
    <row r="6699" spans="1:51">
      <c r="A6699" s="19">
        <v>43870</v>
      </c>
      <c r="B6699" t="s">
        <v>36</v>
      </c>
      <c r="C6699" s="19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59"/>
    </row>
    <row r="6700" spans="1:51">
      <c r="A6700" s="19">
        <v>43870</v>
      </c>
      <c r="B6700" t="s">
        <v>37</v>
      </c>
      <c r="C6700" s="19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59"/>
    </row>
    <row r="6701" spans="1:51">
      <c r="A6701" s="19">
        <v>43870</v>
      </c>
      <c r="B6701" t="s">
        <v>38</v>
      </c>
      <c r="C6701" s="19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59"/>
    </row>
    <row r="6702" spans="1:51">
      <c r="A6702" s="19">
        <v>43870</v>
      </c>
      <c r="B6702" t="s">
        <v>39</v>
      </c>
      <c r="C6702" s="19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59"/>
    </row>
    <row r="6703" spans="1:51">
      <c r="A6703" s="19">
        <v>43870</v>
      </c>
      <c r="B6703" t="s">
        <v>40</v>
      </c>
      <c r="C6703" s="19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59"/>
    </row>
    <row r="6704" spans="1:51">
      <c r="A6704" s="19">
        <v>43870</v>
      </c>
      <c r="B6704" t="s">
        <v>41</v>
      </c>
      <c r="C6704" s="19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59"/>
    </row>
    <row r="6705" spans="1:51">
      <c r="A6705" s="19">
        <v>43870</v>
      </c>
      <c r="B6705" t="s">
        <v>42</v>
      </c>
      <c r="C6705" s="19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59"/>
    </row>
    <row r="6706" spans="1:51">
      <c r="A6706" s="19">
        <v>43870</v>
      </c>
      <c r="B6706" t="s">
        <v>43</v>
      </c>
      <c r="C6706" s="19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59"/>
    </row>
    <row r="6707" spans="1:51">
      <c r="A6707" s="19">
        <v>43870</v>
      </c>
      <c r="B6707" t="s">
        <v>44</v>
      </c>
      <c r="C6707" s="19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59"/>
    </row>
    <row r="6708" spans="1:51">
      <c r="A6708" s="19">
        <v>43870</v>
      </c>
      <c r="B6708" t="s">
        <v>45</v>
      </c>
      <c r="C6708" s="19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59"/>
    </row>
    <row r="6709" spans="1:51">
      <c r="A6709" s="19">
        <v>43870</v>
      </c>
      <c r="B6709" t="s">
        <v>46</v>
      </c>
      <c r="C6709" s="19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59"/>
    </row>
    <row r="6710" spans="1:51">
      <c r="A6710" s="19">
        <v>43870</v>
      </c>
      <c r="B6710" t="s">
        <v>47</v>
      </c>
      <c r="C6710" s="19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59"/>
    </row>
    <row r="6711" spans="1:51">
      <c r="A6711" s="19">
        <v>43870</v>
      </c>
      <c r="B6711" t="s">
        <v>48</v>
      </c>
      <c r="C6711" s="19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59"/>
    </row>
    <row r="6712" spans="1:51">
      <c r="A6712" s="19">
        <v>43870</v>
      </c>
      <c r="B6712" t="s">
        <v>49</v>
      </c>
      <c r="C6712" s="19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59"/>
    </row>
    <row r="6713" spans="1:51">
      <c r="A6713" s="19">
        <v>43870</v>
      </c>
      <c r="B6713" t="s">
        <v>50</v>
      </c>
      <c r="C6713" s="19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59"/>
    </row>
    <row r="6714" spans="1:51">
      <c r="A6714" s="19">
        <v>43870</v>
      </c>
      <c r="B6714" t="s">
        <v>51</v>
      </c>
      <c r="C6714" s="19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59"/>
    </row>
    <row r="6715" spans="1:51">
      <c r="A6715" s="19">
        <v>43870</v>
      </c>
      <c r="B6715" t="s">
        <v>52</v>
      </c>
      <c r="C6715" s="19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59"/>
    </row>
    <row r="6716" spans="1:51">
      <c r="A6716" s="19">
        <v>43870</v>
      </c>
      <c r="B6716" t="s">
        <v>53</v>
      </c>
      <c r="C6716" s="19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59"/>
    </row>
    <row r="6717" spans="1:51">
      <c r="A6717" s="19">
        <v>43870</v>
      </c>
      <c r="B6717" t="s">
        <v>54</v>
      </c>
      <c r="C6717" s="19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59"/>
    </row>
    <row r="6718" spans="1:51">
      <c r="A6718" s="19">
        <v>43870</v>
      </c>
      <c r="B6718" t="s">
        <v>55</v>
      </c>
      <c r="C6718" s="19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59"/>
    </row>
    <row r="6719" spans="1:51">
      <c r="A6719" s="19">
        <v>43870</v>
      </c>
      <c r="B6719" t="s">
        <v>56</v>
      </c>
      <c r="C6719" s="19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59"/>
    </row>
    <row r="6720" spans="1:51">
      <c r="A6720" s="19">
        <v>43870</v>
      </c>
      <c r="B6720" t="s">
        <v>57</v>
      </c>
      <c r="C6720" s="19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59"/>
    </row>
    <row r="6721" spans="1:51">
      <c r="A6721" s="19">
        <v>43870</v>
      </c>
      <c r="B6721" t="s">
        <v>58</v>
      </c>
      <c r="C6721" s="19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59"/>
    </row>
    <row r="6722" spans="1:51">
      <c r="A6722" s="19">
        <v>43870</v>
      </c>
      <c r="B6722" t="s">
        <v>59</v>
      </c>
      <c r="C6722" s="19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59"/>
    </row>
    <row r="6723" spans="1:51">
      <c r="A6723" s="19">
        <v>43870</v>
      </c>
      <c r="B6723" t="s">
        <v>60</v>
      </c>
      <c r="C6723" s="19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59"/>
    </row>
    <row r="6724" spans="1:51">
      <c r="A6724" s="19">
        <v>43870</v>
      </c>
      <c r="B6724" t="s">
        <v>61</v>
      </c>
      <c r="C6724" s="19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59"/>
    </row>
    <row r="6725" spans="1:51">
      <c r="A6725" s="19">
        <v>43870</v>
      </c>
      <c r="B6725" t="s">
        <v>62</v>
      </c>
      <c r="C6725" s="19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59"/>
    </row>
    <row r="6726" spans="1:51">
      <c r="A6726" s="19">
        <v>43870</v>
      </c>
      <c r="B6726" t="s">
        <v>63</v>
      </c>
      <c r="C6726" s="19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59"/>
    </row>
    <row r="6727" spans="1:51">
      <c r="A6727" s="19">
        <v>43870</v>
      </c>
      <c r="B6727" t="s">
        <v>64</v>
      </c>
      <c r="C6727" s="19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59"/>
    </row>
    <row r="6728" spans="1:51">
      <c r="A6728" s="19">
        <v>43870</v>
      </c>
      <c r="B6728" t="s">
        <v>65</v>
      </c>
      <c r="C6728" s="19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59"/>
    </row>
    <row r="6729" spans="1:51">
      <c r="A6729" s="19">
        <v>43870</v>
      </c>
      <c r="B6729" t="s">
        <v>143</v>
      </c>
      <c r="C6729" s="19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59"/>
    </row>
    <row r="6730" spans="1:51">
      <c r="A6730" s="19">
        <v>43870</v>
      </c>
      <c r="B6730" t="s">
        <v>67</v>
      </c>
      <c r="C6730" s="19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59"/>
    </row>
    <row r="6731" spans="1:51">
      <c r="A6731" s="19">
        <v>43870</v>
      </c>
      <c r="B6731" t="s">
        <v>68</v>
      </c>
      <c r="C6731" s="19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59"/>
    </row>
    <row r="6732" spans="1:51">
      <c r="A6732" s="19">
        <v>43870</v>
      </c>
      <c r="B6732" t="s">
        <v>69</v>
      </c>
      <c r="C6732" s="19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59"/>
    </row>
    <row r="6733" spans="1:51">
      <c r="A6733" s="19">
        <v>43870</v>
      </c>
      <c r="B6733" t="s">
        <v>70</v>
      </c>
      <c r="C6733" s="19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59"/>
    </row>
    <row r="6734" spans="1:51">
      <c r="A6734" s="19">
        <v>43870</v>
      </c>
      <c r="B6734" t="s">
        <v>71</v>
      </c>
      <c r="C6734" s="19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59"/>
    </row>
    <row r="6735" spans="1:51">
      <c r="A6735" s="19">
        <v>43870</v>
      </c>
      <c r="B6735" t="s">
        <v>73</v>
      </c>
      <c r="C6735" s="19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59"/>
    </row>
    <row r="6736" spans="1:51">
      <c r="A6736" s="19">
        <v>43871</v>
      </c>
      <c r="B6736" t="s">
        <v>15</v>
      </c>
      <c r="C6736" s="19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59"/>
    </row>
    <row r="6737" spans="1:51">
      <c r="A6737" s="19">
        <v>43871</v>
      </c>
      <c r="B6737" t="s">
        <v>16</v>
      </c>
      <c r="C6737" s="19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59"/>
    </row>
    <row r="6738" spans="1:51">
      <c r="A6738" s="19">
        <v>43871</v>
      </c>
      <c r="B6738" t="s">
        <v>17</v>
      </c>
      <c r="C6738" s="19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59"/>
    </row>
    <row r="6739" spans="1:51">
      <c r="A6739" s="19">
        <v>43871</v>
      </c>
      <c r="B6739" t="s">
        <v>18</v>
      </c>
      <c r="C6739" s="19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59"/>
    </row>
    <row r="6740" spans="1:51">
      <c r="A6740" s="19">
        <v>43871</v>
      </c>
      <c r="B6740" t="s">
        <v>19</v>
      </c>
      <c r="C6740" s="19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59"/>
    </row>
    <row r="6741" spans="1:51">
      <c r="A6741" s="19">
        <v>43871</v>
      </c>
      <c r="B6741" t="s">
        <v>20</v>
      </c>
      <c r="C6741" s="19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59"/>
    </row>
    <row r="6742" spans="1:51">
      <c r="A6742" s="19">
        <v>43871</v>
      </c>
      <c r="B6742" t="s">
        <v>21</v>
      </c>
      <c r="C6742" s="19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59"/>
    </row>
    <row r="6743" spans="1:51">
      <c r="A6743" s="19">
        <v>43871</v>
      </c>
      <c r="B6743" t="s">
        <v>22</v>
      </c>
      <c r="C6743" s="19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59"/>
    </row>
    <row r="6744" spans="1:51">
      <c r="A6744" s="19">
        <v>43871</v>
      </c>
      <c r="B6744" t="s">
        <v>23</v>
      </c>
      <c r="C6744" s="19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59"/>
    </row>
    <row r="6745" spans="1:51">
      <c r="A6745" s="19">
        <v>43871</v>
      </c>
      <c r="B6745" t="s">
        <v>24</v>
      </c>
      <c r="C6745" s="19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59"/>
    </row>
    <row r="6746" spans="1:51">
      <c r="A6746" s="19">
        <v>43871</v>
      </c>
      <c r="B6746" t="s">
        <v>25</v>
      </c>
      <c r="C6746" s="19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59"/>
    </row>
    <row r="6747" spans="1:51">
      <c r="A6747" s="19">
        <v>43871</v>
      </c>
      <c r="B6747" t="s">
        <v>26</v>
      </c>
      <c r="C6747" s="19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59"/>
    </row>
    <row r="6748" spans="1:51">
      <c r="A6748" s="19">
        <v>43871</v>
      </c>
      <c r="B6748" t="s">
        <v>27</v>
      </c>
      <c r="C6748" s="19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59"/>
    </row>
    <row r="6749" spans="1:51">
      <c r="A6749" s="19">
        <v>43871</v>
      </c>
      <c r="B6749" t="s">
        <v>28</v>
      </c>
      <c r="C6749" s="19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59"/>
    </row>
    <row r="6750" spans="1:51">
      <c r="A6750" s="19">
        <v>43871</v>
      </c>
      <c r="B6750" t="s">
        <v>29</v>
      </c>
      <c r="C6750" s="19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59"/>
    </row>
    <row r="6751" spans="1:51">
      <c r="A6751" s="19">
        <v>43871</v>
      </c>
      <c r="B6751" t="s">
        <v>30</v>
      </c>
      <c r="C6751" s="19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59"/>
    </row>
    <row r="6752" spans="1:51">
      <c r="A6752" s="19">
        <v>43871</v>
      </c>
      <c r="B6752" t="s">
        <v>31</v>
      </c>
      <c r="C6752" s="19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59"/>
    </row>
    <row r="6753" spans="1:51">
      <c r="A6753" s="19">
        <v>43871</v>
      </c>
      <c r="B6753" t="s">
        <v>32</v>
      </c>
      <c r="C6753" s="19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59"/>
    </row>
    <row r="6754" spans="1:51">
      <c r="A6754" s="19">
        <v>43871</v>
      </c>
      <c r="B6754" t="s">
        <v>33</v>
      </c>
      <c r="C6754" s="19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59"/>
    </row>
    <row r="6755" spans="1:51">
      <c r="A6755" s="19">
        <v>43871</v>
      </c>
      <c r="B6755" t="s">
        <v>34</v>
      </c>
      <c r="C6755" s="19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59"/>
    </row>
    <row r="6756" spans="1:51">
      <c r="A6756" s="19">
        <v>43871</v>
      </c>
      <c r="B6756" t="s">
        <v>35</v>
      </c>
      <c r="C6756" s="19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59"/>
    </row>
    <row r="6757" spans="1:51">
      <c r="A6757" s="19">
        <v>43871</v>
      </c>
      <c r="B6757" t="s">
        <v>36</v>
      </c>
      <c r="C6757" s="19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59"/>
    </row>
    <row r="6758" spans="1:51">
      <c r="A6758" s="19">
        <v>43871</v>
      </c>
      <c r="B6758" t="s">
        <v>37</v>
      </c>
      <c r="C6758" s="19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59"/>
    </row>
    <row r="6759" spans="1:51">
      <c r="A6759" s="19">
        <v>43871</v>
      </c>
      <c r="B6759" t="s">
        <v>38</v>
      </c>
      <c r="C6759" s="19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59"/>
    </row>
    <row r="6760" spans="1:51">
      <c r="A6760" s="19">
        <v>43871</v>
      </c>
      <c r="B6760" t="s">
        <v>39</v>
      </c>
      <c r="C6760" s="19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59"/>
    </row>
    <row r="6761" spans="1:51">
      <c r="A6761" s="19">
        <v>43871</v>
      </c>
      <c r="B6761" t="s">
        <v>40</v>
      </c>
      <c r="C6761" s="19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59"/>
    </row>
    <row r="6762" spans="1:51">
      <c r="A6762" s="19">
        <v>43871</v>
      </c>
      <c r="B6762" t="s">
        <v>41</v>
      </c>
      <c r="C6762" s="19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59"/>
    </row>
    <row r="6763" spans="1:51">
      <c r="A6763" s="19">
        <v>43871</v>
      </c>
      <c r="B6763" t="s">
        <v>42</v>
      </c>
      <c r="C6763" s="19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59"/>
    </row>
    <row r="6764" spans="1:51">
      <c r="A6764" s="19">
        <v>43871</v>
      </c>
      <c r="B6764" t="s">
        <v>43</v>
      </c>
      <c r="C6764" s="19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59"/>
    </row>
    <row r="6765" spans="1:51">
      <c r="A6765" s="19">
        <v>43871</v>
      </c>
      <c r="B6765" t="s">
        <v>44</v>
      </c>
      <c r="C6765" s="19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59"/>
    </row>
    <row r="6766" spans="1:51">
      <c r="A6766" s="19">
        <v>43871</v>
      </c>
      <c r="B6766" t="s">
        <v>45</v>
      </c>
      <c r="C6766" s="19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59"/>
    </row>
    <row r="6767" spans="1:51">
      <c r="A6767" s="19">
        <v>43871</v>
      </c>
      <c r="B6767" t="s">
        <v>46</v>
      </c>
      <c r="C6767" s="19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59"/>
    </row>
    <row r="6768" spans="1:51">
      <c r="A6768" s="19">
        <v>43871</v>
      </c>
      <c r="B6768" t="s">
        <v>47</v>
      </c>
      <c r="C6768" s="19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59"/>
    </row>
    <row r="6769" spans="1:51">
      <c r="A6769" s="19">
        <v>43871</v>
      </c>
      <c r="B6769" t="s">
        <v>48</v>
      </c>
      <c r="C6769" s="19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59"/>
    </row>
    <row r="6770" spans="1:51">
      <c r="A6770" s="19">
        <v>43871</v>
      </c>
      <c r="B6770" t="s">
        <v>49</v>
      </c>
      <c r="C6770" s="19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59"/>
    </row>
    <row r="6771" spans="1:51">
      <c r="A6771" s="19">
        <v>43871</v>
      </c>
      <c r="B6771" t="s">
        <v>50</v>
      </c>
      <c r="C6771" s="19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59"/>
    </row>
    <row r="6772" spans="1:51">
      <c r="A6772" s="19">
        <v>43871</v>
      </c>
      <c r="B6772" t="s">
        <v>51</v>
      </c>
      <c r="C6772" s="19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59"/>
    </row>
    <row r="6773" spans="1:51">
      <c r="A6773" s="19">
        <v>43871</v>
      </c>
      <c r="B6773" t="s">
        <v>52</v>
      </c>
      <c r="C6773" s="19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59"/>
    </row>
    <row r="6774" spans="1:51">
      <c r="A6774" s="19">
        <v>43871</v>
      </c>
      <c r="B6774" t="s">
        <v>53</v>
      </c>
      <c r="C6774" s="19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59"/>
    </row>
    <row r="6775" spans="1:51">
      <c r="A6775" s="19">
        <v>43871</v>
      </c>
      <c r="B6775" t="s">
        <v>54</v>
      </c>
      <c r="C6775" s="19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59"/>
    </row>
    <row r="6776" spans="1:51">
      <c r="A6776" s="19">
        <v>43871</v>
      </c>
      <c r="B6776" t="s">
        <v>55</v>
      </c>
      <c r="C6776" s="19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59"/>
    </row>
    <row r="6777" spans="1:51">
      <c r="A6777" s="19">
        <v>43871</v>
      </c>
      <c r="B6777" t="s">
        <v>56</v>
      </c>
      <c r="C6777" s="19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59"/>
    </row>
    <row r="6778" spans="1:51">
      <c r="A6778" s="19">
        <v>43871</v>
      </c>
      <c r="B6778" t="s">
        <v>57</v>
      </c>
      <c r="C6778" s="19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59"/>
    </row>
    <row r="6779" spans="1:51">
      <c r="A6779" s="19">
        <v>43871</v>
      </c>
      <c r="B6779" t="s">
        <v>58</v>
      </c>
      <c r="C6779" s="19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59"/>
    </row>
    <row r="6780" spans="1:51">
      <c r="A6780" s="19">
        <v>43871</v>
      </c>
      <c r="B6780" t="s">
        <v>59</v>
      </c>
      <c r="C6780" s="19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59"/>
    </row>
    <row r="6781" spans="1:51">
      <c r="A6781" s="19">
        <v>43871</v>
      </c>
      <c r="B6781" t="s">
        <v>60</v>
      </c>
      <c r="C6781" s="19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59"/>
    </row>
    <row r="6782" spans="1:51">
      <c r="A6782" s="19">
        <v>43871</v>
      </c>
      <c r="B6782" t="s">
        <v>61</v>
      </c>
      <c r="C6782" s="19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59"/>
    </row>
    <row r="6783" spans="1:51">
      <c r="A6783" s="19">
        <v>43871</v>
      </c>
      <c r="B6783" t="s">
        <v>62</v>
      </c>
      <c r="C6783" s="19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59"/>
    </row>
    <row r="6784" spans="1:51">
      <c r="A6784" s="19">
        <v>43871</v>
      </c>
      <c r="B6784" t="s">
        <v>63</v>
      </c>
      <c r="C6784" s="19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59"/>
    </row>
    <row r="6785" spans="1:51">
      <c r="A6785" s="19">
        <v>43871</v>
      </c>
      <c r="B6785" t="s">
        <v>64</v>
      </c>
      <c r="C6785" s="19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59"/>
    </row>
    <row r="6786" spans="1:51">
      <c r="A6786" s="19">
        <v>43871</v>
      </c>
      <c r="B6786" t="s">
        <v>65</v>
      </c>
      <c r="C6786" s="19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59"/>
    </row>
    <row r="6787" spans="1:51">
      <c r="A6787" s="19">
        <v>43871</v>
      </c>
      <c r="B6787" t="s">
        <v>143</v>
      </c>
      <c r="C6787" s="19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59"/>
    </row>
    <row r="6788" spans="1:51">
      <c r="A6788" s="19">
        <v>43871</v>
      </c>
      <c r="B6788" t="s">
        <v>67</v>
      </c>
      <c r="C6788" s="19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59"/>
    </row>
    <row r="6789" spans="1:51">
      <c r="A6789" s="19">
        <v>43871</v>
      </c>
      <c r="B6789" t="s">
        <v>68</v>
      </c>
      <c r="C6789" s="19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59"/>
    </row>
    <row r="6790" spans="1:51">
      <c r="A6790" s="19">
        <v>43871</v>
      </c>
      <c r="B6790" t="s">
        <v>69</v>
      </c>
      <c r="C6790" s="19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59"/>
    </row>
    <row r="6791" spans="1:51">
      <c r="A6791" s="19">
        <v>43871</v>
      </c>
      <c r="B6791" t="s">
        <v>70</v>
      </c>
      <c r="C6791" s="19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59"/>
    </row>
    <row r="6792" spans="1:51">
      <c r="A6792" s="19">
        <v>43871</v>
      </c>
      <c r="B6792" t="s">
        <v>71</v>
      </c>
      <c r="C6792" s="19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59"/>
    </row>
    <row r="6793" spans="1:51">
      <c r="A6793" s="19">
        <v>43871</v>
      </c>
      <c r="B6793" t="s">
        <v>73</v>
      </c>
      <c r="C6793" s="19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59"/>
    </row>
    <row r="6794" spans="1:51">
      <c r="A6794" s="19">
        <v>43872</v>
      </c>
      <c r="B6794" t="s">
        <v>15</v>
      </c>
      <c r="C6794" s="19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59"/>
    </row>
    <row r="6795" spans="1:51">
      <c r="A6795" s="19">
        <v>43872</v>
      </c>
      <c r="B6795" t="s">
        <v>16</v>
      </c>
      <c r="C6795" s="19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59"/>
    </row>
    <row r="6796" spans="1:51">
      <c r="A6796" s="19">
        <v>43872</v>
      </c>
      <c r="B6796" t="s">
        <v>17</v>
      </c>
      <c r="C6796" s="19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59"/>
    </row>
    <row r="6797" spans="1:51">
      <c r="A6797" s="19">
        <v>43872</v>
      </c>
      <c r="B6797" t="s">
        <v>18</v>
      </c>
      <c r="C6797" s="19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59"/>
    </row>
    <row r="6798" spans="1:51">
      <c r="A6798" s="19">
        <v>43872</v>
      </c>
      <c r="B6798" t="s">
        <v>19</v>
      </c>
      <c r="C6798" s="19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59"/>
    </row>
    <row r="6799" spans="1:51">
      <c r="A6799" s="19">
        <v>43872</v>
      </c>
      <c r="B6799" t="s">
        <v>20</v>
      </c>
      <c r="C6799" s="19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59"/>
    </row>
    <row r="6800" spans="1:51">
      <c r="A6800" s="19">
        <v>43872</v>
      </c>
      <c r="B6800" t="s">
        <v>21</v>
      </c>
      <c r="C6800" s="19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59"/>
    </row>
    <row r="6801" spans="1:51">
      <c r="A6801" s="19">
        <v>43872</v>
      </c>
      <c r="B6801" t="s">
        <v>22</v>
      </c>
      <c r="C6801" s="19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59"/>
    </row>
    <row r="6802" spans="1:51">
      <c r="A6802" s="19">
        <v>43872</v>
      </c>
      <c r="B6802" t="s">
        <v>23</v>
      </c>
      <c r="C6802" s="19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59"/>
    </row>
    <row r="6803" spans="1:51">
      <c r="A6803" s="19">
        <v>43872</v>
      </c>
      <c r="B6803" t="s">
        <v>24</v>
      </c>
      <c r="C6803" s="19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59"/>
    </row>
    <row r="6804" spans="1:51">
      <c r="A6804" s="19">
        <v>43872</v>
      </c>
      <c r="B6804" t="s">
        <v>25</v>
      </c>
      <c r="C6804" s="19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59"/>
    </row>
    <row r="6805" spans="1:51">
      <c r="A6805" s="19">
        <v>43872</v>
      </c>
      <c r="B6805" t="s">
        <v>26</v>
      </c>
      <c r="C6805" s="19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59"/>
    </row>
    <row r="6806" spans="1:51">
      <c r="A6806" s="19">
        <v>43872</v>
      </c>
      <c r="B6806" t="s">
        <v>27</v>
      </c>
      <c r="C6806" s="19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59"/>
    </row>
    <row r="6807" spans="1:51">
      <c r="A6807" s="19">
        <v>43872</v>
      </c>
      <c r="B6807" t="s">
        <v>28</v>
      </c>
      <c r="C6807" s="19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59"/>
    </row>
    <row r="6808" spans="1:51">
      <c r="A6808" s="19">
        <v>43872</v>
      </c>
      <c r="B6808" t="s">
        <v>29</v>
      </c>
      <c r="C6808" s="19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59"/>
    </row>
    <row r="6809" spans="1:51">
      <c r="A6809" s="19">
        <v>43872</v>
      </c>
      <c r="B6809" t="s">
        <v>30</v>
      </c>
      <c r="C6809" s="19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59"/>
    </row>
    <row r="6810" spans="1:51">
      <c r="A6810" s="19">
        <v>43872</v>
      </c>
      <c r="B6810" t="s">
        <v>31</v>
      </c>
      <c r="C6810" s="19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59"/>
    </row>
    <row r="6811" spans="1:51">
      <c r="A6811" s="19">
        <v>43872</v>
      </c>
      <c r="B6811" t="s">
        <v>32</v>
      </c>
      <c r="C6811" s="19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59"/>
    </row>
    <row r="6812" spans="1:51">
      <c r="A6812" s="19">
        <v>43872</v>
      </c>
      <c r="B6812" t="s">
        <v>33</v>
      </c>
      <c r="C6812" s="19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59"/>
    </row>
    <row r="6813" spans="1:51">
      <c r="A6813" s="19">
        <v>43872</v>
      </c>
      <c r="B6813" t="s">
        <v>34</v>
      </c>
      <c r="C6813" s="19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59"/>
    </row>
    <row r="6814" spans="1:51">
      <c r="A6814" s="19">
        <v>43872</v>
      </c>
      <c r="B6814" t="s">
        <v>35</v>
      </c>
      <c r="C6814" s="19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59"/>
    </row>
    <row r="6815" spans="1:51">
      <c r="A6815" s="19">
        <v>43872</v>
      </c>
      <c r="B6815" t="s">
        <v>36</v>
      </c>
      <c r="C6815" s="19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59"/>
    </row>
    <row r="6816" spans="1:51">
      <c r="A6816" s="19">
        <v>43872</v>
      </c>
      <c r="B6816" t="s">
        <v>37</v>
      </c>
      <c r="C6816" s="19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59"/>
    </row>
    <row r="6817" spans="1:51">
      <c r="A6817" s="19">
        <v>43872</v>
      </c>
      <c r="B6817" t="s">
        <v>38</v>
      </c>
      <c r="C6817" s="19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59"/>
    </row>
    <row r="6818" spans="1:51">
      <c r="A6818" s="19">
        <v>43872</v>
      </c>
      <c r="B6818" t="s">
        <v>39</v>
      </c>
      <c r="C6818" s="19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59"/>
    </row>
    <row r="6819" spans="1:51">
      <c r="A6819" s="19">
        <v>43872</v>
      </c>
      <c r="B6819" t="s">
        <v>40</v>
      </c>
      <c r="C6819" s="19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59"/>
    </row>
    <row r="6820" spans="1:51">
      <c r="A6820" s="19">
        <v>43872</v>
      </c>
      <c r="B6820" t="s">
        <v>41</v>
      </c>
      <c r="C6820" s="19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59"/>
    </row>
    <row r="6821" spans="1:51">
      <c r="A6821" s="19">
        <v>43872</v>
      </c>
      <c r="B6821" t="s">
        <v>42</v>
      </c>
      <c r="C6821" s="19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59"/>
    </row>
    <row r="6822" spans="1:51">
      <c r="A6822" s="19">
        <v>43872</v>
      </c>
      <c r="B6822" t="s">
        <v>43</v>
      </c>
      <c r="C6822" s="19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59"/>
    </row>
    <row r="6823" spans="1:51">
      <c r="A6823" s="19">
        <v>43872</v>
      </c>
      <c r="B6823" t="s">
        <v>44</v>
      </c>
      <c r="C6823" s="19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59"/>
    </row>
    <row r="6824" spans="1:51">
      <c r="A6824" s="19">
        <v>43872</v>
      </c>
      <c r="B6824" t="s">
        <v>45</v>
      </c>
      <c r="C6824" s="19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59"/>
    </row>
    <row r="6825" spans="1:51">
      <c r="A6825" s="19">
        <v>43872</v>
      </c>
      <c r="B6825" t="s">
        <v>46</v>
      </c>
      <c r="C6825" s="19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59"/>
    </row>
    <row r="6826" spans="1:51">
      <c r="A6826" s="19">
        <v>43872</v>
      </c>
      <c r="B6826" t="s">
        <v>47</v>
      </c>
      <c r="C6826" s="19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59"/>
    </row>
    <row r="6827" spans="1:51">
      <c r="A6827" s="19">
        <v>43872</v>
      </c>
      <c r="B6827" t="s">
        <v>48</v>
      </c>
      <c r="C6827" s="19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59"/>
    </row>
    <row r="6828" spans="1:51">
      <c r="A6828" s="19">
        <v>43872</v>
      </c>
      <c r="B6828" t="s">
        <v>49</v>
      </c>
      <c r="C6828" s="19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59"/>
    </row>
    <row r="6829" spans="1:51">
      <c r="A6829" s="19">
        <v>43872</v>
      </c>
      <c r="B6829" t="s">
        <v>50</v>
      </c>
      <c r="C6829" s="19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59"/>
    </row>
    <row r="6830" spans="1:51">
      <c r="A6830" s="19">
        <v>43872</v>
      </c>
      <c r="B6830" t="s">
        <v>51</v>
      </c>
      <c r="C6830" s="19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59"/>
    </row>
    <row r="6831" spans="1:51">
      <c r="A6831" s="19">
        <v>43872</v>
      </c>
      <c r="B6831" t="s">
        <v>52</v>
      </c>
      <c r="C6831" s="19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59"/>
    </row>
    <row r="6832" spans="1:51">
      <c r="A6832" s="19">
        <v>43872</v>
      </c>
      <c r="B6832" t="s">
        <v>53</v>
      </c>
      <c r="C6832" s="19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59"/>
    </row>
    <row r="6833" spans="1:51">
      <c r="A6833" s="19">
        <v>43872</v>
      </c>
      <c r="B6833" t="s">
        <v>54</v>
      </c>
      <c r="C6833" s="19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59"/>
    </row>
    <row r="6834" spans="1:51">
      <c r="A6834" s="19">
        <v>43872</v>
      </c>
      <c r="B6834" t="s">
        <v>55</v>
      </c>
      <c r="C6834" s="19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59"/>
    </row>
    <row r="6835" spans="1:51">
      <c r="A6835" s="19">
        <v>43872</v>
      </c>
      <c r="B6835" t="s">
        <v>56</v>
      </c>
      <c r="C6835" s="19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59"/>
    </row>
    <row r="6836" spans="1:51">
      <c r="A6836" s="19">
        <v>43872</v>
      </c>
      <c r="B6836" t="s">
        <v>57</v>
      </c>
      <c r="C6836" s="19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59"/>
    </row>
    <row r="6837" spans="1:51">
      <c r="A6837" s="19">
        <v>43872</v>
      </c>
      <c r="B6837" t="s">
        <v>58</v>
      </c>
      <c r="C6837" s="19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59"/>
    </row>
    <row r="6838" spans="1:51">
      <c r="A6838" s="19">
        <v>43872</v>
      </c>
      <c r="B6838" t="s">
        <v>59</v>
      </c>
      <c r="C6838" s="19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59"/>
    </row>
    <row r="6839" spans="1:51">
      <c r="A6839" s="19">
        <v>43872</v>
      </c>
      <c r="B6839" t="s">
        <v>60</v>
      </c>
      <c r="C6839" s="19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59"/>
    </row>
    <row r="6840" spans="1:51">
      <c r="A6840" s="19">
        <v>43872</v>
      </c>
      <c r="B6840" t="s">
        <v>61</v>
      </c>
      <c r="C6840" s="19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59"/>
    </row>
    <row r="6841" spans="1:51">
      <c r="A6841" s="19">
        <v>43872</v>
      </c>
      <c r="B6841" t="s">
        <v>62</v>
      </c>
      <c r="C6841" s="19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59"/>
    </row>
    <row r="6842" spans="1:51">
      <c r="A6842" s="19">
        <v>43872</v>
      </c>
      <c r="B6842" t="s">
        <v>63</v>
      </c>
      <c r="C6842" s="19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59"/>
    </row>
    <row r="6843" spans="1:51">
      <c r="A6843" s="19">
        <v>43872</v>
      </c>
      <c r="B6843" t="s">
        <v>64</v>
      </c>
      <c r="C6843" s="19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59"/>
    </row>
    <row r="6844" spans="1:51">
      <c r="A6844" s="19">
        <v>43872</v>
      </c>
      <c r="B6844" t="s">
        <v>65</v>
      </c>
      <c r="C6844" s="19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59"/>
    </row>
    <row r="6845" spans="1:51">
      <c r="A6845" s="19">
        <v>43872</v>
      </c>
      <c r="B6845" t="s">
        <v>143</v>
      </c>
      <c r="C6845" s="19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59"/>
    </row>
    <row r="6846" spans="1:51">
      <c r="A6846" s="19">
        <v>43872</v>
      </c>
      <c r="B6846" t="s">
        <v>67</v>
      </c>
      <c r="C6846" s="19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59"/>
    </row>
    <row r="6847" spans="1:51">
      <c r="A6847" s="19">
        <v>43872</v>
      </c>
      <c r="B6847" t="s">
        <v>68</v>
      </c>
      <c r="C6847" s="19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59"/>
    </row>
    <row r="6848" spans="1:51">
      <c r="A6848" s="19">
        <v>43872</v>
      </c>
      <c r="B6848" t="s">
        <v>69</v>
      </c>
      <c r="C6848" s="19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59"/>
    </row>
    <row r="6849" spans="1:51">
      <c r="A6849" s="19">
        <v>43872</v>
      </c>
      <c r="B6849" t="s">
        <v>70</v>
      </c>
      <c r="C6849" s="19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59"/>
    </row>
    <row r="6850" spans="1:51">
      <c r="A6850" s="19">
        <v>43872</v>
      </c>
      <c r="B6850" t="s">
        <v>71</v>
      </c>
      <c r="C6850" s="19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59"/>
    </row>
    <row r="6851" spans="1:51">
      <c r="A6851" s="19">
        <v>43872</v>
      </c>
      <c r="B6851" t="s">
        <v>73</v>
      </c>
      <c r="C6851" s="19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59"/>
    </row>
    <row r="6852" spans="1:51">
      <c r="A6852" s="19">
        <v>43873</v>
      </c>
      <c r="B6852" t="s">
        <v>15</v>
      </c>
      <c r="C6852" s="19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59"/>
    </row>
    <row r="6853" spans="1:51">
      <c r="A6853" s="19">
        <v>43873</v>
      </c>
      <c r="B6853" t="s">
        <v>15</v>
      </c>
      <c r="C6853" s="19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59"/>
    </row>
    <row r="6854" spans="1:51">
      <c r="A6854" s="19">
        <v>43873</v>
      </c>
      <c r="B6854" t="s">
        <v>16</v>
      </c>
      <c r="C6854" s="19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59"/>
    </row>
    <row r="6855" spans="1:51">
      <c r="A6855" s="19">
        <v>43873</v>
      </c>
      <c r="B6855" t="s">
        <v>17</v>
      </c>
      <c r="C6855" s="19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59"/>
    </row>
    <row r="6856" spans="1:51">
      <c r="A6856" s="19">
        <v>43873</v>
      </c>
      <c r="B6856" t="s">
        <v>18</v>
      </c>
      <c r="C6856" s="19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59"/>
    </row>
    <row r="6857" spans="1:51">
      <c r="A6857" s="19">
        <v>43873</v>
      </c>
      <c r="B6857" t="s">
        <v>19</v>
      </c>
      <c r="C6857" s="19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59"/>
    </row>
    <row r="6858" spans="1:51">
      <c r="A6858" s="19">
        <v>43873</v>
      </c>
      <c r="B6858" t="s">
        <v>20</v>
      </c>
      <c r="C6858" s="19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59"/>
    </row>
    <row r="6859" spans="1:51">
      <c r="A6859" s="19">
        <v>43873</v>
      </c>
      <c r="B6859" t="s">
        <v>21</v>
      </c>
      <c r="C6859" s="19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59"/>
    </row>
    <row r="6860" spans="1:51">
      <c r="A6860" s="19">
        <v>43873</v>
      </c>
      <c r="B6860" t="s">
        <v>22</v>
      </c>
      <c r="C6860" s="19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59"/>
    </row>
    <row r="6861" spans="1:51">
      <c r="A6861" s="19">
        <v>43873</v>
      </c>
      <c r="B6861" t="s">
        <v>23</v>
      </c>
      <c r="C6861" s="19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59"/>
    </row>
    <row r="6862" spans="1:51">
      <c r="A6862" s="19">
        <v>43873</v>
      </c>
      <c r="B6862" t="s">
        <v>24</v>
      </c>
      <c r="C6862" s="19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59"/>
    </row>
    <row r="6863" spans="1:51">
      <c r="A6863" s="19">
        <v>43873</v>
      </c>
      <c r="B6863" t="s">
        <v>25</v>
      </c>
      <c r="C6863" s="19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59"/>
    </row>
    <row r="6864" spans="1:51">
      <c r="A6864" s="19">
        <v>43873</v>
      </c>
      <c r="B6864" t="s">
        <v>26</v>
      </c>
      <c r="C6864" s="19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59"/>
    </row>
    <row r="6865" spans="1:51">
      <c r="A6865" s="19">
        <v>43873</v>
      </c>
      <c r="B6865" t="s">
        <v>27</v>
      </c>
      <c r="C6865" s="19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59"/>
    </row>
    <row r="6866" spans="1:51">
      <c r="A6866" s="19">
        <v>43873</v>
      </c>
      <c r="B6866" t="s">
        <v>28</v>
      </c>
      <c r="C6866" s="19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59"/>
    </row>
    <row r="6867" spans="1:51">
      <c r="A6867" s="19">
        <v>43873</v>
      </c>
      <c r="B6867" t="s">
        <v>29</v>
      </c>
      <c r="C6867" s="19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59"/>
    </row>
    <row r="6868" spans="1:51">
      <c r="A6868" s="19">
        <v>43873</v>
      </c>
      <c r="B6868" t="s">
        <v>30</v>
      </c>
      <c r="C6868" s="19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59"/>
    </row>
    <row r="6869" spans="1:51">
      <c r="A6869" s="19">
        <v>43873</v>
      </c>
      <c r="B6869" t="s">
        <v>31</v>
      </c>
      <c r="C6869" s="19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59"/>
    </row>
    <row r="6870" spans="1:51">
      <c r="A6870" s="19">
        <v>43873</v>
      </c>
      <c r="B6870" t="s">
        <v>32</v>
      </c>
      <c r="C6870" s="19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59"/>
    </row>
    <row r="6871" spans="1:51">
      <c r="A6871" s="19">
        <v>43873</v>
      </c>
      <c r="B6871" t="s">
        <v>33</v>
      </c>
      <c r="C6871" s="19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59"/>
    </row>
    <row r="6872" spans="1:51">
      <c r="A6872" s="19">
        <v>43873</v>
      </c>
      <c r="B6872" t="s">
        <v>34</v>
      </c>
      <c r="C6872" s="19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59"/>
    </row>
    <row r="6873" spans="1:51">
      <c r="A6873" s="19">
        <v>43873</v>
      </c>
      <c r="B6873" t="s">
        <v>35</v>
      </c>
      <c r="C6873" s="19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59"/>
    </row>
    <row r="6874" spans="1:51">
      <c r="A6874" s="19">
        <v>43873</v>
      </c>
      <c r="B6874" t="s">
        <v>36</v>
      </c>
      <c r="C6874" s="19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59"/>
    </row>
    <row r="6875" spans="1:51">
      <c r="A6875" s="19">
        <v>43873</v>
      </c>
      <c r="B6875" t="s">
        <v>37</v>
      </c>
      <c r="C6875" s="19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59"/>
    </row>
    <row r="6876" spans="1:51">
      <c r="A6876" s="19">
        <v>43873</v>
      </c>
      <c r="B6876" t="s">
        <v>38</v>
      </c>
      <c r="C6876" s="19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59"/>
    </row>
    <row r="6877" spans="1:51">
      <c r="A6877" s="19">
        <v>43873</v>
      </c>
      <c r="B6877" t="s">
        <v>39</v>
      </c>
      <c r="C6877" s="19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59"/>
    </row>
    <row r="6878" spans="1:51">
      <c r="A6878" s="19">
        <v>43873</v>
      </c>
      <c r="B6878" t="s">
        <v>40</v>
      </c>
      <c r="C6878" s="19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59"/>
    </row>
    <row r="6879" spans="1:51">
      <c r="A6879" s="19">
        <v>43873</v>
      </c>
      <c r="B6879" t="s">
        <v>41</v>
      </c>
      <c r="C6879" s="19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59"/>
    </row>
    <row r="6880" spans="1:51">
      <c r="A6880" s="19">
        <v>43873</v>
      </c>
      <c r="B6880" t="s">
        <v>42</v>
      </c>
      <c r="C6880" s="19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59"/>
    </row>
    <row r="6881" spans="1:51">
      <c r="A6881" s="19">
        <v>43873</v>
      </c>
      <c r="B6881" t="s">
        <v>43</v>
      </c>
      <c r="C6881" s="19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59"/>
    </row>
    <row r="6882" spans="1:51">
      <c r="A6882" s="19">
        <v>43873</v>
      </c>
      <c r="B6882" t="s">
        <v>44</v>
      </c>
      <c r="C6882" s="19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59"/>
    </row>
    <row r="6883" spans="1:51">
      <c r="A6883" s="19">
        <v>43873</v>
      </c>
      <c r="B6883" t="s">
        <v>45</v>
      </c>
      <c r="C6883" s="19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59"/>
    </row>
    <row r="6884" spans="1:51">
      <c r="A6884" s="19">
        <v>43873</v>
      </c>
      <c r="B6884" t="s">
        <v>46</v>
      </c>
      <c r="C6884" s="19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59"/>
    </row>
    <row r="6885" spans="1:51">
      <c r="A6885" s="19">
        <v>43873</v>
      </c>
      <c r="B6885" t="s">
        <v>47</v>
      </c>
      <c r="C6885" s="19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59"/>
    </row>
    <row r="6886" spans="1:51">
      <c r="A6886" s="19">
        <v>43873</v>
      </c>
      <c r="B6886" t="s">
        <v>48</v>
      </c>
      <c r="C6886" s="19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59"/>
    </row>
    <row r="6887" spans="1:51">
      <c r="A6887" s="19">
        <v>43873</v>
      </c>
      <c r="B6887" t="s">
        <v>49</v>
      </c>
      <c r="C6887" s="19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59"/>
    </row>
    <row r="6888" spans="1:51">
      <c r="A6888" s="19">
        <v>43873</v>
      </c>
      <c r="B6888" t="s">
        <v>50</v>
      </c>
      <c r="C6888" s="19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59"/>
    </row>
    <row r="6889" spans="1:51">
      <c r="A6889" s="19">
        <v>43873</v>
      </c>
      <c r="B6889" t="s">
        <v>51</v>
      </c>
      <c r="C6889" s="19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59"/>
    </row>
    <row r="6890" spans="1:51">
      <c r="A6890" s="19">
        <v>43873</v>
      </c>
      <c r="B6890" t="s">
        <v>52</v>
      </c>
      <c r="C6890" s="19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59"/>
    </row>
    <row r="6891" spans="1:51">
      <c r="A6891" s="19">
        <v>43873</v>
      </c>
      <c r="B6891" t="s">
        <v>53</v>
      </c>
      <c r="C6891" s="19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59"/>
    </row>
    <row r="6892" spans="1:51">
      <c r="A6892" s="19">
        <v>43873</v>
      </c>
      <c r="B6892" t="s">
        <v>54</v>
      </c>
      <c r="C6892" s="19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59"/>
    </row>
    <row r="6893" spans="1:51">
      <c r="A6893" s="19">
        <v>43873</v>
      </c>
      <c r="B6893" t="s">
        <v>55</v>
      </c>
      <c r="C6893" s="19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59"/>
    </row>
    <row r="6894" spans="1:51">
      <c r="A6894" s="19">
        <v>43873</v>
      </c>
      <c r="B6894" t="s">
        <v>56</v>
      </c>
      <c r="C6894" s="19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59"/>
    </row>
    <row r="6895" spans="1:51">
      <c r="A6895" s="19">
        <v>43873</v>
      </c>
      <c r="B6895" t="s">
        <v>57</v>
      </c>
      <c r="C6895" s="19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59"/>
    </row>
    <row r="6896" spans="1:51">
      <c r="A6896" s="19">
        <v>43873</v>
      </c>
      <c r="B6896" t="s">
        <v>58</v>
      </c>
      <c r="C6896" s="19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59"/>
    </row>
    <row r="6897" spans="1:51">
      <c r="A6897" s="19">
        <v>43873</v>
      </c>
      <c r="B6897" t="s">
        <v>59</v>
      </c>
      <c r="C6897" s="19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59"/>
    </row>
    <row r="6898" spans="1:51">
      <c r="A6898" s="19">
        <v>43873</v>
      </c>
      <c r="B6898" t="s">
        <v>60</v>
      </c>
      <c r="C6898" s="19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59"/>
    </row>
    <row r="6899" spans="1:51">
      <c r="A6899" s="19">
        <v>43873</v>
      </c>
      <c r="B6899" t="s">
        <v>61</v>
      </c>
      <c r="C6899" s="19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59"/>
    </row>
    <row r="6900" spans="1:51">
      <c r="A6900" s="19">
        <v>43873</v>
      </c>
      <c r="B6900" t="s">
        <v>62</v>
      </c>
      <c r="C6900" s="19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59"/>
    </row>
    <row r="6901" spans="1:51">
      <c r="A6901" s="19">
        <v>43873</v>
      </c>
      <c r="B6901" t="s">
        <v>63</v>
      </c>
      <c r="C6901" s="19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59"/>
    </row>
    <row r="6902" spans="1:51">
      <c r="A6902" s="19">
        <v>43873</v>
      </c>
      <c r="B6902" t="s">
        <v>64</v>
      </c>
      <c r="C6902" s="19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59"/>
    </row>
    <row r="6903" spans="1:51">
      <c r="A6903" s="19">
        <v>43873</v>
      </c>
      <c r="B6903" t="s">
        <v>65</v>
      </c>
      <c r="C6903" s="19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59"/>
    </row>
    <row r="6904" spans="1:51">
      <c r="A6904" s="19">
        <v>43873</v>
      </c>
      <c r="B6904" t="s">
        <v>143</v>
      </c>
      <c r="C6904" s="19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59"/>
    </row>
    <row r="6905" spans="1:51">
      <c r="A6905" s="19">
        <v>43873</v>
      </c>
      <c r="B6905" t="s">
        <v>67</v>
      </c>
      <c r="C6905" s="19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59"/>
    </row>
    <row r="6906" spans="1:51">
      <c r="A6906" s="19">
        <v>43873</v>
      </c>
      <c r="B6906" t="s">
        <v>68</v>
      </c>
      <c r="C6906" s="19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59"/>
    </row>
    <row r="6907" spans="1:51">
      <c r="A6907" s="19">
        <v>43873</v>
      </c>
      <c r="B6907" t="s">
        <v>69</v>
      </c>
      <c r="C6907" s="19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59"/>
    </row>
    <row r="6908" spans="1:51">
      <c r="A6908" s="19">
        <v>43873</v>
      </c>
      <c r="B6908" t="s">
        <v>70</v>
      </c>
      <c r="C6908" s="19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59"/>
    </row>
    <row r="6909" spans="1:51">
      <c r="A6909" s="19">
        <v>43873</v>
      </c>
      <c r="B6909" t="s">
        <v>71</v>
      </c>
      <c r="C6909" s="19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59"/>
    </row>
    <row r="6910" spans="1:51">
      <c r="A6910" s="19">
        <v>43873</v>
      </c>
      <c r="B6910" t="s">
        <v>73</v>
      </c>
      <c r="C6910" s="19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59"/>
    </row>
    <row r="6911" spans="1:51">
      <c r="A6911" s="19">
        <v>43874</v>
      </c>
      <c r="B6911" t="s">
        <v>15</v>
      </c>
      <c r="C6911" s="19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59"/>
    </row>
    <row r="6912" spans="1:51">
      <c r="A6912" s="19">
        <v>43874</v>
      </c>
      <c r="B6912" t="s">
        <v>16</v>
      </c>
      <c r="C6912" s="19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59"/>
    </row>
    <row r="6913" spans="1:51">
      <c r="A6913" s="19">
        <v>43874</v>
      </c>
      <c r="B6913" t="s">
        <v>17</v>
      </c>
      <c r="C6913" s="19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59"/>
    </row>
    <row r="6914" spans="1:51">
      <c r="A6914" s="19">
        <v>43874</v>
      </c>
      <c r="B6914" t="s">
        <v>18</v>
      </c>
      <c r="C6914" s="19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59"/>
    </row>
    <row r="6915" spans="1:51">
      <c r="A6915" s="19">
        <v>43874</v>
      </c>
      <c r="B6915" t="s">
        <v>19</v>
      </c>
      <c r="C6915" s="19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59"/>
    </row>
    <row r="6916" spans="1:51">
      <c r="A6916" s="19">
        <v>43874</v>
      </c>
      <c r="B6916" t="s">
        <v>20</v>
      </c>
      <c r="C6916" s="19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59"/>
    </row>
    <row r="6917" spans="1:51">
      <c r="A6917" s="19">
        <v>43874</v>
      </c>
      <c r="B6917" t="s">
        <v>21</v>
      </c>
      <c r="C6917" s="19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59"/>
    </row>
    <row r="6918" spans="1:51">
      <c r="A6918" s="19">
        <v>43874</v>
      </c>
      <c r="B6918" t="s">
        <v>22</v>
      </c>
      <c r="C6918" s="19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59"/>
    </row>
    <row r="6919" spans="1:51">
      <c r="A6919" s="19">
        <v>43874</v>
      </c>
      <c r="B6919" t="s">
        <v>23</v>
      </c>
      <c r="C6919" s="19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59"/>
    </row>
    <row r="6920" spans="1:51">
      <c r="A6920" s="19">
        <v>43874</v>
      </c>
      <c r="B6920" t="s">
        <v>24</v>
      </c>
      <c r="C6920" s="19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59"/>
    </row>
    <row r="6921" spans="1:51">
      <c r="A6921" s="19">
        <v>43874</v>
      </c>
      <c r="B6921" t="s">
        <v>25</v>
      </c>
      <c r="C6921" s="19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59"/>
    </row>
    <row r="6922" spans="1:51">
      <c r="A6922" s="19">
        <v>43874</v>
      </c>
      <c r="B6922" t="s">
        <v>26</v>
      </c>
      <c r="C6922" s="19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59"/>
    </row>
    <row r="6923" spans="1:51">
      <c r="A6923" s="19">
        <v>43874</v>
      </c>
      <c r="B6923" t="s">
        <v>27</v>
      </c>
      <c r="C6923" s="19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59"/>
    </row>
    <row r="6924" spans="1:51">
      <c r="A6924" s="19">
        <v>43874</v>
      </c>
      <c r="B6924" t="s">
        <v>28</v>
      </c>
      <c r="C6924" s="19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59"/>
    </row>
    <row r="6925" spans="1:51">
      <c r="A6925" s="19">
        <v>43874</v>
      </c>
      <c r="B6925" t="s">
        <v>29</v>
      </c>
      <c r="C6925" s="19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59"/>
    </row>
    <row r="6926" spans="1:51">
      <c r="A6926" s="19">
        <v>43874</v>
      </c>
      <c r="B6926" t="s">
        <v>30</v>
      </c>
      <c r="C6926" s="19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59"/>
    </row>
    <row r="6927" spans="1:51">
      <c r="A6927" s="19">
        <v>43874</v>
      </c>
      <c r="B6927" t="s">
        <v>31</v>
      </c>
      <c r="C6927" s="19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59"/>
    </row>
    <row r="6928" spans="1:51">
      <c r="A6928" s="19">
        <v>43874</v>
      </c>
      <c r="B6928" t="s">
        <v>32</v>
      </c>
      <c r="C6928" s="19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59"/>
    </row>
    <row r="6929" spans="1:51">
      <c r="A6929" s="19">
        <v>43874</v>
      </c>
      <c r="B6929" t="s">
        <v>33</v>
      </c>
      <c r="C6929" s="19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59"/>
    </row>
    <row r="6930" spans="1:51">
      <c r="A6930" s="19">
        <v>43874</v>
      </c>
      <c r="B6930" t="s">
        <v>34</v>
      </c>
      <c r="C6930" s="19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59"/>
    </row>
    <row r="6931" spans="1:51">
      <c r="A6931" s="19">
        <v>43874</v>
      </c>
      <c r="B6931" t="s">
        <v>35</v>
      </c>
      <c r="C6931" s="19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59"/>
    </row>
    <row r="6932" spans="1:51">
      <c r="A6932" s="19">
        <v>43874</v>
      </c>
      <c r="B6932" t="s">
        <v>36</v>
      </c>
      <c r="C6932" s="19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59"/>
    </row>
    <row r="6933" spans="1:51">
      <c r="A6933" s="19">
        <v>43874</v>
      </c>
      <c r="B6933" t="s">
        <v>37</v>
      </c>
      <c r="C6933" s="19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59"/>
    </row>
    <row r="6934" spans="1:51">
      <c r="A6934" s="19">
        <v>43874</v>
      </c>
      <c r="B6934" t="s">
        <v>38</v>
      </c>
      <c r="C6934" s="19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59"/>
    </row>
    <row r="6935" spans="1:51">
      <c r="A6935" s="19">
        <v>43874</v>
      </c>
      <c r="B6935" t="s">
        <v>39</v>
      </c>
      <c r="C6935" s="19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59"/>
    </row>
    <row r="6936" spans="1:51">
      <c r="A6936" s="19">
        <v>43874</v>
      </c>
      <c r="B6936" t="s">
        <v>40</v>
      </c>
      <c r="C6936" s="19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59"/>
    </row>
    <row r="6937" spans="1:51">
      <c r="A6937" s="19">
        <v>43874</v>
      </c>
      <c r="B6937" t="s">
        <v>41</v>
      </c>
      <c r="C6937" s="19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59"/>
    </row>
    <row r="6938" spans="1:51">
      <c r="A6938" s="19">
        <v>43874</v>
      </c>
      <c r="B6938" t="s">
        <v>42</v>
      </c>
      <c r="C6938" s="19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59"/>
    </row>
    <row r="6939" spans="1:51">
      <c r="A6939" s="19">
        <v>43874</v>
      </c>
      <c r="B6939" t="s">
        <v>43</v>
      </c>
      <c r="C6939" s="19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59"/>
    </row>
    <row r="6940" spans="1:51">
      <c r="A6940" s="19">
        <v>43874</v>
      </c>
      <c r="B6940" t="s">
        <v>44</v>
      </c>
      <c r="C6940" s="19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59"/>
    </row>
    <row r="6941" spans="1:51">
      <c r="A6941" s="19">
        <v>43874</v>
      </c>
      <c r="B6941" t="s">
        <v>45</v>
      </c>
      <c r="C6941" s="19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59"/>
    </row>
    <row r="6942" spans="1:51">
      <c r="A6942" s="19">
        <v>43874</v>
      </c>
      <c r="B6942" t="s">
        <v>46</v>
      </c>
      <c r="C6942" s="19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59"/>
    </row>
    <row r="6943" spans="1:51">
      <c r="A6943" s="19">
        <v>43874</v>
      </c>
      <c r="B6943" t="s">
        <v>47</v>
      </c>
      <c r="C6943" s="19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59"/>
    </row>
    <row r="6944" spans="1:51">
      <c r="A6944" s="19">
        <v>43874</v>
      </c>
      <c r="B6944" t="s">
        <v>48</v>
      </c>
      <c r="C6944" s="19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59"/>
    </row>
    <row r="6945" spans="1:51">
      <c r="A6945" s="19">
        <v>43874</v>
      </c>
      <c r="B6945" t="s">
        <v>49</v>
      </c>
      <c r="C6945" s="19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59"/>
    </row>
    <row r="6946" spans="1:51">
      <c r="A6946" s="19">
        <v>43874</v>
      </c>
      <c r="B6946" t="s">
        <v>50</v>
      </c>
      <c r="C6946" s="19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59"/>
    </row>
    <row r="6947" spans="1:51">
      <c r="A6947" s="19">
        <v>43874</v>
      </c>
      <c r="B6947" t="s">
        <v>51</v>
      </c>
      <c r="C6947" s="19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59"/>
    </row>
    <row r="6948" spans="1:51">
      <c r="A6948" s="19">
        <v>43874</v>
      </c>
      <c r="B6948" t="s">
        <v>52</v>
      </c>
      <c r="C6948" s="19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59"/>
    </row>
    <row r="6949" spans="1:51">
      <c r="A6949" s="19">
        <v>43874</v>
      </c>
      <c r="B6949" t="s">
        <v>53</v>
      </c>
      <c r="C6949" s="19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59"/>
    </row>
    <row r="6950" spans="1:51">
      <c r="A6950" s="19">
        <v>43874</v>
      </c>
      <c r="B6950" t="s">
        <v>54</v>
      </c>
      <c r="C6950" s="19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59"/>
    </row>
    <row r="6951" spans="1:51">
      <c r="A6951" s="19">
        <v>43874</v>
      </c>
      <c r="B6951" t="s">
        <v>55</v>
      </c>
      <c r="C6951" s="19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59"/>
    </row>
    <row r="6952" spans="1:51">
      <c r="A6952" s="19">
        <v>43874</v>
      </c>
      <c r="B6952" t="s">
        <v>56</v>
      </c>
      <c r="C6952" s="19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59"/>
    </row>
    <row r="6953" spans="1:51">
      <c r="A6953" s="19">
        <v>43874</v>
      </c>
      <c r="B6953" t="s">
        <v>57</v>
      </c>
      <c r="C6953" s="19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59"/>
    </row>
    <row r="6954" spans="1:51">
      <c r="A6954" s="19">
        <v>43874</v>
      </c>
      <c r="B6954" t="s">
        <v>58</v>
      </c>
      <c r="C6954" s="19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59"/>
    </row>
    <row r="6955" spans="1:51">
      <c r="A6955" s="19">
        <v>43874</v>
      </c>
      <c r="B6955" t="s">
        <v>59</v>
      </c>
      <c r="C6955" s="19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59"/>
    </row>
    <row r="6956" spans="1:51">
      <c r="A6956" s="19">
        <v>43874</v>
      </c>
      <c r="B6956" t="s">
        <v>60</v>
      </c>
      <c r="C6956" s="19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59"/>
    </row>
    <row r="6957" spans="1:51">
      <c r="A6957" s="19">
        <v>43874</v>
      </c>
      <c r="B6957" t="s">
        <v>61</v>
      </c>
      <c r="C6957" s="19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59"/>
    </row>
    <row r="6958" spans="1:51">
      <c r="A6958" s="19">
        <v>43874</v>
      </c>
      <c r="B6958" t="s">
        <v>62</v>
      </c>
      <c r="C6958" s="19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59"/>
    </row>
    <row r="6959" spans="1:51">
      <c r="A6959" s="19">
        <v>43874</v>
      </c>
      <c r="B6959" t="s">
        <v>63</v>
      </c>
      <c r="C6959" s="19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59"/>
    </row>
    <row r="6960" spans="1:51">
      <c r="A6960" s="19">
        <v>43874</v>
      </c>
      <c r="B6960" t="s">
        <v>64</v>
      </c>
      <c r="C6960" s="19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59"/>
    </row>
    <row r="6961" spans="1:51">
      <c r="A6961" s="19">
        <v>43874</v>
      </c>
      <c r="B6961" t="s">
        <v>65</v>
      </c>
      <c r="C6961" s="19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59"/>
    </row>
    <row r="6962" spans="1:51">
      <c r="A6962" s="19">
        <v>43874</v>
      </c>
      <c r="B6962" t="s">
        <v>143</v>
      </c>
      <c r="C6962" s="19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59"/>
    </row>
    <row r="6963" spans="1:51">
      <c r="A6963" s="19">
        <v>43874</v>
      </c>
      <c r="B6963" t="s">
        <v>67</v>
      </c>
      <c r="C6963" s="19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59"/>
    </row>
    <row r="6964" spans="1:51">
      <c r="A6964" s="19">
        <v>43874</v>
      </c>
      <c r="B6964" t="s">
        <v>68</v>
      </c>
      <c r="C6964" s="19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59"/>
    </row>
    <row r="6965" spans="1:51">
      <c r="A6965" s="19">
        <v>43874</v>
      </c>
      <c r="B6965" t="s">
        <v>69</v>
      </c>
      <c r="C6965" s="19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59"/>
    </row>
    <row r="6966" spans="1:51">
      <c r="A6966" s="19">
        <v>43874</v>
      </c>
      <c r="B6966" t="s">
        <v>70</v>
      </c>
      <c r="C6966" s="19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59"/>
    </row>
    <row r="6967" spans="1:51">
      <c r="A6967" s="19">
        <v>43874</v>
      </c>
      <c r="B6967" t="s">
        <v>71</v>
      </c>
      <c r="C6967" s="19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59"/>
    </row>
    <row r="6968" spans="1:51">
      <c r="A6968" s="19">
        <v>43874</v>
      </c>
      <c r="B6968" t="s">
        <v>73</v>
      </c>
      <c r="C6968" s="19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59"/>
    </row>
    <row r="6969" spans="1:51">
      <c r="A6969" s="19">
        <v>43875</v>
      </c>
      <c r="B6969" t="s">
        <v>15</v>
      </c>
      <c r="C6969" s="19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59"/>
    </row>
    <row r="6970" spans="1:51">
      <c r="A6970" s="19">
        <v>43875</v>
      </c>
      <c r="B6970" t="s">
        <v>16</v>
      </c>
      <c r="C6970" s="19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59"/>
    </row>
    <row r="6971" spans="1:51">
      <c r="A6971" s="19">
        <v>43875</v>
      </c>
      <c r="B6971" t="s">
        <v>17</v>
      </c>
      <c r="C6971" s="19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59"/>
    </row>
    <row r="6972" spans="1:51">
      <c r="A6972" s="19">
        <v>43875</v>
      </c>
      <c r="B6972" t="s">
        <v>18</v>
      </c>
      <c r="C6972" s="19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59"/>
    </row>
    <row r="6973" spans="1:51">
      <c r="A6973" s="19">
        <v>43875</v>
      </c>
      <c r="B6973" t="s">
        <v>19</v>
      </c>
      <c r="C6973" s="19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59"/>
    </row>
    <row r="6974" spans="1:51">
      <c r="A6974" s="19">
        <v>43875</v>
      </c>
      <c r="B6974" t="s">
        <v>20</v>
      </c>
      <c r="C6974" s="19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59"/>
    </row>
    <row r="6975" spans="1:51">
      <c r="A6975" s="19">
        <v>43875</v>
      </c>
      <c r="B6975" t="s">
        <v>21</v>
      </c>
      <c r="C6975" s="19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59"/>
    </row>
    <row r="6976" spans="1:51">
      <c r="A6976" s="19">
        <v>43875</v>
      </c>
      <c r="B6976" t="s">
        <v>22</v>
      </c>
      <c r="C6976" s="19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59"/>
    </row>
    <row r="6977" spans="1:51">
      <c r="A6977" s="19">
        <v>43875</v>
      </c>
      <c r="B6977" t="s">
        <v>23</v>
      </c>
      <c r="C6977" s="19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59"/>
    </row>
    <row r="6978" spans="1:51">
      <c r="A6978" s="19">
        <v>43875</v>
      </c>
      <c r="B6978" t="s">
        <v>24</v>
      </c>
      <c r="C6978" s="19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59"/>
    </row>
    <row r="6979" spans="1:51">
      <c r="A6979" s="19">
        <v>43875</v>
      </c>
      <c r="B6979" t="s">
        <v>25</v>
      </c>
      <c r="C6979" s="19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59"/>
    </row>
    <row r="6980" spans="1:51">
      <c r="A6980" s="19">
        <v>43875</v>
      </c>
      <c r="B6980" t="s">
        <v>26</v>
      </c>
      <c r="C6980" s="19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59"/>
    </row>
    <row r="6981" spans="1:51">
      <c r="A6981" s="19">
        <v>43875</v>
      </c>
      <c r="B6981" t="s">
        <v>27</v>
      </c>
      <c r="C6981" s="19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59"/>
    </row>
    <row r="6982" spans="1:51">
      <c r="A6982" s="19">
        <v>43875</v>
      </c>
      <c r="B6982" t="s">
        <v>28</v>
      </c>
      <c r="C6982" s="19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59"/>
    </row>
    <row r="6983" spans="1:51">
      <c r="A6983" s="19">
        <v>43875</v>
      </c>
      <c r="B6983" t="s">
        <v>29</v>
      </c>
      <c r="C6983" s="19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59"/>
    </row>
    <row r="6984" spans="1:51">
      <c r="A6984" s="19">
        <v>43875</v>
      </c>
      <c r="B6984" t="s">
        <v>30</v>
      </c>
      <c r="C6984" s="19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59"/>
    </row>
    <row r="6985" spans="1:51">
      <c r="A6985" s="19">
        <v>43875</v>
      </c>
      <c r="B6985" t="s">
        <v>31</v>
      </c>
      <c r="C6985" s="19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59"/>
    </row>
    <row r="6986" spans="1:51">
      <c r="A6986" s="19">
        <v>43875</v>
      </c>
      <c r="B6986" t="s">
        <v>32</v>
      </c>
      <c r="C6986" s="19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59"/>
    </row>
    <row r="6987" spans="1:51">
      <c r="A6987" s="19">
        <v>43875</v>
      </c>
      <c r="B6987" t="s">
        <v>33</v>
      </c>
      <c r="C6987" s="19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59"/>
    </row>
    <row r="6988" spans="1:51">
      <c r="A6988" s="19">
        <v>43875</v>
      </c>
      <c r="B6988" t="s">
        <v>34</v>
      </c>
      <c r="C6988" s="19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59"/>
    </row>
    <row r="6989" spans="1:51">
      <c r="A6989" s="19">
        <v>43875</v>
      </c>
      <c r="B6989" t="s">
        <v>35</v>
      </c>
      <c r="C6989" s="19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59"/>
    </row>
    <row r="6990" spans="1:51">
      <c r="A6990" s="19">
        <v>43875</v>
      </c>
      <c r="B6990" t="s">
        <v>36</v>
      </c>
      <c r="C6990" s="19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59"/>
    </row>
    <row r="6991" spans="1:51">
      <c r="A6991" s="19">
        <v>43875</v>
      </c>
      <c r="B6991" t="s">
        <v>37</v>
      </c>
      <c r="C6991" s="19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59"/>
    </row>
    <row r="6992" spans="1:51">
      <c r="A6992" s="19">
        <v>43875</v>
      </c>
      <c r="B6992" t="s">
        <v>38</v>
      </c>
      <c r="C6992" s="19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59"/>
    </row>
    <row r="6993" spans="1:51">
      <c r="A6993" s="19">
        <v>43875</v>
      </c>
      <c r="B6993" t="s">
        <v>39</v>
      </c>
      <c r="C6993" s="19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59"/>
    </row>
    <row r="6994" spans="1:51">
      <c r="A6994" s="19">
        <v>43875</v>
      </c>
      <c r="B6994" t="s">
        <v>40</v>
      </c>
      <c r="C6994" s="19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59"/>
    </row>
    <row r="6995" spans="1:51">
      <c r="A6995" s="19">
        <v>43875</v>
      </c>
      <c r="B6995" t="s">
        <v>41</v>
      </c>
      <c r="C6995" s="19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59"/>
    </row>
    <row r="6996" spans="1:51">
      <c r="A6996" s="19">
        <v>43875</v>
      </c>
      <c r="B6996" t="s">
        <v>42</v>
      </c>
      <c r="C6996" s="19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59"/>
    </row>
    <row r="6997" spans="1:51">
      <c r="A6997" s="19">
        <v>43875</v>
      </c>
      <c r="B6997" t="s">
        <v>43</v>
      </c>
      <c r="C6997" s="19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59"/>
    </row>
    <row r="6998" spans="1:51">
      <c r="A6998" s="19">
        <v>43875</v>
      </c>
      <c r="B6998" t="s">
        <v>44</v>
      </c>
      <c r="C6998" s="19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59"/>
    </row>
    <row r="6999" spans="1:51">
      <c r="A6999" s="19">
        <v>43875</v>
      </c>
      <c r="B6999" t="s">
        <v>45</v>
      </c>
      <c r="C6999" s="19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59"/>
    </row>
    <row r="7000" spans="1:51">
      <c r="A7000" s="19">
        <v>43875</v>
      </c>
      <c r="B7000" t="s">
        <v>46</v>
      </c>
      <c r="C7000" s="19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59"/>
    </row>
    <row r="7001" spans="1:51">
      <c r="A7001" s="19">
        <v>43875</v>
      </c>
      <c r="B7001" t="s">
        <v>47</v>
      </c>
      <c r="C7001" s="19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59"/>
    </row>
    <row r="7002" spans="1:51">
      <c r="A7002" s="19">
        <v>43875</v>
      </c>
      <c r="B7002" t="s">
        <v>48</v>
      </c>
      <c r="C7002" s="19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59"/>
    </row>
    <row r="7003" spans="1:51">
      <c r="A7003" s="19">
        <v>43875</v>
      </c>
      <c r="B7003" t="s">
        <v>49</v>
      </c>
      <c r="C7003" s="19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59"/>
    </row>
    <row r="7004" spans="1:51">
      <c r="A7004" s="19">
        <v>43875</v>
      </c>
      <c r="B7004" t="s">
        <v>50</v>
      </c>
      <c r="C7004" s="19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59"/>
    </row>
    <row r="7005" spans="1:51">
      <c r="A7005" s="19">
        <v>43875</v>
      </c>
      <c r="B7005" t="s">
        <v>51</v>
      </c>
      <c r="C7005" s="19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59"/>
    </row>
    <row r="7006" spans="1:51">
      <c r="A7006" s="19">
        <v>43875</v>
      </c>
      <c r="B7006" t="s">
        <v>52</v>
      </c>
      <c r="C7006" s="19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59"/>
    </row>
    <row r="7007" spans="1:51">
      <c r="A7007" s="19">
        <v>43875</v>
      </c>
      <c r="B7007" t="s">
        <v>53</v>
      </c>
      <c r="C7007" s="19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59"/>
    </row>
    <row r="7008" spans="1:51">
      <c r="A7008" s="19">
        <v>43875</v>
      </c>
      <c r="B7008" t="s">
        <v>54</v>
      </c>
      <c r="C7008" s="19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59"/>
    </row>
    <row r="7009" spans="1:51">
      <c r="A7009" s="19">
        <v>43875</v>
      </c>
      <c r="B7009" t="s">
        <v>55</v>
      </c>
      <c r="C7009" s="19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59"/>
    </row>
    <row r="7010" spans="1:51">
      <c r="A7010" s="19">
        <v>43875</v>
      </c>
      <c r="B7010" t="s">
        <v>56</v>
      </c>
      <c r="C7010" s="19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59"/>
    </row>
    <row r="7011" spans="1:51">
      <c r="A7011" s="19">
        <v>43875</v>
      </c>
      <c r="B7011" t="s">
        <v>57</v>
      </c>
      <c r="C7011" s="19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59"/>
    </row>
    <row r="7012" spans="1:51">
      <c r="A7012" s="19">
        <v>43875</v>
      </c>
      <c r="B7012" t="s">
        <v>58</v>
      </c>
      <c r="C7012" s="19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59"/>
    </row>
    <row r="7013" spans="1:51">
      <c r="A7013" s="19">
        <v>43875</v>
      </c>
      <c r="B7013" t="s">
        <v>59</v>
      </c>
      <c r="C7013" s="19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59"/>
    </row>
    <row r="7014" spans="1:51">
      <c r="A7014" s="19">
        <v>43875</v>
      </c>
      <c r="B7014" t="s">
        <v>60</v>
      </c>
      <c r="C7014" s="19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59"/>
    </row>
    <row r="7015" spans="1:51">
      <c r="A7015" s="19">
        <v>43875</v>
      </c>
      <c r="B7015" t="s">
        <v>61</v>
      </c>
      <c r="C7015" s="19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59"/>
    </row>
    <row r="7016" spans="1:51">
      <c r="A7016" s="19">
        <v>43875</v>
      </c>
      <c r="B7016" t="s">
        <v>62</v>
      </c>
      <c r="C7016" s="19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59"/>
    </row>
    <row r="7017" spans="1:51">
      <c r="A7017" s="19">
        <v>43875</v>
      </c>
      <c r="B7017" t="s">
        <v>63</v>
      </c>
      <c r="C7017" s="19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59"/>
    </row>
    <row r="7018" spans="1:51">
      <c r="A7018" s="19">
        <v>43875</v>
      </c>
      <c r="B7018" t="s">
        <v>64</v>
      </c>
      <c r="C7018" s="19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59"/>
    </row>
    <row r="7019" spans="1:51">
      <c r="A7019" s="19">
        <v>43875</v>
      </c>
      <c r="B7019" t="s">
        <v>65</v>
      </c>
      <c r="C7019" s="19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59"/>
    </row>
    <row r="7020" spans="1:51">
      <c r="A7020" s="19">
        <v>43875</v>
      </c>
      <c r="B7020" t="s">
        <v>143</v>
      </c>
      <c r="C7020" s="19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59"/>
    </row>
    <row r="7021" spans="1:51">
      <c r="A7021" s="19">
        <v>43875</v>
      </c>
      <c r="B7021" t="s">
        <v>67</v>
      </c>
      <c r="C7021" s="19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59"/>
    </row>
    <row r="7022" spans="1:51">
      <c r="A7022" s="19">
        <v>43875</v>
      </c>
      <c r="B7022" t="s">
        <v>68</v>
      </c>
      <c r="C7022" s="19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59"/>
    </row>
    <row r="7023" spans="1:51">
      <c r="A7023" s="19">
        <v>43875</v>
      </c>
      <c r="B7023" t="s">
        <v>69</v>
      </c>
      <c r="C7023" s="19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59"/>
    </row>
    <row r="7024" spans="1:51">
      <c r="A7024" s="19">
        <v>43875</v>
      </c>
      <c r="B7024" t="s">
        <v>70</v>
      </c>
      <c r="C7024" s="19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59"/>
    </row>
    <row r="7025" spans="1:51">
      <c r="A7025" s="19">
        <v>43875</v>
      </c>
      <c r="B7025" t="s">
        <v>71</v>
      </c>
      <c r="C7025" s="19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59"/>
    </row>
    <row r="7026" spans="1:51">
      <c r="A7026" s="19">
        <v>43875</v>
      </c>
      <c r="B7026" t="s">
        <v>73</v>
      </c>
      <c r="C7026" s="19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59"/>
    </row>
    <row r="7027" spans="1:51">
      <c r="A7027" s="19">
        <v>43876</v>
      </c>
      <c r="B7027" t="s">
        <v>15</v>
      </c>
      <c r="C7027" s="19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59"/>
    </row>
    <row r="7028" spans="1:51">
      <c r="A7028" s="19">
        <v>43876</v>
      </c>
      <c r="B7028" t="s">
        <v>16</v>
      </c>
      <c r="C7028" s="19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59"/>
    </row>
    <row r="7029" spans="1:51">
      <c r="A7029" s="19">
        <v>43876</v>
      </c>
      <c r="B7029" t="s">
        <v>17</v>
      </c>
      <c r="C7029" s="19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59"/>
    </row>
    <row r="7030" spans="1:51">
      <c r="A7030" s="19">
        <v>43876</v>
      </c>
      <c r="B7030" t="s">
        <v>18</v>
      </c>
      <c r="C7030" s="19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59"/>
    </row>
    <row r="7031" spans="1:51">
      <c r="A7031" s="19">
        <v>43876</v>
      </c>
      <c r="B7031" t="s">
        <v>19</v>
      </c>
      <c r="C7031" s="19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59"/>
    </row>
    <row r="7032" spans="1:51">
      <c r="A7032" s="19">
        <v>43876</v>
      </c>
      <c r="B7032" t="s">
        <v>20</v>
      </c>
      <c r="C7032" s="19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59"/>
    </row>
    <row r="7033" spans="1:51">
      <c r="A7033" s="19">
        <v>43876</v>
      </c>
      <c r="B7033" t="s">
        <v>21</v>
      </c>
      <c r="C7033" s="19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59"/>
    </row>
    <row r="7034" spans="1:51">
      <c r="A7034" s="19">
        <v>43876</v>
      </c>
      <c r="B7034" t="s">
        <v>22</v>
      </c>
      <c r="C7034" s="19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59"/>
    </row>
    <row r="7035" spans="1:51">
      <c r="A7035" s="19">
        <v>43876</v>
      </c>
      <c r="B7035" t="s">
        <v>23</v>
      </c>
      <c r="C7035" s="19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59"/>
    </row>
    <row r="7036" spans="1:51">
      <c r="A7036" s="19">
        <v>43876</v>
      </c>
      <c r="B7036" t="s">
        <v>24</v>
      </c>
      <c r="C7036" s="19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59"/>
    </row>
    <row r="7037" spans="1:51">
      <c r="A7037" s="19">
        <v>43876</v>
      </c>
      <c r="B7037" t="s">
        <v>25</v>
      </c>
      <c r="C7037" s="19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59"/>
    </row>
    <row r="7038" spans="1:51">
      <c r="A7038" s="19">
        <v>43876</v>
      </c>
      <c r="B7038" t="s">
        <v>26</v>
      </c>
      <c r="C7038" s="19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59"/>
    </row>
    <row r="7039" spans="1:51">
      <c r="A7039" s="19">
        <v>43876</v>
      </c>
      <c r="B7039" t="s">
        <v>27</v>
      </c>
      <c r="C7039" s="19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59"/>
    </row>
    <row r="7040" spans="1:51">
      <c r="A7040" s="19">
        <v>43876</v>
      </c>
      <c r="B7040" t="s">
        <v>28</v>
      </c>
      <c r="C7040" s="19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59"/>
    </row>
    <row r="7041" spans="1:51">
      <c r="A7041" s="19">
        <v>43876</v>
      </c>
      <c r="B7041" t="s">
        <v>29</v>
      </c>
      <c r="C7041" s="19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59"/>
    </row>
    <row r="7042" spans="1:51">
      <c r="A7042" s="19">
        <v>43876</v>
      </c>
      <c r="B7042" t="s">
        <v>30</v>
      </c>
      <c r="C7042" s="19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59"/>
    </row>
    <row r="7043" spans="1:51">
      <c r="A7043" s="19">
        <v>43876</v>
      </c>
      <c r="B7043" t="s">
        <v>31</v>
      </c>
      <c r="C7043" s="19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59"/>
    </row>
    <row r="7044" spans="1:51">
      <c r="A7044" s="19">
        <v>43876</v>
      </c>
      <c r="B7044" t="s">
        <v>32</v>
      </c>
      <c r="C7044" s="19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59"/>
    </row>
    <row r="7045" spans="1:51">
      <c r="A7045" s="19">
        <v>43876</v>
      </c>
      <c r="B7045" t="s">
        <v>33</v>
      </c>
      <c r="C7045" s="19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59"/>
    </row>
    <row r="7046" spans="1:51">
      <c r="A7046" s="19">
        <v>43876</v>
      </c>
      <c r="B7046" t="s">
        <v>34</v>
      </c>
      <c r="C7046" s="19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59"/>
    </row>
    <row r="7047" spans="1:51">
      <c r="A7047" s="19">
        <v>43876</v>
      </c>
      <c r="B7047" t="s">
        <v>35</v>
      </c>
      <c r="C7047" s="19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59"/>
    </row>
    <row r="7048" spans="1:51">
      <c r="A7048" s="19">
        <v>43876</v>
      </c>
      <c r="B7048" t="s">
        <v>36</v>
      </c>
      <c r="C7048" s="19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59"/>
    </row>
    <row r="7049" spans="1:51">
      <c r="A7049" s="19">
        <v>43876</v>
      </c>
      <c r="B7049" t="s">
        <v>37</v>
      </c>
      <c r="C7049" s="19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59"/>
    </row>
    <row r="7050" spans="1:51">
      <c r="A7050" s="19">
        <v>43876</v>
      </c>
      <c r="B7050" t="s">
        <v>38</v>
      </c>
      <c r="C7050" s="19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59"/>
    </row>
    <row r="7051" spans="1:51">
      <c r="A7051" s="19">
        <v>43876</v>
      </c>
      <c r="B7051" t="s">
        <v>39</v>
      </c>
      <c r="C7051" s="19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59"/>
    </row>
    <row r="7052" spans="1:51">
      <c r="A7052" s="19">
        <v>43876</v>
      </c>
      <c r="B7052" t="s">
        <v>40</v>
      </c>
      <c r="C7052" s="19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59"/>
    </row>
    <row r="7053" spans="1:51">
      <c r="A7053" s="19">
        <v>43876</v>
      </c>
      <c r="B7053" t="s">
        <v>41</v>
      </c>
      <c r="C7053" s="19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59"/>
    </row>
    <row r="7054" spans="1:51">
      <c r="A7054" s="19">
        <v>43876</v>
      </c>
      <c r="B7054" t="s">
        <v>42</v>
      </c>
      <c r="C7054" s="19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59"/>
    </row>
    <row r="7055" spans="1:51">
      <c r="A7055" s="19">
        <v>43876</v>
      </c>
      <c r="B7055" t="s">
        <v>43</v>
      </c>
      <c r="C7055" s="19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59"/>
    </row>
    <row r="7056" spans="1:51">
      <c r="A7056" s="19">
        <v>43876</v>
      </c>
      <c r="B7056" t="s">
        <v>44</v>
      </c>
      <c r="C7056" s="19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59"/>
    </row>
    <row r="7057" spans="1:51">
      <c r="A7057" s="19">
        <v>43876</v>
      </c>
      <c r="B7057" t="s">
        <v>45</v>
      </c>
      <c r="C7057" s="19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59"/>
    </row>
    <row r="7058" spans="1:51">
      <c r="A7058" s="19">
        <v>43876</v>
      </c>
      <c r="B7058" t="s">
        <v>46</v>
      </c>
      <c r="C7058" s="19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59"/>
    </row>
    <row r="7059" spans="1:51">
      <c r="A7059" s="19">
        <v>43876</v>
      </c>
      <c r="B7059" t="s">
        <v>47</v>
      </c>
      <c r="C7059" s="19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59"/>
    </row>
    <row r="7060" spans="1:51">
      <c r="A7060" s="19">
        <v>43876</v>
      </c>
      <c r="B7060" t="s">
        <v>48</v>
      </c>
      <c r="C7060" s="19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59"/>
    </row>
    <row r="7061" spans="1:51">
      <c r="A7061" s="19">
        <v>43876</v>
      </c>
      <c r="B7061" t="s">
        <v>49</v>
      </c>
      <c r="C7061" s="19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59"/>
    </row>
    <row r="7062" spans="1:51">
      <c r="A7062" s="19">
        <v>43876</v>
      </c>
      <c r="B7062" t="s">
        <v>50</v>
      </c>
      <c r="C7062" s="19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59"/>
    </row>
    <row r="7063" spans="1:51">
      <c r="A7063" s="19">
        <v>43876</v>
      </c>
      <c r="B7063" t="s">
        <v>51</v>
      </c>
      <c r="C7063" s="19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59"/>
    </row>
    <row r="7064" spans="1:51">
      <c r="A7064" s="19">
        <v>43876</v>
      </c>
      <c r="B7064" t="s">
        <v>52</v>
      </c>
      <c r="C7064" s="19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59"/>
    </row>
    <row r="7065" spans="1:51">
      <c r="A7065" s="19">
        <v>43876</v>
      </c>
      <c r="B7065" t="s">
        <v>53</v>
      </c>
      <c r="C7065" s="19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59"/>
    </row>
    <row r="7066" spans="1:51">
      <c r="A7066" s="19">
        <v>43876</v>
      </c>
      <c r="B7066" t="s">
        <v>54</v>
      </c>
      <c r="C7066" s="19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59"/>
    </row>
    <row r="7067" spans="1:51">
      <c r="A7067" s="19">
        <v>43876</v>
      </c>
      <c r="B7067" t="s">
        <v>55</v>
      </c>
      <c r="C7067" s="19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59"/>
    </row>
    <row r="7068" spans="1:51">
      <c r="A7068" s="19">
        <v>43876</v>
      </c>
      <c r="B7068" t="s">
        <v>56</v>
      </c>
      <c r="C7068" s="19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59"/>
    </row>
    <row r="7069" spans="1:51">
      <c r="A7069" s="19">
        <v>43876</v>
      </c>
      <c r="B7069" t="s">
        <v>57</v>
      </c>
      <c r="C7069" s="19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59"/>
    </row>
    <row r="7070" spans="1:51">
      <c r="A7070" s="19">
        <v>43876</v>
      </c>
      <c r="B7070" t="s">
        <v>58</v>
      </c>
      <c r="C7070" s="19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59"/>
    </row>
    <row r="7071" spans="1:51">
      <c r="A7071" s="19">
        <v>43876</v>
      </c>
      <c r="B7071" t="s">
        <v>59</v>
      </c>
      <c r="C7071" s="19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59"/>
    </row>
    <row r="7072" spans="1:51">
      <c r="A7072" s="19">
        <v>43876</v>
      </c>
      <c r="B7072" t="s">
        <v>60</v>
      </c>
      <c r="C7072" s="19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59"/>
    </row>
    <row r="7073" spans="1:51">
      <c r="A7073" s="19">
        <v>43876</v>
      </c>
      <c r="B7073" t="s">
        <v>61</v>
      </c>
      <c r="C7073" s="19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59"/>
    </row>
    <row r="7074" spans="1:51">
      <c r="A7074" s="19">
        <v>43876</v>
      </c>
      <c r="B7074" t="s">
        <v>62</v>
      </c>
      <c r="C7074" s="19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59"/>
    </row>
    <row r="7075" spans="1:51">
      <c r="A7075" s="19">
        <v>43876</v>
      </c>
      <c r="B7075" t="s">
        <v>63</v>
      </c>
      <c r="C7075" s="19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59"/>
    </row>
    <row r="7076" spans="1:51">
      <c r="A7076" s="19">
        <v>43876</v>
      </c>
      <c r="B7076" t="s">
        <v>64</v>
      </c>
      <c r="C7076" s="19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59"/>
    </row>
    <row r="7077" spans="1:51">
      <c r="A7077" s="19">
        <v>43876</v>
      </c>
      <c r="B7077" t="s">
        <v>65</v>
      </c>
      <c r="C7077" s="19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59"/>
    </row>
    <row r="7078" spans="1:51">
      <c r="A7078" s="19">
        <v>43876</v>
      </c>
      <c r="B7078" t="s">
        <v>143</v>
      </c>
      <c r="C7078" s="19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59"/>
    </row>
    <row r="7079" spans="1:51">
      <c r="A7079" s="19">
        <v>43876</v>
      </c>
      <c r="B7079" t="s">
        <v>67</v>
      </c>
      <c r="C7079" s="19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59"/>
    </row>
    <row r="7080" spans="1:51">
      <c r="A7080" s="19">
        <v>43876</v>
      </c>
      <c r="B7080" t="s">
        <v>68</v>
      </c>
      <c r="C7080" s="19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59"/>
    </row>
    <row r="7081" spans="1:51">
      <c r="A7081" s="19">
        <v>43876</v>
      </c>
      <c r="B7081" t="s">
        <v>69</v>
      </c>
      <c r="C7081" s="19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59"/>
    </row>
    <row r="7082" spans="1:51">
      <c r="A7082" s="19">
        <v>43876</v>
      </c>
      <c r="B7082" t="s">
        <v>70</v>
      </c>
      <c r="C7082" s="19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59"/>
    </row>
    <row r="7083" spans="1:51">
      <c r="A7083" s="19">
        <v>43876</v>
      </c>
      <c r="B7083" t="s">
        <v>71</v>
      </c>
      <c r="C7083" s="19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59"/>
    </row>
    <row r="7084" spans="1:51">
      <c r="A7084" s="19">
        <v>43876</v>
      </c>
      <c r="B7084" t="s">
        <v>73</v>
      </c>
      <c r="C7084" s="19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59"/>
    </row>
    <row r="7085" spans="1:51">
      <c r="A7085" s="19">
        <v>43877</v>
      </c>
      <c r="B7085" t="s">
        <v>15</v>
      </c>
      <c r="C7085" s="19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59"/>
    </row>
    <row r="7086" spans="1:51">
      <c r="A7086" s="19">
        <v>43877</v>
      </c>
      <c r="B7086" t="s">
        <v>16</v>
      </c>
      <c r="C7086" s="19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59"/>
    </row>
    <row r="7087" spans="1:51">
      <c r="A7087" s="19">
        <v>43877</v>
      </c>
      <c r="B7087" t="s">
        <v>17</v>
      </c>
      <c r="C7087" s="19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59"/>
    </row>
    <row r="7088" spans="1:51">
      <c r="A7088" s="19">
        <v>43877</v>
      </c>
      <c r="B7088" t="s">
        <v>18</v>
      </c>
      <c r="C7088" s="19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59"/>
    </row>
    <row r="7089" spans="1:51">
      <c r="A7089" s="19">
        <v>43877</v>
      </c>
      <c r="B7089" t="s">
        <v>19</v>
      </c>
      <c r="C7089" s="19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59"/>
    </row>
    <row r="7090" spans="1:51">
      <c r="A7090" s="19">
        <v>43877</v>
      </c>
      <c r="B7090" t="s">
        <v>20</v>
      </c>
      <c r="C7090" s="19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59"/>
    </row>
    <row r="7091" spans="1:51">
      <c r="A7091" s="19">
        <v>43877</v>
      </c>
      <c r="B7091" t="s">
        <v>21</v>
      </c>
      <c r="C7091" s="19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59"/>
    </row>
    <row r="7092" spans="1:51">
      <c r="A7092" s="19">
        <v>43877</v>
      </c>
      <c r="B7092" t="s">
        <v>22</v>
      </c>
      <c r="C7092" s="19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59"/>
    </row>
    <row r="7093" spans="1:51">
      <c r="A7093" s="19">
        <v>43877</v>
      </c>
      <c r="B7093" t="s">
        <v>23</v>
      </c>
      <c r="C7093" s="19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59"/>
    </row>
    <row r="7094" spans="1:51">
      <c r="A7094" s="19">
        <v>43877</v>
      </c>
      <c r="B7094" t="s">
        <v>24</v>
      </c>
      <c r="C7094" s="19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59"/>
    </row>
    <row r="7095" spans="1:51">
      <c r="A7095" s="19">
        <v>43877</v>
      </c>
      <c r="B7095" t="s">
        <v>25</v>
      </c>
      <c r="C7095" s="19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59"/>
    </row>
    <row r="7096" spans="1:51">
      <c r="A7096" s="19">
        <v>43877</v>
      </c>
      <c r="B7096" t="s">
        <v>26</v>
      </c>
      <c r="C7096" s="19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59"/>
    </row>
    <row r="7097" spans="1:51">
      <c r="A7097" s="19">
        <v>43877</v>
      </c>
      <c r="B7097" t="s">
        <v>27</v>
      </c>
      <c r="C7097" s="19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59"/>
    </row>
    <row r="7098" spans="1:51">
      <c r="A7098" s="19">
        <v>43877</v>
      </c>
      <c r="B7098" t="s">
        <v>28</v>
      </c>
      <c r="C7098" s="19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59"/>
    </row>
    <row r="7099" spans="1:51">
      <c r="A7099" s="19">
        <v>43877</v>
      </c>
      <c r="B7099" t="s">
        <v>29</v>
      </c>
      <c r="C7099" s="19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59"/>
    </row>
    <row r="7100" spans="1:51">
      <c r="A7100" s="19">
        <v>43877</v>
      </c>
      <c r="B7100" t="s">
        <v>30</v>
      </c>
      <c r="C7100" s="19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59"/>
    </row>
    <row r="7101" spans="1:51">
      <c r="A7101" s="19">
        <v>43877</v>
      </c>
      <c r="B7101" t="s">
        <v>31</v>
      </c>
      <c r="C7101" s="19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59"/>
    </row>
    <row r="7102" spans="1:51">
      <c r="A7102" s="19">
        <v>43877</v>
      </c>
      <c r="B7102" t="s">
        <v>32</v>
      </c>
      <c r="C7102" s="19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59"/>
    </row>
    <row r="7103" spans="1:51">
      <c r="A7103" s="19">
        <v>43877</v>
      </c>
      <c r="B7103" t="s">
        <v>33</v>
      </c>
      <c r="C7103" s="19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59"/>
    </row>
    <row r="7104" spans="1:51">
      <c r="A7104" s="19">
        <v>43877</v>
      </c>
      <c r="B7104" t="s">
        <v>34</v>
      </c>
      <c r="C7104" s="19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59"/>
    </row>
    <row r="7105" spans="1:51">
      <c r="A7105" s="19">
        <v>43877</v>
      </c>
      <c r="B7105" t="s">
        <v>35</v>
      </c>
      <c r="C7105" s="19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59"/>
    </row>
    <row r="7106" spans="1:51">
      <c r="A7106" s="19">
        <v>43877</v>
      </c>
      <c r="B7106" t="s">
        <v>36</v>
      </c>
      <c r="C7106" s="19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59"/>
    </row>
    <row r="7107" spans="1:51">
      <c r="A7107" s="19">
        <v>43877</v>
      </c>
      <c r="B7107" t="s">
        <v>37</v>
      </c>
      <c r="C7107" s="19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59"/>
    </row>
    <row r="7108" spans="1:51">
      <c r="A7108" s="19">
        <v>43877</v>
      </c>
      <c r="B7108" t="s">
        <v>38</v>
      </c>
      <c r="C7108" s="19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59"/>
    </row>
    <row r="7109" spans="1:51">
      <c r="A7109" s="19">
        <v>43877</v>
      </c>
      <c r="B7109" t="s">
        <v>39</v>
      </c>
      <c r="C7109" s="19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59"/>
    </row>
    <row r="7110" spans="1:51">
      <c r="A7110" s="19">
        <v>43877</v>
      </c>
      <c r="B7110" t="s">
        <v>40</v>
      </c>
      <c r="C7110" s="19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59"/>
    </row>
    <row r="7111" spans="1:51">
      <c r="A7111" s="19">
        <v>43877</v>
      </c>
      <c r="B7111" t="s">
        <v>41</v>
      </c>
      <c r="C7111" s="19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59"/>
    </row>
    <row r="7112" spans="1:51">
      <c r="A7112" s="19">
        <v>43877</v>
      </c>
      <c r="B7112" t="s">
        <v>42</v>
      </c>
      <c r="C7112" s="19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59"/>
    </row>
    <row r="7113" spans="1:51">
      <c r="A7113" s="19">
        <v>43877</v>
      </c>
      <c r="B7113" t="s">
        <v>43</v>
      </c>
      <c r="C7113" s="19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59"/>
    </row>
    <row r="7114" spans="1:51">
      <c r="A7114" s="19">
        <v>43877</v>
      </c>
      <c r="B7114" t="s">
        <v>44</v>
      </c>
      <c r="C7114" s="19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59"/>
    </row>
    <row r="7115" spans="1:51">
      <c r="A7115" s="19">
        <v>43877</v>
      </c>
      <c r="B7115" t="s">
        <v>45</v>
      </c>
      <c r="C7115" s="19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59"/>
    </row>
    <row r="7116" spans="1:51">
      <c r="A7116" s="19">
        <v>43877</v>
      </c>
      <c r="B7116" t="s">
        <v>46</v>
      </c>
      <c r="C7116" s="19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59"/>
    </row>
    <row r="7117" spans="1:51">
      <c r="A7117" s="19">
        <v>43877</v>
      </c>
      <c r="B7117" t="s">
        <v>47</v>
      </c>
      <c r="C7117" s="19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59"/>
    </row>
    <row r="7118" spans="1:51">
      <c r="A7118" s="19">
        <v>43877</v>
      </c>
      <c r="B7118" t="s">
        <v>48</v>
      </c>
      <c r="C7118" s="19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59"/>
    </row>
    <row r="7119" spans="1:51">
      <c r="A7119" s="19">
        <v>43877</v>
      </c>
      <c r="B7119" t="s">
        <v>49</v>
      </c>
      <c r="C7119" s="19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59"/>
    </row>
    <row r="7120" spans="1:51">
      <c r="A7120" s="19">
        <v>43877</v>
      </c>
      <c r="B7120" t="s">
        <v>50</v>
      </c>
      <c r="C7120" s="19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59"/>
    </row>
    <row r="7121" spans="1:51">
      <c r="A7121" s="19">
        <v>43877</v>
      </c>
      <c r="B7121" t="s">
        <v>51</v>
      </c>
      <c r="C7121" s="19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59"/>
    </row>
    <row r="7122" spans="1:51">
      <c r="A7122" s="19">
        <v>43877</v>
      </c>
      <c r="B7122" t="s">
        <v>52</v>
      </c>
      <c r="C7122" s="19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59"/>
    </row>
    <row r="7123" spans="1:51">
      <c r="A7123" s="19">
        <v>43877</v>
      </c>
      <c r="B7123" t="s">
        <v>53</v>
      </c>
      <c r="C7123" s="19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59"/>
    </row>
    <row r="7124" spans="1:51">
      <c r="A7124" s="19">
        <v>43877</v>
      </c>
      <c r="B7124" t="s">
        <v>54</v>
      </c>
      <c r="C7124" s="19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59"/>
    </row>
    <row r="7125" spans="1:51">
      <c r="A7125" s="19">
        <v>43877</v>
      </c>
      <c r="B7125" t="s">
        <v>55</v>
      </c>
      <c r="C7125" s="19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59"/>
    </row>
    <row r="7126" spans="1:51">
      <c r="A7126" s="19">
        <v>43877</v>
      </c>
      <c r="B7126" t="s">
        <v>56</v>
      </c>
      <c r="C7126" s="19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59"/>
    </row>
    <row r="7127" spans="1:51">
      <c r="A7127" s="19">
        <v>43877</v>
      </c>
      <c r="B7127" t="s">
        <v>57</v>
      </c>
      <c r="C7127" s="19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59"/>
    </row>
    <row r="7128" spans="1:51">
      <c r="A7128" s="19">
        <v>43877</v>
      </c>
      <c r="B7128" t="s">
        <v>58</v>
      </c>
      <c r="C7128" s="19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59"/>
    </row>
    <row r="7129" spans="1:51">
      <c r="A7129" s="19">
        <v>43877</v>
      </c>
      <c r="B7129" t="s">
        <v>59</v>
      </c>
      <c r="C7129" s="19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59"/>
    </row>
    <row r="7130" spans="1:51">
      <c r="A7130" s="19">
        <v>43877</v>
      </c>
      <c r="B7130" t="s">
        <v>60</v>
      </c>
      <c r="C7130" s="19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59"/>
    </row>
    <row r="7131" spans="1:51">
      <c r="A7131" s="19">
        <v>43877</v>
      </c>
      <c r="B7131" t="s">
        <v>61</v>
      </c>
      <c r="C7131" s="19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59"/>
    </row>
    <row r="7132" spans="1:51">
      <c r="A7132" s="19">
        <v>43877</v>
      </c>
      <c r="B7132" t="s">
        <v>62</v>
      </c>
      <c r="C7132" s="19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59"/>
    </row>
    <row r="7133" spans="1:51">
      <c r="A7133" s="19">
        <v>43877</v>
      </c>
      <c r="B7133" t="s">
        <v>63</v>
      </c>
      <c r="C7133" s="19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59"/>
    </row>
    <row r="7134" spans="1:51">
      <c r="A7134" s="19">
        <v>43877</v>
      </c>
      <c r="B7134" t="s">
        <v>64</v>
      </c>
      <c r="C7134" s="19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59"/>
    </row>
    <row r="7135" spans="1:51">
      <c r="A7135" s="19">
        <v>43877</v>
      </c>
      <c r="B7135" t="s">
        <v>65</v>
      </c>
      <c r="C7135" s="19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59"/>
    </row>
    <row r="7136" spans="1:51">
      <c r="A7136" s="19">
        <v>43877</v>
      </c>
      <c r="B7136" t="s">
        <v>143</v>
      </c>
      <c r="C7136" s="19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59"/>
    </row>
    <row r="7137" spans="1:51">
      <c r="A7137" s="19">
        <v>43877</v>
      </c>
      <c r="B7137" t="s">
        <v>67</v>
      </c>
      <c r="C7137" s="19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59"/>
    </row>
    <row r="7138" spans="1:51">
      <c r="A7138" s="19">
        <v>43877</v>
      </c>
      <c r="B7138" t="s">
        <v>68</v>
      </c>
      <c r="C7138" s="19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59"/>
    </row>
    <row r="7139" spans="1:51">
      <c r="A7139" s="19">
        <v>43877</v>
      </c>
      <c r="B7139" t="s">
        <v>69</v>
      </c>
      <c r="C7139" s="19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59"/>
    </row>
    <row r="7140" spans="1:51">
      <c r="A7140" s="19">
        <v>43877</v>
      </c>
      <c r="B7140" t="s">
        <v>70</v>
      </c>
      <c r="C7140" s="19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59"/>
    </row>
    <row r="7141" spans="1:51">
      <c r="A7141" s="19">
        <v>43877</v>
      </c>
      <c r="B7141" t="s">
        <v>71</v>
      </c>
      <c r="C7141" s="19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59"/>
    </row>
    <row r="7142" spans="1:51">
      <c r="A7142" s="19">
        <v>43877</v>
      </c>
      <c r="B7142" t="s">
        <v>73</v>
      </c>
      <c r="C7142" s="19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59"/>
    </row>
    <row r="7143" spans="1:51">
      <c r="A7143" s="19">
        <v>43878</v>
      </c>
      <c r="B7143" t="s">
        <v>15</v>
      </c>
      <c r="C7143" s="19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59"/>
    </row>
    <row r="7144" spans="1:51">
      <c r="A7144" s="19">
        <v>43878</v>
      </c>
      <c r="B7144" t="s">
        <v>16</v>
      </c>
      <c r="C7144" s="19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59"/>
    </row>
    <row r="7145" spans="1:51">
      <c r="A7145" s="19">
        <v>43878</v>
      </c>
      <c r="B7145" t="s">
        <v>17</v>
      </c>
      <c r="C7145" s="19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59"/>
    </row>
    <row r="7146" spans="1:51">
      <c r="A7146" s="19">
        <v>43878</v>
      </c>
      <c r="B7146" t="s">
        <v>18</v>
      </c>
      <c r="C7146" s="19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59"/>
    </row>
    <row r="7147" spans="1:51">
      <c r="A7147" s="19">
        <v>43878</v>
      </c>
      <c r="B7147" t="s">
        <v>19</v>
      </c>
      <c r="C7147" s="19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59"/>
    </row>
    <row r="7148" spans="1:51">
      <c r="A7148" s="19">
        <v>43878</v>
      </c>
      <c r="B7148" t="s">
        <v>20</v>
      </c>
      <c r="C7148" s="19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59"/>
    </row>
    <row r="7149" spans="1:51">
      <c r="A7149" s="19">
        <v>43878</v>
      </c>
      <c r="B7149" t="s">
        <v>21</v>
      </c>
      <c r="C7149" s="19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59"/>
    </row>
    <row r="7150" spans="1:51">
      <c r="A7150" s="19">
        <v>43878</v>
      </c>
      <c r="B7150" t="s">
        <v>22</v>
      </c>
      <c r="C7150" s="19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59"/>
    </row>
    <row r="7151" spans="1:51">
      <c r="A7151" s="19">
        <v>43878</v>
      </c>
      <c r="B7151" t="s">
        <v>23</v>
      </c>
      <c r="C7151" s="19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59"/>
    </row>
    <row r="7152" spans="1:51">
      <c r="A7152" s="19">
        <v>43878</v>
      </c>
      <c r="B7152" t="s">
        <v>24</v>
      </c>
      <c r="C7152" s="19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59"/>
    </row>
    <row r="7153" spans="1:51">
      <c r="A7153" s="19">
        <v>43878</v>
      </c>
      <c r="B7153" t="s">
        <v>25</v>
      </c>
      <c r="C7153" s="19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59"/>
    </row>
    <row r="7154" spans="1:51">
      <c r="A7154" s="19">
        <v>43878</v>
      </c>
      <c r="B7154" t="s">
        <v>26</v>
      </c>
      <c r="C7154" s="19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59"/>
    </row>
    <row r="7155" spans="1:51">
      <c r="A7155" s="19">
        <v>43878</v>
      </c>
      <c r="B7155" t="s">
        <v>27</v>
      </c>
      <c r="C7155" s="19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59"/>
    </row>
    <row r="7156" spans="1:51">
      <c r="A7156" s="19">
        <v>43878</v>
      </c>
      <c r="B7156" t="s">
        <v>28</v>
      </c>
      <c r="C7156" s="19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59"/>
    </row>
    <row r="7157" spans="1:51">
      <c r="A7157" s="19">
        <v>43878</v>
      </c>
      <c r="B7157" t="s">
        <v>29</v>
      </c>
      <c r="C7157" s="19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59"/>
    </row>
    <row r="7158" spans="1:51">
      <c r="A7158" s="19">
        <v>43878</v>
      </c>
      <c r="B7158" t="s">
        <v>30</v>
      </c>
      <c r="C7158" s="19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59"/>
    </row>
    <row r="7159" spans="1:51">
      <c r="A7159" s="19">
        <v>43878</v>
      </c>
      <c r="B7159" t="s">
        <v>31</v>
      </c>
      <c r="C7159" s="19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59"/>
    </row>
    <row r="7160" spans="1:51">
      <c r="A7160" s="19">
        <v>43878</v>
      </c>
      <c r="B7160" t="s">
        <v>32</v>
      </c>
      <c r="C7160" s="19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59"/>
    </row>
    <row r="7161" spans="1:51">
      <c r="A7161" s="19">
        <v>43878</v>
      </c>
      <c r="B7161" t="s">
        <v>33</v>
      </c>
      <c r="C7161" s="19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59"/>
    </row>
    <row r="7162" spans="1:51">
      <c r="A7162" s="19">
        <v>43878</v>
      </c>
      <c r="B7162" t="s">
        <v>34</v>
      </c>
      <c r="C7162" s="19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59"/>
    </row>
    <row r="7163" spans="1:51">
      <c r="A7163" s="19">
        <v>43878</v>
      </c>
      <c r="B7163" t="s">
        <v>35</v>
      </c>
      <c r="C7163" s="19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59"/>
    </row>
    <row r="7164" spans="1:51">
      <c r="A7164" s="19">
        <v>43878</v>
      </c>
      <c r="B7164" t="s">
        <v>36</v>
      </c>
      <c r="C7164" s="19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59"/>
    </row>
    <row r="7165" spans="1:51">
      <c r="A7165" s="19">
        <v>43878</v>
      </c>
      <c r="B7165" t="s">
        <v>37</v>
      </c>
      <c r="C7165" s="19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59"/>
    </row>
    <row r="7166" spans="1:51">
      <c r="A7166" s="19">
        <v>43878</v>
      </c>
      <c r="B7166" t="s">
        <v>38</v>
      </c>
      <c r="C7166" s="19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59"/>
    </row>
    <row r="7167" spans="1:51">
      <c r="A7167" s="19">
        <v>43878</v>
      </c>
      <c r="B7167" t="s">
        <v>39</v>
      </c>
      <c r="C7167" s="19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59"/>
    </row>
    <row r="7168" spans="1:51">
      <c r="A7168" s="19">
        <v>43878</v>
      </c>
      <c r="B7168" t="s">
        <v>40</v>
      </c>
      <c r="C7168" s="19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59"/>
    </row>
    <row r="7169" spans="1:51">
      <c r="A7169" s="19">
        <v>43878</v>
      </c>
      <c r="B7169" t="s">
        <v>41</v>
      </c>
      <c r="C7169" s="19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59"/>
    </row>
    <row r="7170" spans="1:51">
      <c r="A7170" s="19">
        <v>43878</v>
      </c>
      <c r="B7170" t="s">
        <v>42</v>
      </c>
      <c r="C7170" s="19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59"/>
    </row>
    <row r="7171" spans="1:51">
      <c r="A7171" s="19">
        <v>43878</v>
      </c>
      <c r="B7171" t="s">
        <v>43</v>
      </c>
      <c r="C7171" s="19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59"/>
    </row>
    <row r="7172" spans="1:51">
      <c r="A7172" s="19">
        <v>43878</v>
      </c>
      <c r="B7172" t="s">
        <v>44</v>
      </c>
      <c r="C7172" s="19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59"/>
    </row>
    <row r="7173" spans="1:51">
      <c r="A7173" s="19">
        <v>43878</v>
      </c>
      <c r="B7173" t="s">
        <v>45</v>
      </c>
      <c r="C7173" s="19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59"/>
    </row>
    <row r="7174" spans="1:51">
      <c r="A7174" s="19">
        <v>43878</v>
      </c>
      <c r="B7174" t="s">
        <v>46</v>
      </c>
      <c r="C7174" s="19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59"/>
    </row>
    <row r="7175" spans="1:51">
      <c r="A7175" s="19">
        <v>43878</v>
      </c>
      <c r="B7175" t="s">
        <v>47</v>
      </c>
      <c r="C7175" s="19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59"/>
    </row>
    <row r="7176" spans="1:51">
      <c r="A7176" s="19">
        <v>43878</v>
      </c>
      <c r="B7176" t="s">
        <v>48</v>
      </c>
      <c r="C7176" s="19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59"/>
    </row>
    <row r="7177" spans="1:51">
      <c r="A7177" s="19">
        <v>43878</v>
      </c>
      <c r="B7177" t="s">
        <v>49</v>
      </c>
      <c r="C7177" s="19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59"/>
    </row>
    <row r="7178" spans="1:51">
      <c r="A7178" s="19">
        <v>43878</v>
      </c>
      <c r="B7178" t="s">
        <v>50</v>
      </c>
      <c r="C7178" s="19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59"/>
    </row>
    <row r="7179" spans="1:51">
      <c r="A7179" s="19">
        <v>43878</v>
      </c>
      <c r="B7179" t="s">
        <v>51</v>
      </c>
      <c r="C7179" s="19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59"/>
    </row>
    <row r="7180" spans="1:51">
      <c r="A7180" s="19">
        <v>43878</v>
      </c>
      <c r="B7180" t="s">
        <v>52</v>
      </c>
      <c r="C7180" s="19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59"/>
    </row>
    <row r="7181" spans="1:51">
      <c r="A7181" s="19">
        <v>43878</v>
      </c>
      <c r="B7181" t="s">
        <v>53</v>
      </c>
      <c r="C7181" s="19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59"/>
    </row>
    <row r="7182" spans="1:51">
      <c r="A7182" s="19">
        <v>43878</v>
      </c>
      <c r="B7182" t="s">
        <v>54</v>
      </c>
      <c r="C7182" s="19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59"/>
    </row>
    <row r="7183" spans="1:51">
      <c r="A7183" s="19">
        <v>43878</v>
      </c>
      <c r="B7183" t="s">
        <v>55</v>
      </c>
      <c r="C7183" s="19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59"/>
    </row>
    <row r="7184" spans="1:51">
      <c r="A7184" s="19">
        <v>43878</v>
      </c>
      <c r="B7184" t="s">
        <v>56</v>
      </c>
      <c r="C7184" s="19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59"/>
    </row>
    <row r="7185" spans="1:51">
      <c r="A7185" s="19">
        <v>43878</v>
      </c>
      <c r="B7185" t="s">
        <v>57</v>
      </c>
      <c r="C7185" s="19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59"/>
    </row>
    <row r="7186" spans="1:51">
      <c r="A7186" s="19">
        <v>43878</v>
      </c>
      <c r="B7186" t="s">
        <v>58</v>
      </c>
      <c r="C7186" s="19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59"/>
    </row>
    <row r="7187" spans="1:51">
      <c r="A7187" s="19">
        <v>43878</v>
      </c>
      <c r="B7187" t="s">
        <v>59</v>
      </c>
      <c r="C7187" s="19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59"/>
    </row>
    <row r="7188" spans="1:51">
      <c r="A7188" s="19">
        <v>43878</v>
      </c>
      <c r="B7188" t="s">
        <v>60</v>
      </c>
      <c r="C7188" s="19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59"/>
    </row>
    <row r="7189" spans="1:51">
      <c r="A7189" s="19">
        <v>43878</v>
      </c>
      <c r="B7189" t="s">
        <v>61</v>
      </c>
      <c r="C7189" s="19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59"/>
    </row>
    <row r="7190" spans="1:51">
      <c r="A7190" s="19">
        <v>43878</v>
      </c>
      <c r="B7190" t="s">
        <v>62</v>
      </c>
      <c r="C7190" s="19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59"/>
    </row>
    <row r="7191" spans="1:51">
      <c r="A7191" s="19">
        <v>43878</v>
      </c>
      <c r="B7191" t="s">
        <v>63</v>
      </c>
      <c r="C7191" s="19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59"/>
    </row>
    <row r="7192" spans="1:51">
      <c r="A7192" s="19">
        <v>43878</v>
      </c>
      <c r="B7192" t="s">
        <v>64</v>
      </c>
      <c r="C7192" s="19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59"/>
    </row>
    <row r="7193" spans="1:51">
      <c r="A7193" s="19">
        <v>43878</v>
      </c>
      <c r="B7193" t="s">
        <v>65</v>
      </c>
      <c r="C7193" s="19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59"/>
    </row>
    <row r="7194" spans="1:51">
      <c r="A7194" s="19">
        <v>43878</v>
      </c>
      <c r="B7194" t="s">
        <v>143</v>
      </c>
      <c r="C7194" s="19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59"/>
    </row>
    <row r="7195" spans="1:51">
      <c r="A7195" s="19">
        <v>43878</v>
      </c>
      <c r="B7195" t="s">
        <v>67</v>
      </c>
      <c r="C7195" s="19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59"/>
    </row>
    <row r="7196" spans="1:51">
      <c r="A7196" s="19">
        <v>43878</v>
      </c>
      <c r="B7196" t="s">
        <v>68</v>
      </c>
      <c r="C7196" s="19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59"/>
    </row>
    <row r="7197" spans="1:51">
      <c r="A7197" s="19">
        <v>43878</v>
      </c>
      <c r="B7197" t="s">
        <v>69</v>
      </c>
      <c r="C7197" s="19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59"/>
    </row>
    <row r="7198" spans="1:51">
      <c r="A7198" s="19">
        <v>43878</v>
      </c>
      <c r="B7198" t="s">
        <v>70</v>
      </c>
      <c r="C7198" s="19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59"/>
    </row>
    <row r="7199" spans="1:51">
      <c r="A7199" s="19">
        <v>43878</v>
      </c>
      <c r="B7199" t="s">
        <v>71</v>
      </c>
      <c r="C7199" s="19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59"/>
    </row>
    <row r="7200" spans="1:51">
      <c r="A7200" s="19">
        <v>43878</v>
      </c>
      <c r="B7200" t="s">
        <v>73</v>
      </c>
      <c r="C7200" s="19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59"/>
    </row>
    <row r="7201" spans="1:31">
      <c r="A7201" s="19">
        <v>43879</v>
      </c>
      <c r="B7201" t="s">
        <v>15</v>
      </c>
      <c r="C7201" s="19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19">
        <v>43879</v>
      </c>
      <c r="B7202" t="s">
        <v>16</v>
      </c>
      <c r="C7202" s="19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19">
        <v>43879</v>
      </c>
      <c r="B7203" t="s">
        <v>17</v>
      </c>
      <c r="C7203" s="19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19">
        <v>43879</v>
      </c>
      <c r="B7204" t="s">
        <v>18</v>
      </c>
      <c r="C7204" s="19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19">
        <v>43879</v>
      </c>
      <c r="B7205" t="s">
        <v>19</v>
      </c>
      <c r="C7205" s="19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19">
        <v>43879</v>
      </c>
      <c r="B7206" t="s">
        <v>20</v>
      </c>
      <c r="C7206" s="19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19">
        <v>43879</v>
      </c>
      <c r="B7207" t="s">
        <v>21</v>
      </c>
      <c r="C7207" s="19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19">
        <v>43879</v>
      </c>
      <c r="B7208" t="s">
        <v>22</v>
      </c>
      <c r="C7208" s="19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19">
        <v>43879</v>
      </c>
      <c r="B7209" t="s">
        <v>23</v>
      </c>
      <c r="C7209" s="19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19">
        <v>43879</v>
      </c>
      <c r="B7210" t="s">
        <v>24</v>
      </c>
      <c r="C7210" s="19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19">
        <v>43879</v>
      </c>
      <c r="B7211" t="s">
        <v>25</v>
      </c>
      <c r="C7211" s="19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19">
        <v>43879</v>
      </c>
      <c r="B7212" t="s">
        <v>26</v>
      </c>
      <c r="C7212" s="19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19">
        <v>43879</v>
      </c>
      <c r="B7213" t="s">
        <v>27</v>
      </c>
      <c r="C7213" s="19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19">
        <v>43879</v>
      </c>
      <c r="B7214" t="s">
        <v>28</v>
      </c>
      <c r="C7214" s="19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19">
        <v>43879</v>
      </c>
      <c r="B7215" t="s">
        <v>29</v>
      </c>
      <c r="C7215" s="19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19">
        <v>43879</v>
      </c>
      <c r="B7216" t="s">
        <v>30</v>
      </c>
      <c r="C7216" s="19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19">
        <v>43879</v>
      </c>
      <c r="B7217" t="s">
        <v>31</v>
      </c>
      <c r="C7217" s="19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19">
        <v>43879</v>
      </c>
      <c r="B7218" t="s">
        <v>32</v>
      </c>
      <c r="C7218" s="19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19">
        <v>43879</v>
      </c>
      <c r="B7219" t="s">
        <v>33</v>
      </c>
      <c r="C7219" s="19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19">
        <v>43879</v>
      </c>
      <c r="B7220" t="s">
        <v>34</v>
      </c>
      <c r="C7220" s="19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19">
        <v>43879</v>
      </c>
      <c r="B7221" t="s">
        <v>35</v>
      </c>
      <c r="C7221" s="19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19">
        <v>43879</v>
      </c>
      <c r="B7222" t="s">
        <v>36</v>
      </c>
      <c r="C7222" s="19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19">
        <v>43879</v>
      </c>
      <c r="B7223" t="s">
        <v>37</v>
      </c>
      <c r="C7223" s="19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19">
        <v>43879</v>
      </c>
      <c r="B7224" t="s">
        <v>38</v>
      </c>
      <c r="C7224" s="19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19">
        <v>43879</v>
      </c>
      <c r="B7225" t="s">
        <v>39</v>
      </c>
      <c r="C7225" s="19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19">
        <v>43879</v>
      </c>
      <c r="B7226" t="s">
        <v>40</v>
      </c>
      <c r="C7226" s="19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19">
        <v>43879</v>
      </c>
      <c r="B7227" t="s">
        <v>41</v>
      </c>
      <c r="C7227" s="19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19">
        <v>43879</v>
      </c>
      <c r="B7228" t="s">
        <v>42</v>
      </c>
      <c r="C7228" s="19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19">
        <v>43879</v>
      </c>
      <c r="B7229" t="s">
        <v>43</v>
      </c>
      <c r="C7229" s="19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19">
        <v>43879</v>
      </c>
      <c r="B7230" t="s">
        <v>44</v>
      </c>
      <c r="C7230" s="19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19">
        <v>43879</v>
      </c>
      <c r="B7231" t="s">
        <v>45</v>
      </c>
      <c r="C7231" s="19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19">
        <v>43879</v>
      </c>
      <c r="B7232" t="s">
        <v>46</v>
      </c>
      <c r="C7232" s="19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19">
        <v>43879</v>
      </c>
      <c r="B7233" t="s">
        <v>47</v>
      </c>
      <c r="C7233" s="19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19">
        <v>43879</v>
      </c>
      <c r="B7234" t="s">
        <v>48</v>
      </c>
      <c r="C7234" s="19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19">
        <v>43879</v>
      </c>
      <c r="B7235" t="s">
        <v>49</v>
      </c>
      <c r="C7235" s="19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19">
        <v>43879</v>
      </c>
      <c r="B7236" t="s">
        <v>50</v>
      </c>
      <c r="C7236" s="19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19">
        <v>43879</v>
      </c>
      <c r="B7237" t="s">
        <v>51</v>
      </c>
      <c r="C7237" s="19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19">
        <v>43879</v>
      </c>
      <c r="B7238" t="s">
        <v>52</v>
      </c>
      <c r="C7238" s="19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19">
        <v>43879</v>
      </c>
      <c r="B7239" t="s">
        <v>53</v>
      </c>
      <c r="C7239" s="19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19">
        <v>43879</v>
      </c>
      <c r="B7240" t="s">
        <v>54</v>
      </c>
      <c r="C7240" s="19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19">
        <v>43879</v>
      </c>
      <c r="B7241" t="s">
        <v>55</v>
      </c>
      <c r="C7241" s="19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19">
        <v>43879</v>
      </c>
      <c r="B7242" t="s">
        <v>56</v>
      </c>
      <c r="C7242" s="19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19">
        <v>43879</v>
      </c>
      <c r="B7243" t="s">
        <v>57</v>
      </c>
      <c r="C7243" s="19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19">
        <v>43879</v>
      </c>
      <c r="B7244" t="s">
        <v>58</v>
      </c>
      <c r="C7244" s="19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19">
        <v>43879</v>
      </c>
      <c r="B7245" t="s">
        <v>59</v>
      </c>
      <c r="C7245" s="19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19">
        <v>43879</v>
      </c>
      <c r="B7246" t="s">
        <v>60</v>
      </c>
      <c r="C7246" s="19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19">
        <v>43879</v>
      </c>
      <c r="B7247" t="s">
        <v>61</v>
      </c>
      <c r="C7247" s="19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19">
        <v>43879</v>
      </c>
      <c r="B7248" t="s">
        <v>62</v>
      </c>
      <c r="C7248" s="19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19">
        <v>43879</v>
      </c>
      <c r="B7249" t="s">
        <v>63</v>
      </c>
      <c r="C7249" s="19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19">
        <v>43879</v>
      </c>
      <c r="B7250" t="s">
        <v>64</v>
      </c>
      <c r="C7250" s="19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19">
        <v>43879</v>
      </c>
      <c r="B7251" t="s">
        <v>65</v>
      </c>
      <c r="C7251" s="19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19">
        <v>43879</v>
      </c>
      <c r="B7252" t="s">
        <v>143</v>
      </c>
      <c r="C7252" s="19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19">
        <v>43879</v>
      </c>
      <c r="B7253" t="s">
        <v>67</v>
      </c>
      <c r="C7253" s="19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19">
        <v>43879</v>
      </c>
      <c r="B7254" t="s">
        <v>68</v>
      </c>
      <c r="C7254" s="19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19">
        <v>43879</v>
      </c>
      <c r="B7255" t="s">
        <v>69</v>
      </c>
      <c r="C7255" s="19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19">
        <v>43879</v>
      </c>
      <c r="B7256" t="s">
        <v>70</v>
      </c>
      <c r="C7256" s="19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19">
        <v>43879</v>
      </c>
      <c r="B7257" t="s">
        <v>71</v>
      </c>
      <c r="C7257" s="19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19">
        <v>43879</v>
      </c>
      <c r="B7258" t="s">
        <v>73</v>
      </c>
      <c r="C7258" s="19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19">
        <v>43880</v>
      </c>
      <c r="B7259" t="s">
        <v>15</v>
      </c>
      <c r="C7259" s="19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19">
        <v>43880</v>
      </c>
      <c r="B7260" t="s">
        <v>16</v>
      </c>
      <c r="C7260" s="19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19">
        <v>43880</v>
      </c>
      <c r="B7261" t="s">
        <v>17</v>
      </c>
      <c r="C7261" s="19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19">
        <v>43880</v>
      </c>
      <c r="B7262" t="s">
        <v>18</v>
      </c>
      <c r="C7262" s="19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19">
        <v>43880</v>
      </c>
      <c r="B7263" t="s">
        <v>19</v>
      </c>
      <c r="C7263" s="19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19">
        <v>43880</v>
      </c>
      <c r="B7264" t="s">
        <v>20</v>
      </c>
      <c r="C7264" s="19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19">
        <v>43880</v>
      </c>
      <c r="B7265" t="s">
        <v>21</v>
      </c>
      <c r="C7265" s="19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19">
        <v>43880</v>
      </c>
      <c r="B7266" t="s">
        <v>22</v>
      </c>
      <c r="C7266" s="19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19">
        <v>43880</v>
      </c>
      <c r="B7267" t="s">
        <v>23</v>
      </c>
      <c r="C7267" s="19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19">
        <v>43880</v>
      </c>
      <c r="B7268" t="s">
        <v>24</v>
      </c>
      <c r="C7268" s="19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19">
        <v>43880</v>
      </c>
      <c r="B7269" t="s">
        <v>25</v>
      </c>
      <c r="C7269" s="19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19">
        <v>43880</v>
      </c>
      <c r="B7270" t="s">
        <v>26</v>
      </c>
      <c r="C7270" s="19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19">
        <v>43880</v>
      </c>
      <c r="B7271" t="s">
        <v>27</v>
      </c>
      <c r="C7271" s="19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19">
        <v>43880</v>
      </c>
      <c r="B7272" t="s">
        <v>28</v>
      </c>
      <c r="C7272" s="19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19">
        <v>43880</v>
      </c>
      <c r="B7273" t="s">
        <v>29</v>
      </c>
      <c r="C7273" s="19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19">
        <v>43880</v>
      </c>
      <c r="B7274" t="s">
        <v>30</v>
      </c>
      <c r="C7274" s="19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19">
        <v>43880</v>
      </c>
      <c r="B7275" t="s">
        <v>31</v>
      </c>
      <c r="C7275" s="19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19">
        <v>43880</v>
      </c>
      <c r="B7276" t="s">
        <v>32</v>
      </c>
      <c r="C7276" s="19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19">
        <v>43880</v>
      </c>
      <c r="B7277" t="s">
        <v>33</v>
      </c>
      <c r="C7277" s="19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19">
        <v>43880</v>
      </c>
      <c r="B7278" t="s">
        <v>34</v>
      </c>
      <c r="C7278" s="19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19">
        <v>43880</v>
      </c>
      <c r="B7279" t="s">
        <v>35</v>
      </c>
      <c r="C7279" s="19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19">
        <v>43880</v>
      </c>
      <c r="B7280" t="s">
        <v>36</v>
      </c>
      <c r="C7280" s="19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19">
        <v>43880</v>
      </c>
      <c r="B7281" t="s">
        <v>37</v>
      </c>
      <c r="C7281" s="19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19">
        <v>43880</v>
      </c>
      <c r="B7282" t="s">
        <v>38</v>
      </c>
      <c r="C7282" s="19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19">
        <v>43880</v>
      </c>
      <c r="B7283" t="s">
        <v>39</v>
      </c>
      <c r="C7283" s="19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19">
        <v>43880</v>
      </c>
      <c r="B7284" t="s">
        <v>40</v>
      </c>
      <c r="C7284" s="19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19">
        <v>43880</v>
      </c>
      <c r="B7285" t="s">
        <v>41</v>
      </c>
      <c r="C7285" s="19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19">
        <v>43880</v>
      </c>
      <c r="B7286" t="s">
        <v>42</v>
      </c>
      <c r="C7286" s="19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19">
        <v>43880</v>
      </c>
      <c r="B7287" t="s">
        <v>43</v>
      </c>
      <c r="C7287" s="19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19">
        <v>43880</v>
      </c>
      <c r="B7288" t="s">
        <v>44</v>
      </c>
      <c r="C7288" s="19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19">
        <v>43880</v>
      </c>
      <c r="B7289" t="s">
        <v>45</v>
      </c>
      <c r="C7289" s="19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19">
        <v>43880</v>
      </c>
      <c r="B7290" t="s">
        <v>46</v>
      </c>
      <c r="C7290" s="19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19">
        <v>43880</v>
      </c>
      <c r="B7291" t="s">
        <v>47</v>
      </c>
      <c r="C7291" s="19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19">
        <v>43880</v>
      </c>
      <c r="B7292" t="s">
        <v>48</v>
      </c>
      <c r="C7292" s="19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19">
        <v>43880</v>
      </c>
      <c r="B7293" t="s">
        <v>49</v>
      </c>
      <c r="C7293" s="19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19">
        <v>43880</v>
      </c>
      <c r="B7294" t="s">
        <v>50</v>
      </c>
      <c r="C7294" s="19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19">
        <v>43880</v>
      </c>
      <c r="B7295" t="s">
        <v>51</v>
      </c>
      <c r="C7295" s="19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19">
        <v>43880</v>
      </c>
      <c r="B7296" t="s">
        <v>52</v>
      </c>
      <c r="C7296" s="19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19">
        <v>43880</v>
      </c>
      <c r="B7297" t="s">
        <v>53</v>
      </c>
      <c r="C7297" s="19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19">
        <v>43880</v>
      </c>
      <c r="B7298" t="s">
        <v>54</v>
      </c>
      <c r="C7298" s="19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19">
        <v>43880</v>
      </c>
      <c r="B7299" t="s">
        <v>55</v>
      </c>
      <c r="C7299" s="19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19">
        <v>43880</v>
      </c>
      <c r="B7300" t="s">
        <v>56</v>
      </c>
      <c r="C7300" s="19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19">
        <v>43880</v>
      </c>
      <c r="B7301" t="s">
        <v>57</v>
      </c>
      <c r="C7301" s="19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19">
        <v>43880</v>
      </c>
      <c r="B7302" t="s">
        <v>58</v>
      </c>
      <c r="C7302" s="19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19">
        <v>43880</v>
      </c>
      <c r="B7303" t="s">
        <v>59</v>
      </c>
      <c r="C7303" s="19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19">
        <v>43880</v>
      </c>
      <c r="B7304" t="s">
        <v>60</v>
      </c>
      <c r="C7304" s="19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19">
        <v>43880</v>
      </c>
      <c r="B7305" t="s">
        <v>61</v>
      </c>
      <c r="C7305" s="19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19">
        <v>43880</v>
      </c>
      <c r="B7306" t="s">
        <v>62</v>
      </c>
      <c r="C7306" s="19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19">
        <v>43880</v>
      </c>
      <c r="B7307" t="s">
        <v>63</v>
      </c>
      <c r="C7307" s="19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19">
        <v>43880</v>
      </c>
      <c r="B7308" t="s">
        <v>64</v>
      </c>
      <c r="C7308" s="19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19">
        <v>43880</v>
      </c>
      <c r="B7309" t="s">
        <v>65</v>
      </c>
      <c r="C7309" s="19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19">
        <v>43880</v>
      </c>
      <c r="B7310" t="s">
        <v>143</v>
      </c>
      <c r="C7310" s="19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19">
        <v>43880</v>
      </c>
      <c r="B7311" t="s">
        <v>67</v>
      </c>
      <c r="C7311" s="19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19">
        <v>43880</v>
      </c>
      <c r="B7312" t="s">
        <v>68</v>
      </c>
      <c r="C7312" s="19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19">
        <v>43880</v>
      </c>
      <c r="B7313" t="s">
        <v>69</v>
      </c>
      <c r="C7313" s="19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19">
        <v>43880</v>
      </c>
      <c r="B7314" t="s">
        <v>70</v>
      </c>
      <c r="C7314" s="19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19">
        <v>43880</v>
      </c>
      <c r="B7315" t="s">
        <v>71</v>
      </c>
      <c r="C7315" s="19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19">
        <v>43880</v>
      </c>
      <c r="B7316" t="s">
        <v>73</v>
      </c>
      <c r="C7316" s="19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19">
        <v>43881</v>
      </c>
      <c r="B7317" t="s">
        <v>15</v>
      </c>
      <c r="C7317" s="19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19">
        <v>43881</v>
      </c>
      <c r="B7318" t="s">
        <v>16</v>
      </c>
      <c r="C7318" s="19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19">
        <v>43881</v>
      </c>
      <c r="B7319" t="s">
        <v>17</v>
      </c>
      <c r="C7319" s="19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19">
        <v>43881</v>
      </c>
      <c r="B7320" t="s">
        <v>18</v>
      </c>
      <c r="C7320" s="19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19">
        <v>43881</v>
      </c>
      <c r="B7321" t="s">
        <v>19</v>
      </c>
      <c r="C7321" s="19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19">
        <v>43881</v>
      </c>
      <c r="B7322" t="s">
        <v>20</v>
      </c>
      <c r="C7322" s="19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19">
        <v>43881</v>
      </c>
      <c r="B7323" t="s">
        <v>21</v>
      </c>
      <c r="C7323" s="19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19">
        <v>43881</v>
      </c>
      <c r="B7324" t="s">
        <v>22</v>
      </c>
      <c r="C7324" s="19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19">
        <v>43881</v>
      </c>
      <c r="B7325" t="s">
        <v>23</v>
      </c>
      <c r="C7325" s="19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19">
        <v>43881</v>
      </c>
      <c r="B7326" t="s">
        <v>24</v>
      </c>
      <c r="C7326" s="19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19">
        <v>43881</v>
      </c>
      <c r="B7327" t="s">
        <v>25</v>
      </c>
      <c r="C7327" s="19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19">
        <v>43881</v>
      </c>
      <c r="B7328" t="s">
        <v>26</v>
      </c>
      <c r="C7328" s="19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19">
        <v>43881</v>
      </c>
      <c r="B7329" t="s">
        <v>27</v>
      </c>
      <c r="C7329" s="19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19">
        <v>43881</v>
      </c>
      <c r="B7330" t="s">
        <v>28</v>
      </c>
      <c r="C7330" s="19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19">
        <v>43881</v>
      </c>
      <c r="B7331" t="s">
        <v>29</v>
      </c>
      <c r="C7331" s="19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19">
        <v>43881</v>
      </c>
      <c r="B7332" t="s">
        <v>30</v>
      </c>
      <c r="C7332" s="19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19">
        <v>43881</v>
      </c>
      <c r="B7333" t="s">
        <v>31</v>
      </c>
      <c r="C7333" s="19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19">
        <v>43881</v>
      </c>
      <c r="B7334" t="s">
        <v>32</v>
      </c>
      <c r="C7334" s="19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19">
        <v>43881</v>
      </c>
      <c r="B7335" t="s">
        <v>33</v>
      </c>
      <c r="C7335" s="19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19">
        <v>43881</v>
      </c>
      <c r="B7336" t="s">
        <v>34</v>
      </c>
      <c r="C7336" s="19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19">
        <v>43881</v>
      </c>
      <c r="B7337" t="s">
        <v>35</v>
      </c>
      <c r="C7337" s="19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19">
        <v>43881</v>
      </c>
      <c r="B7338" t="s">
        <v>36</v>
      </c>
      <c r="C7338" s="19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19">
        <v>43881</v>
      </c>
      <c r="B7339" t="s">
        <v>37</v>
      </c>
      <c r="C7339" s="19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19">
        <v>43881</v>
      </c>
      <c r="B7340" t="s">
        <v>38</v>
      </c>
      <c r="C7340" s="19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19">
        <v>43881</v>
      </c>
      <c r="B7341" t="s">
        <v>39</v>
      </c>
      <c r="C7341" s="19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19">
        <v>43881</v>
      </c>
      <c r="B7342" t="s">
        <v>40</v>
      </c>
      <c r="C7342" s="19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19">
        <v>43881</v>
      </c>
      <c r="B7343" t="s">
        <v>41</v>
      </c>
      <c r="C7343" s="19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19">
        <v>43881</v>
      </c>
      <c r="B7344" t="s">
        <v>42</v>
      </c>
      <c r="C7344" s="19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19">
        <v>43881</v>
      </c>
      <c r="B7345" t="s">
        <v>43</v>
      </c>
      <c r="C7345" s="19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19">
        <v>43881</v>
      </c>
      <c r="B7346" t="s">
        <v>44</v>
      </c>
      <c r="C7346" s="19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19">
        <v>43881</v>
      </c>
      <c r="B7347" t="s">
        <v>45</v>
      </c>
      <c r="C7347" s="19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19">
        <v>43881</v>
      </c>
      <c r="B7348" t="s">
        <v>46</v>
      </c>
      <c r="C7348" s="19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19">
        <v>43881</v>
      </c>
      <c r="B7349" t="s">
        <v>47</v>
      </c>
      <c r="C7349" s="19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19">
        <v>43881</v>
      </c>
      <c r="B7350" t="s">
        <v>48</v>
      </c>
      <c r="C7350" s="19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19">
        <v>43881</v>
      </c>
      <c r="B7351" t="s">
        <v>49</v>
      </c>
      <c r="C7351" s="19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19">
        <v>43881</v>
      </c>
      <c r="B7352" t="s">
        <v>50</v>
      </c>
      <c r="C7352" s="19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19">
        <v>43881</v>
      </c>
      <c r="B7353" t="s">
        <v>51</v>
      </c>
      <c r="C7353" s="19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19">
        <v>43881</v>
      </c>
      <c r="B7354" t="s">
        <v>52</v>
      </c>
      <c r="C7354" s="19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19">
        <v>43881</v>
      </c>
      <c r="B7355" t="s">
        <v>53</v>
      </c>
      <c r="C7355" s="19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19">
        <v>43881</v>
      </c>
      <c r="B7356" t="s">
        <v>54</v>
      </c>
      <c r="C7356" s="19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19">
        <v>43881</v>
      </c>
      <c r="B7357" t="s">
        <v>55</v>
      </c>
      <c r="C7357" s="19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19">
        <v>43881</v>
      </c>
      <c r="B7358" t="s">
        <v>56</v>
      </c>
      <c r="C7358" s="19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19">
        <v>43881</v>
      </c>
      <c r="B7359" t="s">
        <v>57</v>
      </c>
      <c r="C7359" s="19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19">
        <v>43881</v>
      </c>
      <c r="B7360" t="s">
        <v>58</v>
      </c>
      <c r="C7360" s="19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19">
        <v>43881</v>
      </c>
      <c r="B7361" t="s">
        <v>59</v>
      </c>
      <c r="C7361" s="19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19">
        <v>43881</v>
      </c>
      <c r="B7362" t="s">
        <v>60</v>
      </c>
      <c r="C7362" s="19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19">
        <v>43881</v>
      </c>
      <c r="B7363" t="s">
        <v>61</v>
      </c>
      <c r="C7363" s="19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19">
        <v>43881</v>
      </c>
      <c r="B7364" t="s">
        <v>62</v>
      </c>
      <c r="C7364" s="19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19">
        <v>43881</v>
      </c>
      <c r="B7365" t="s">
        <v>63</v>
      </c>
      <c r="C7365" s="19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19">
        <v>43881</v>
      </c>
      <c r="B7366" t="s">
        <v>64</v>
      </c>
      <c r="C7366" s="19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19">
        <v>43881</v>
      </c>
      <c r="B7367" t="s">
        <v>65</v>
      </c>
      <c r="C7367" s="19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19">
        <v>43881</v>
      </c>
      <c r="B7368" t="s">
        <v>143</v>
      </c>
      <c r="C7368" s="19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19">
        <v>43881</v>
      </c>
      <c r="B7369" t="s">
        <v>67</v>
      </c>
      <c r="C7369" s="19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19">
        <v>43881</v>
      </c>
      <c r="B7370" t="s">
        <v>68</v>
      </c>
      <c r="C7370" s="19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19">
        <v>43881</v>
      </c>
      <c r="B7371" t="s">
        <v>69</v>
      </c>
      <c r="C7371" s="19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19">
        <v>43881</v>
      </c>
      <c r="B7372" t="s">
        <v>70</v>
      </c>
      <c r="C7372" s="19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19">
        <v>43881</v>
      </c>
      <c r="B7373" t="s">
        <v>71</v>
      </c>
      <c r="C7373" s="19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19">
        <v>43881</v>
      </c>
      <c r="B7374" t="s">
        <v>73</v>
      </c>
      <c r="C7374" s="19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19">
        <v>43882</v>
      </c>
      <c r="B7375" t="s">
        <v>15</v>
      </c>
      <c r="C7375" s="19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19">
        <v>43882</v>
      </c>
      <c r="B7376" t="s">
        <v>16</v>
      </c>
      <c r="C7376" s="19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19">
        <v>43882</v>
      </c>
      <c r="B7377" t="s">
        <v>17</v>
      </c>
      <c r="C7377" s="19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19">
        <v>43882</v>
      </c>
      <c r="B7378" t="s">
        <v>18</v>
      </c>
      <c r="C7378" s="19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19">
        <v>43882</v>
      </c>
      <c r="B7379" t="s">
        <v>19</v>
      </c>
      <c r="C7379" s="19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19">
        <v>43882</v>
      </c>
      <c r="B7380" t="s">
        <v>20</v>
      </c>
      <c r="C7380" s="19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19">
        <v>43882</v>
      </c>
      <c r="B7381" t="s">
        <v>21</v>
      </c>
      <c r="C7381" s="19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19">
        <v>43882</v>
      </c>
      <c r="B7382" t="s">
        <v>22</v>
      </c>
      <c r="C7382" s="19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19">
        <v>43882</v>
      </c>
      <c r="B7383" t="s">
        <v>23</v>
      </c>
      <c r="C7383" s="19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19">
        <v>43882</v>
      </c>
      <c r="B7384" t="s">
        <v>24</v>
      </c>
      <c r="C7384" s="19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19">
        <v>43882</v>
      </c>
      <c r="B7385" t="s">
        <v>25</v>
      </c>
      <c r="C7385" s="19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19">
        <v>43882</v>
      </c>
      <c r="B7386" t="s">
        <v>26</v>
      </c>
      <c r="C7386" s="19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19">
        <v>43882</v>
      </c>
      <c r="B7387" t="s">
        <v>27</v>
      </c>
      <c r="C7387" s="19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19">
        <v>43882</v>
      </c>
      <c r="B7388" t="s">
        <v>28</v>
      </c>
      <c r="C7388" s="19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19">
        <v>43882</v>
      </c>
      <c r="B7389" t="s">
        <v>29</v>
      </c>
      <c r="C7389" s="19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19">
        <v>43882</v>
      </c>
      <c r="B7390" t="s">
        <v>30</v>
      </c>
      <c r="C7390" s="19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19">
        <v>43882</v>
      </c>
      <c r="B7391" t="s">
        <v>31</v>
      </c>
      <c r="C7391" s="19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19">
        <v>43882</v>
      </c>
      <c r="B7392" t="s">
        <v>32</v>
      </c>
      <c r="C7392" s="19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19">
        <v>43882</v>
      </c>
      <c r="B7393" t="s">
        <v>33</v>
      </c>
      <c r="C7393" s="19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19">
        <v>43882</v>
      </c>
      <c r="B7394" t="s">
        <v>34</v>
      </c>
      <c r="C7394" s="19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19">
        <v>43882</v>
      </c>
      <c r="B7395" t="s">
        <v>35</v>
      </c>
      <c r="C7395" s="19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19">
        <v>43882</v>
      </c>
      <c r="B7396" t="s">
        <v>36</v>
      </c>
      <c r="C7396" s="19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19">
        <v>43882</v>
      </c>
      <c r="B7397" t="s">
        <v>37</v>
      </c>
      <c r="C7397" s="19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19">
        <v>43882</v>
      </c>
      <c r="B7398" t="s">
        <v>38</v>
      </c>
      <c r="C7398" s="19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19">
        <v>43882</v>
      </c>
      <c r="B7399" t="s">
        <v>39</v>
      </c>
      <c r="C7399" s="19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19">
        <v>43882</v>
      </c>
      <c r="B7400" t="s">
        <v>40</v>
      </c>
      <c r="C7400" s="19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19">
        <v>43882</v>
      </c>
      <c r="B7401" t="s">
        <v>41</v>
      </c>
      <c r="C7401" s="19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19">
        <v>43882</v>
      </c>
      <c r="B7402" t="s">
        <v>42</v>
      </c>
      <c r="C7402" s="19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19">
        <v>43882</v>
      </c>
      <c r="B7403" t="s">
        <v>43</v>
      </c>
      <c r="C7403" s="19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19">
        <v>43882</v>
      </c>
      <c r="B7404" t="s">
        <v>44</v>
      </c>
      <c r="C7404" s="19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19">
        <v>43882</v>
      </c>
      <c r="B7405" t="s">
        <v>45</v>
      </c>
      <c r="C7405" s="19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19">
        <v>43882</v>
      </c>
      <c r="B7406" t="s">
        <v>46</v>
      </c>
      <c r="C7406" s="19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19">
        <v>43882</v>
      </c>
      <c r="B7407" t="s">
        <v>47</v>
      </c>
      <c r="C7407" s="19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19">
        <v>43882</v>
      </c>
      <c r="B7408" t="s">
        <v>48</v>
      </c>
      <c r="C7408" s="19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19">
        <v>43882</v>
      </c>
      <c r="B7409" t="s">
        <v>49</v>
      </c>
      <c r="C7409" s="19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19">
        <v>43882</v>
      </c>
      <c r="B7410" t="s">
        <v>50</v>
      </c>
      <c r="C7410" s="19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19">
        <v>43882</v>
      </c>
      <c r="B7411" t="s">
        <v>51</v>
      </c>
      <c r="C7411" s="19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19">
        <v>43882</v>
      </c>
      <c r="B7412" t="s">
        <v>52</v>
      </c>
      <c r="C7412" s="19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19">
        <v>43882</v>
      </c>
      <c r="B7413" t="s">
        <v>53</v>
      </c>
      <c r="C7413" s="19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19">
        <v>43882</v>
      </c>
      <c r="B7414" t="s">
        <v>54</v>
      </c>
      <c r="C7414" s="19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19">
        <v>43882</v>
      </c>
      <c r="B7415" t="s">
        <v>55</v>
      </c>
      <c r="C7415" s="19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19">
        <v>43882</v>
      </c>
      <c r="B7416" t="s">
        <v>56</v>
      </c>
      <c r="C7416" s="19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19">
        <v>43882</v>
      </c>
      <c r="B7417" t="s">
        <v>57</v>
      </c>
      <c r="C7417" s="19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19">
        <v>43882</v>
      </c>
      <c r="B7418" t="s">
        <v>58</v>
      </c>
      <c r="C7418" s="19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19">
        <v>43882</v>
      </c>
      <c r="B7419" t="s">
        <v>59</v>
      </c>
      <c r="C7419" s="19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19">
        <v>43882</v>
      </c>
      <c r="B7420" t="s">
        <v>60</v>
      </c>
      <c r="C7420" s="19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19">
        <v>43882</v>
      </c>
      <c r="B7421" t="s">
        <v>61</v>
      </c>
      <c r="C7421" s="19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19">
        <v>43882</v>
      </c>
      <c r="B7422" t="s">
        <v>62</v>
      </c>
      <c r="C7422" s="19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19">
        <v>43882</v>
      </c>
      <c r="B7423" t="s">
        <v>63</v>
      </c>
      <c r="C7423" s="19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19">
        <v>43882</v>
      </c>
      <c r="B7424" t="s">
        <v>64</v>
      </c>
      <c r="C7424" s="19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19">
        <v>43882</v>
      </c>
      <c r="B7425" t="s">
        <v>65</v>
      </c>
      <c r="C7425" s="19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19">
        <v>43882</v>
      </c>
      <c r="B7426" t="s">
        <v>143</v>
      </c>
      <c r="C7426" s="19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19">
        <v>43882</v>
      </c>
      <c r="B7427" t="s">
        <v>67</v>
      </c>
      <c r="C7427" s="19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19">
        <v>43882</v>
      </c>
      <c r="B7428" t="s">
        <v>68</v>
      </c>
      <c r="C7428" s="19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19">
        <v>43882</v>
      </c>
      <c r="B7429" t="s">
        <v>69</v>
      </c>
      <c r="C7429" s="19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19">
        <v>43882</v>
      </c>
      <c r="B7430" t="s">
        <v>70</v>
      </c>
      <c r="C7430" s="19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19">
        <v>43882</v>
      </c>
      <c r="B7431" t="s">
        <v>71</v>
      </c>
      <c r="C7431" s="19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19">
        <v>43882</v>
      </c>
      <c r="B7432" t="s">
        <v>73</v>
      </c>
      <c r="C7432" s="19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19">
        <v>43883</v>
      </c>
      <c r="B7433" t="s">
        <v>15</v>
      </c>
      <c r="C7433" s="19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19">
        <v>43883</v>
      </c>
      <c r="B7434" t="s">
        <v>16</v>
      </c>
      <c r="C7434" s="19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19">
        <v>43883</v>
      </c>
      <c r="B7435" t="s">
        <v>17</v>
      </c>
      <c r="C7435" s="19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19">
        <v>43883</v>
      </c>
      <c r="B7436" t="s">
        <v>18</v>
      </c>
      <c r="C7436" s="19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19">
        <v>43883</v>
      </c>
      <c r="B7437" t="s">
        <v>19</v>
      </c>
      <c r="C7437" s="19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19">
        <v>43883</v>
      </c>
      <c r="B7438" t="s">
        <v>20</v>
      </c>
      <c r="C7438" s="19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19">
        <v>43883</v>
      </c>
      <c r="B7439" t="s">
        <v>21</v>
      </c>
      <c r="C7439" s="19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19">
        <v>43883</v>
      </c>
      <c r="B7440" t="s">
        <v>22</v>
      </c>
      <c r="C7440" s="19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19">
        <v>43883</v>
      </c>
      <c r="B7441" t="s">
        <v>23</v>
      </c>
      <c r="C7441" s="19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19">
        <v>43883</v>
      </c>
      <c r="B7442" t="s">
        <v>24</v>
      </c>
      <c r="C7442" s="19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19">
        <v>43883</v>
      </c>
      <c r="B7443" t="s">
        <v>25</v>
      </c>
      <c r="C7443" s="19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19">
        <v>43883</v>
      </c>
      <c r="B7444" t="s">
        <v>26</v>
      </c>
      <c r="C7444" s="19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19">
        <v>43883</v>
      </c>
      <c r="B7445" t="s">
        <v>27</v>
      </c>
      <c r="C7445" s="19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19">
        <v>43883</v>
      </c>
      <c r="B7446" t="s">
        <v>28</v>
      </c>
      <c r="C7446" s="19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19">
        <v>43883</v>
      </c>
      <c r="B7447" t="s">
        <v>29</v>
      </c>
      <c r="C7447" s="19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19">
        <v>43883</v>
      </c>
      <c r="B7448" t="s">
        <v>30</v>
      </c>
      <c r="C7448" s="19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19">
        <v>43883</v>
      </c>
      <c r="B7449" t="s">
        <v>31</v>
      </c>
      <c r="C7449" s="19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19">
        <v>43883</v>
      </c>
      <c r="B7450" t="s">
        <v>32</v>
      </c>
      <c r="C7450" s="19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19">
        <v>43883</v>
      </c>
      <c r="B7451" t="s">
        <v>33</v>
      </c>
      <c r="C7451" s="19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19">
        <v>43883</v>
      </c>
      <c r="B7452" t="s">
        <v>34</v>
      </c>
      <c r="C7452" s="19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19">
        <v>43883</v>
      </c>
      <c r="B7453" t="s">
        <v>35</v>
      </c>
      <c r="C7453" s="19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19">
        <v>43883</v>
      </c>
      <c r="B7454" t="s">
        <v>36</v>
      </c>
      <c r="C7454" s="19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19">
        <v>43883</v>
      </c>
      <c r="B7455" t="s">
        <v>37</v>
      </c>
      <c r="C7455" s="19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19">
        <v>43883</v>
      </c>
      <c r="B7456" t="s">
        <v>38</v>
      </c>
      <c r="C7456" s="19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19">
        <v>43883</v>
      </c>
      <c r="B7457" t="s">
        <v>39</v>
      </c>
      <c r="C7457" s="19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19">
        <v>43883</v>
      </c>
      <c r="B7458" t="s">
        <v>40</v>
      </c>
      <c r="C7458" s="19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19">
        <v>43883</v>
      </c>
      <c r="B7459" t="s">
        <v>41</v>
      </c>
      <c r="C7459" s="19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19">
        <v>43883</v>
      </c>
      <c r="B7460" t="s">
        <v>42</v>
      </c>
      <c r="C7460" s="19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19">
        <v>43883</v>
      </c>
      <c r="B7461" t="s">
        <v>43</v>
      </c>
      <c r="C7461" s="19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19">
        <v>43883</v>
      </c>
      <c r="B7462" t="s">
        <v>44</v>
      </c>
      <c r="C7462" s="19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19">
        <v>43883</v>
      </c>
      <c r="B7463" t="s">
        <v>45</v>
      </c>
      <c r="C7463" s="19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19">
        <v>43883</v>
      </c>
      <c r="B7464" t="s">
        <v>46</v>
      </c>
      <c r="C7464" s="19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19">
        <v>43883</v>
      </c>
      <c r="B7465" t="s">
        <v>47</v>
      </c>
      <c r="C7465" s="19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19">
        <v>43883</v>
      </c>
      <c r="B7466" t="s">
        <v>48</v>
      </c>
      <c r="C7466" s="19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19">
        <v>43883</v>
      </c>
      <c r="B7467" t="s">
        <v>49</v>
      </c>
      <c r="C7467" s="19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19">
        <v>43883</v>
      </c>
      <c r="B7468" t="s">
        <v>50</v>
      </c>
      <c r="C7468" s="19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19">
        <v>43883</v>
      </c>
      <c r="B7469" t="s">
        <v>51</v>
      </c>
      <c r="C7469" s="19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19">
        <v>43883</v>
      </c>
      <c r="B7470" t="s">
        <v>52</v>
      </c>
      <c r="C7470" s="19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19">
        <v>43883</v>
      </c>
      <c r="B7471" t="s">
        <v>53</v>
      </c>
      <c r="C7471" s="19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19">
        <v>43883</v>
      </c>
      <c r="B7472" t="s">
        <v>54</v>
      </c>
      <c r="C7472" s="19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19">
        <v>43883</v>
      </c>
      <c r="B7473" t="s">
        <v>55</v>
      </c>
      <c r="C7473" s="19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19">
        <v>43883</v>
      </c>
      <c r="B7474" t="s">
        <v>56</v>
      </c>
      <c r="C7474" s="19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19">
        <v>43883</v>
      </c>
      <c r="B7475" t="s">
        <v>57</v>
      </c>
      <c r="C7475" s="19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19">
        <v>43883</v>
      </c>
      <c r="B7476" t="s">
        <v>58</v>
      </c>
      <c r="C7476" s="19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19">
        <v>43883</v>
      </c>
      <c r="B7477" t="s">
        <v>59</v>
      </c>
      <c r="C7477" s="19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19">
        <v>43883</v>
      </c>
      <c r="B7478" t="s">
        <v>60</v>
      </c>
      <c r="C7478" s="19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19">
        <v>43883</v>
      </c>
      <c r="B7479" t="s">
        <v>61</v>
      </c>
      <c r="C7479" s="19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19">
        <v>43883</v>
      </c>
      <c r="B7480" t="s">
        <v>62</v>
      </c>
      <c r="C7480" s="19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19">
        <v>43883</v>
      </c>
      <c r="B7481" t="s">
        <v>63</v>
      </c>
      <c r="C7481" s="19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19">
        <v>43883</v>
      </c>
      <c r="B7482" t="s">
        <v>64</v>
      </c>
      <c r="C7482" s="19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19">
        <v>43883</v>
      </c>
      <c r="B7483" t="s">
        <v>65</v>
      </c>
      <c r="C7483" s="19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19">
        <v>43883</v>
      </c>
      <c r="B7484" t="s">
        <v>143</v>
      </c>
      <c r="C7484" s="19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19">
        <v>43883</v>
      </c>
      <c r="B7485" t="s">
        <v>67</v>
      </c>
      <c r="C7485" s="19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19">
        <v>43883</v>
      </c>
      <c r="B7486" t="s">
        <v>68</v>
      </c>
      <c r="C7486" s="19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19">
        <v>43883</v>
      </c>
      <c r="B7487" t="s">
        <v>69</v>
      </c>
      <c r="C7487" s="19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19">
        <v>43883</v>
      </c>
      <c r="B7488" t="s">
        <v>70</v>
      </c>
      <c r="C7488" s="19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19">
        <v>43883</v>
      </c>
      <c r="B7489" t="s">
        <v>71</v>
      </c>
      <c r="C7489" s="19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19">
        <v>43883</v>
      </c>
      <c r="B7490" t="s">
        <v>73</v>
      </c>
      <c r="C7490" s="19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19">
        <v>43884</v>
      </c>
      <c r="B7491" t="s">
        <v>15</v>
      </c>
      <c r="C7491" s="19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19">
        <v>43884</v>
      </c>
      <c r="B7492" t="s">
        <v>16</v>
      </c>
      <c r="C7492" s="19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19">
        <v>43884</v>
      </c>
      <c r="B7493" t="s">
        <v>17</v>
      </c>
      <c r="C7493" s="19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19">
        <v>43884</v>
      </c>
      <c r="B7494" t="s">
        <v>18</v>
      </c>
      <c r="C7494" s="19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19">
        <v>43884</v>
      </c>
      <c r="B7495" t="s">
        <v>19</v>
      </c>
      <c r="C7495" s="19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19">
        <v>43884</v>
      </c>
      <c r="B7496" t="s">
        <v>20</v>
      </c>
      <c r="C7496" s="19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19">
        <v>43884</v>
      </c>
      <c r="B7497" t="s">
        <v>21</v>
      </c>
      <c r="C7497" s="19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19">
        <v>43884</v>
      </c>
      <c r="B7498" t="s">
        <v>22</v>
      </c>
      <c r="C7498" s="19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19">
        <v>43884</v>
      </c>
      <c r="B7499" t="s">
        <v>23</v>
      </c>
      <c r="C7499" s="19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19">
        <v>43884</v>
      </c>
      <c r="B7500" t="s">
        <v>24</v>
      </c>
      <c r="C7500" s="19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19">
        <v>43884</v>
      </c>
      <c r="B7501" t="s">
        <v>25</v>
      </c>
      <c r="C7501" s="19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19">
        <v>43884</v>
      </c>
      <c r="B7502" t="s">
        <v>26</v>
      </c>
      <c r="C7502" s="19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19">
        <v>43884</v>
      </c>
      <c r="B7503" t="s">
        <v>27</v>
      </c>
      <c r="C7503" s="19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19">
        <v>43884</v>
      </c>
      <c r="B7504" t="s">
        <v>28</v>
      </c>
      <c r="C7504" s="19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19">
        <v>43884</v>
      </c>
      <c r="B7505" t="s">
        <v>29</v>
      </c>
      <c r="C7505" s="19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19">
        <v>43884</v>
      </c>
      <c r="B7506" t="s">
        <v>30</v>
      </c>
      <c r="C7506" s="19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19">
        <v>43884</v>
      </c>
      <c r="B7507" t="s">
        <v>31</v>
      </c>
      <c r="C7507" s="19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19">
        <v>43884</v>
      </c>
      <c r="B7508" t="s">
        <v>32</v>
      </c>
      <c r="C7508" s="19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19">
        <v>43884</v>
      </c>
      <c r="B7509" t="s">
        <v>33</v>
      </c>
      <c r="C7509" s="19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19">
        <v>43884</v>
      </c>
      <c r="B7510" t="s">
        <v>34</v>
      </c>
      <c r="C7510" s="19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19">
        <v>43884</v>
      </c>
      <c r="B7511" t="s">
        <v>35</v>
      </c>
      <c r="C7511" s="19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19">
        <v>43884</v>
      </c>
      <c r="B7512" t="s">
        <v>36</v>
      </c>
      <c r="C7512" s="19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19">
        <v>43884</v>
      </c>
      <c r="B7513" t="s">
        <v>37</v>
      </c>
      <c r="C7513" s="19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19">
        <v>43884</v>
      </c>
      <c r="B7514" t="s">
        <v>38</v>
      </c>
      <c r="C7514" s="19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19">
        <v>43884</v>
      </c>
      <c r="B7515" t="s">
        <v>39</v>
      </c>
      <c r="C7515" s="19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19">
        <v>43884</v>
      </c>
      <c r="B7516" t="s">
        <v>40</v>
      </c>
      <c r="C7516" s="19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19">
        <v>43884</v>
      </c>
      <c r="B7517" t="s">
        <v>41</v>
      </c>
      <c r="C7517" s="19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19">
        <v>43884</v>
      </c>
      <c r="B7518" t="s">
        <v>42</v>
      </c>
      <c r="C7518" s="19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19">
        <v>43884</v>
      </c>
      <c r="B7519" t="s">
        <v>43</v>
      </c>
      <c r="C7519" s="19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19">
        <v>43884</v>
      </c>
      <c r="B7520" t="s">
        <v>44</v>
      </c>
      <c r="C7520" s="19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19">
        <v>43884</v>
      </c>
      <c r="B7521" t="s">
        <v>45</v>
      </c>
      <c r="C7521" s="19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19">
        <v>43884</v>
      </c>
      <c r="B7522" t="s">
        <v>46</v>
      </c>
      <c r="C7522" s="19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19">
        <v>43884</v>
      </c>
      <c r="B7523" t="s">
        <v>47</v>
      </c>
      <c r="C7523" s="19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19">
        <v>43884</v>
      </c>
      <c r="B7524" t="s">
        <v>48</v>
      </c>
      <c r="C7524" s="19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19">
        <v>43884</v>
      </c>
      <c r="B7525" t="s">
        <v>49</v>
      </c>
      <c r="C7525" s="19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19">
        <v>43884</v>
      </c>
      <c r="B7526" t="s">
        <v>50</v>
      </c>
      <c r="C7526" s="19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19">
        <v>43884</v>
      </c>
      <c r="B7527" t="s">
        <v>51</v>
      </c>
      <c r="C7527" s="19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19">
        <v>43884</v>
      </c>
      <c r="B7528" t="s">
        <v>52</v>
      </c>
      <c r="C7528" s="19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19">
        <v>43884</v>
      </c>
      <c r="B7529" t="s">
        <v>53</v>
      </c>
      <c r="C7529" s="19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19">
        <v>43884</v>
      </c>
      <c r="B7530" t="s">
        <v>54</v>
      </c>
      <c r="C7530" s="19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19">
        <v>43884</v>
      </c>
      <c r="B7531" t="s">
        <v>55</v>
      </c>
      <c r="C7531" s="19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19">
        <v>43884</v>
      </c>
      <c r="B7532" t="s">
        <v>56</v>
      </c>
      <c r="C7532" s="19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19">
        <v>43884</v>
      </c>
      <c r="B7533" t="s">
        <v>57</v>
      </c>
      <c r="C7533" s="19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19">
        <v>43884</v>
      </c>
      <c r="B7534" t="s">
        <v>58</v>
      </c>
      <c r="C7534" s="19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19">
        <v>43884</v>
      </c>
      <c r="B7535" t="s">
        <v>59</v>
      </c>
      <c r="C7535" s="19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19">
        <v>43884</v>
      </c>
      <c r="B7536" t="s">
        <v>60</v>
      </c>
      <c r="C7536" s="19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19">
        <v>43884</v>
      </c>
      <c r="B7537" t="s">
        <v>61</v>
      </c>
      <c r="C7537" s="19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19">
        <v>43884</v>
      </c>
      <c r="B7538" t="s">
        <v>62</v>
      </c>
      <c r="C7538" s="19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19">
        <v>43884</v>
      </c>
      <c r="B7539" t="s">
        <v>63</v>
      </c>
      <c r="C7539" s="19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19">
        <v>43884</v>
      </c>
      <c r="B7540" t="s">
        <v>64</v>
      </c>
      <c r="C7540" s="19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19">
        <v>43884</v>
      </c>
      <c r="B7541" t="s">
        <v>65</v>
      </c>
      <c r="C7541" s="19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19">
        <v>43884</v>
      </c>
      <c r="B7542" t="s">
        <v>143</v>
      </c>
      <c r="C7542" s="19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19">
        <v>43884</v>
      </c>
      <c r="B7543" t="s">
        <v>67</v>
      </c>
      <c r="C7543" s="19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19">
        <v>43884</v>
      </c>
      <c r="B7544" t="s">
        <v>68</v>
      </c>
      <c r="C7544" s="19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19">
        <v>43884</v>
      </c>
      <c r="B7545" t="s">
        <v>69</v>
      </c>
      <c r="C7545" s="19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19">
        <v>43884</v>
      </c>
      <c r="B7546" t="s">
        <v>70</v>
      </c>
      <c r="C7546" s="19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19">
        <v>43884</v>
      </c>
      <c r="B7547" t="s">
        <v>71</v>
      </c>
      <c r="C7547" s="19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19">
        <v>43884</v>
      </c>
      <c r="B7548" t="s">
        <v>73</v>
      </c>
      <c r="C7548" s="19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19">
        <v>43885</v>
      </c>
      <c r="B7549" t="s">
        <v>15</v>
      </c>
      <c r="C7549" s="19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19">
        <v>43885</v>
      </c>
      <c r="B7550" t="s">
        <v>16</v>
      </c>
      <c r="C7550" s="19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19">
        <v>43885</v>
      </c>
      <c r="B7551" t="s">
        <v>17</v>
      </c>
      <c r="C7551" s="19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19">
        <v>43885</v>
      </c>
      <c r="B7552" t="s">
        <v>18</v>
      </c>
      <c r="C7552" s="19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19">
        <v>43885</v>
      </c>
      <c r="B7553" t="s">
        <v>19</v>
      </c>
      <c r="C7553" s="19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19">
        <v>43885</v>
      </c>
      <c r="B7554" t="s">
        <v>20</v>
      </c>
      <c r="C7554" s="19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19">
        <v>43885</v>
      </c>
      <c r="B7555" t="s">
        <v>21</v>
      </c>
      <c r="C7555" s="19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19">
        <v>43885</v>
      </c>
      <c r="B7556" t="s">
        <v>22</v>
      </c>
      <c r="C7556" s="19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19">
        <v>43885</v>
      </c>
      <c r="B7557" t="s">
        <v>23</v>
      </c>
      <c r="C7557" s="19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19">
        <v>43885</v>
      </c>
      <c r="B7558" t="s">
        <v>24</v>
      </c>
      <c r="C7558" s="19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19">
        <v>43885</v>
      </c>
      <c r="B7559" t="s">
        <v>25</v>
      </c>
      <c r="C7559" s="19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19">
        <v>43885</v>
      </c>
      <c r="B7560" t="s">
        <v>26</v>
      </c>
      <c r="C7560" s="19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19">
        <v>43885</v>
      </c>
      <c r="B7561" t="s">
        <v>27</v>
      </c>
      <c r="C7561" s="19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19">
        <v>43885</v>
      </c>
      <c r="B7562" t="s">
        <v>28</v>
      </c>
      <c r="C7562" s="19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19">
        <v>43885</v>
      </c>
      <c r="B7563" t="s">
        <v>29</v>
      </c>
      <c r="C7563" s="19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19">
        <v>43885</v>
      </c>
      <c r="B7564" t="s">
        <v>30</v>
      </c>
      <c r="C7564" s="19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19">
        <v>43885</v>
      </c>
      <c r="B7565" t="s">
        <v>31</v>
      </c>
      <c r="C7565" s="19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19">
        <v>43885</v>
      </c>
      <c r="B7566" t="s">
        <v>32</v>
      </c>
      <c r="C7566" s="19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19">
        <v>43885</v>
      </c>
      <c r="B7567" t="s">
        <v>33</v>
      </c>
      <c r="C7567" s="19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19">
        <v>43885</v>
      </c>
      <c r="B7568" t="s">
        <v>34</v>
      </c>
      <c r="C7568" s="19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19">
        <v>43885</v>
      </c>
      <c r="B7569" t="s">
        <v>35</v>
      </c>
      <c r="C7569" s="19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19">
        <v>43885</v>
      </c>
      <c r="B7570" t="s">
        <v>36</v>
      </c>
      <c r="C7570" s="19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19">
        <v>43885</v>
      </c>
      <c r="B7571" t="s">
        <v>37</v>
      </c>
      <c r="C7571" s="19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19">
        <v>43885</v>
      </c>
      <c r="B7572" t="s">
        <v>38</v>
      </c>
      <c r="C7572" s="19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19">
        <v>43885</v>
      </c>
      <c r="B7573" t="s">
        <v>39</v>
      </c>
      <c r="C7573" s="19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19">
        <v>43885</v>
      </c>
      <c r="B7574" t="s">
        <v>40</v>
      </c>
      <c r="C7574" s="19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19">
        <v>43885</v>
      </c>
      <c r="B7575" t="s">
        <v>41</v>
      </c>
      <c r="C7575" s="19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19">
        <v>43885</v>
      </c>
      <c r="B7576" t="s">
        <v>42</v>
      </c>
      <c r="C7576" s="19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19">
        <v>43885</v>
      </c>
      <c r="B7577" t="s">
        <v>43</v>
      </c>
      <c r="C7577" s="19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19">
        <v>43885</v>
      </c>
      <c r="B7578" t="s">
        <v>44</v>
      </c>
      <c r="C7578" s="19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19">
        <v>43885</v>
      </c>
      <c r="B7579" t="s">
        <v>45</v>
      </c>
      <c r="C7579" s="19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19">
        <v>43885</v>
      </c>
      <c r="B7580" t="s">
        <v>46</v>
      </c>
      <c r="C7580" s="19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19">
        <v>43885</v>
      </c>
      <c r="B7581" t="s">
        <v>47</v>
      </c>
      <c r="C7581" s="19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19">
        <v>43885</v>
      </c>
      <c r="B7582" t="s">
        <v>48</v>
      </c>
      <c r="C7582" s="19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19">
        <v>43885</v>
      </c>
      <c r="B7583" t="s">
        <v>49</v>
      </c>
      <c r="C7583" s="19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19">
        <v>43885</v>
      </c>
      <c r="B7584" t="s">
        <v>50</v>
      </c>
      <c r="C7584" s="19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19">
        <v>43885</v>
      </c>
      <c r="B7585" t="s">
        <v>51</v>
      </c>
      <c r="C7585" s="19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19">
        <v>43885</v>
      </c>
      <c r="B7586" t="s">
        <v>52</v>
      </c>
      <c r="C7586" s="19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19">
        <v>43885</v>
      </c>
      <c r="B7587" t="s">
        <v>53</v>
      </c>
      <c r="C7587" s="19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19">
        <v>43885</v>
      </c>
      <c r="B7588" t="s">
        <v>54</v>
      </c>
      <c r="C7588" s="19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19">
        <v>43885</v>
      </c>
      <c r="B7589" t="s">
        <v>55</v>
      </c>
      <c r="C7589" s="19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19">
        <v>43885</v>
      </c>
      <c r="B7590" t="s">
        <v>56</v>
      </c>
      <c r="C7590" s="19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19">
        <v>43885</v>
      </c>
      <c r="B7591" t="s">
        <v>57</v>
      </c>
      <c r="C7591" s="19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19">
        <v>43885</v>
      </c>
      <c r="B7592" t="s">
        <v>58</v>
      </c>
      <c r="C7592" s="19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19">
        <v>43885</v>
      </c>
      <c r="B7593" t="s">
        <v>59</v>
      </c>
      <c r="C7593" s="19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19">
        <v>43885</v>
      </c>
      <c r="B7594" t="s">
        <v>60</v>
      </c>
      <c r="C7594" s="19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19">
        <v>43885</v>
      </c>
      <c r="B7595" t="s">
        <v>61</v>
      </c>
      <c r="C7595" s="19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19">
        <v>43885</v>
      </c>
      <c r="B7596" t="s">
        <v>62</v>
      </c>
      <c r="C7596" s="19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19">
        <v>43885</v>
      </c>
      <c r="B7597" t="s">
        <v>63</v>
      </c>
      <c r="C7597" s="19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19">
        <v>43885</v>
      </c>
      <c r="B7598" t="s">
        <v>64</v>
      </c>
      <c r="C7598" s="19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19">
        <v>43885</v>
      </c>
      <c r="B7599" t="s">
        <v>65</v>
      </c>
      <c r="C7599" s="19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19">
        <v>43885</v>
      </c>
      <c r="B7600" t="s">
        <v>143</v>
      </c>
      <c r="C7600" s="19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19">
        <v>43885</v>
      </c>
      <c r="B7601" t="s">
        <v>67</v>
      </c>
      <c r="C7601" s="19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19">
        <v>43885</v>
      </c>
      <c r="B7602" t="s">
        <v>68</v>
      </c>
      <c r="C7602" s="19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19">
        <v>43885</v>
      </c>
      <c r="B7603" t="s">
        <v>69</v>
      </c>
      <c r="C7603" s="19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19">
        <v>43885</v>
      </c>
      <c r="B7604" t="s">
        <v>70</v>
      </c>
      <c r="C7604" s="19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19">
        <v>43885</v>
      </c>
      <c r="B7605" t="s">
        <v>71</v>
      </c>
      <c r="C7605" s="19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19">
        <v>43885</v>
      </c>
      <c r="B7606" t="s">
        <v>73</v>
      </c>
      <c r="C7606" s="19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19">
        <v>43886</v>
      </c>
      <c r="B7607" t="s">
        <v>15</v>
      </c>
      <c r="C7607" s="19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19">
        <v>43886</v>
      </c>
      <c r="B7608" t="s">
        <v>16</v>
      </c>
      <c r="C7608" s="19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19">
        <v>43886</v>
      </c>
      <c r="B7609" t="s">
        <v>17</v>
      </c>
      <c r="C7609" s="19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19">
        <v>43886</v>
      </c>
      <c r="B7610" t="s">
        <v>18</v>
      </c>
      <c r="C7610" s="19">
        <v>43890</v>
      </c>
      <c r="D7610">
        <v>54</v>
      </c>
      <c r="E7610">
        <v>34.299999999999997</v>
      </c>
      <c r="F7610">
        <v>0</v>
      </c>
      <c r="H7610">
        <v>10.1</v>
      </c>
      <c r="I7610">
        <v>5.7</v>
      </c>
      <c r="J7610">
        <v>27.3</v>
      </c>
      <c r="K7610">
        <v>14.9</v>
      </c>
      <c r="L7610">
        <v>7.7</v>
      </c>
      <c r="N7610">
        <v>65.400000000000006</v>
      </c>
      <c r="O7610">
        <v>0</v>
      </c>
      <c r="Q7610">
        <v>1.2</v>
      </c>
      <c r="R7610">
        <v>0.4</v>
      </c>
      <c r="S7610">
        <v>28.4</v>
      </c>
      <c r="T7610">
        <v>3.7</v>
      </c>
      <c r="U7610">
        <v>0.8</v>
      </c>
      <c r="W7610">
        <v>27</v>
      </c>
      <c r="X7610">
        <v>0</v>
      </c>
      <c r="Y7610">
        <v>0</v>
      </c>
      <c r="Z7610">
        <v>1</v>
      </c>
      <c r="AA7610">
        <v>0</v>
      </c>
      <c r="AB7610">
        <v>21</v>
      </c>
      <c r="AC7610">
        <v>5</v>
      </c>
      <c r="AD7610">
        <v>0</v>
      </c>
      <c r="AE7610">
        <v>0</v>
      </c>
    </row>
    <row r="7611" spans="1:31">
      <c r="A7611" s="19">
        <v>43886</v>
      </c>
      <c r="B7611" t="s">
        <v>19</v>
      </c>
      <c r="C7611" s="19">
        <v>43893</v>
      </c>
      <c r="D7611">
        <v>52</v>
      </c>
      <c r="E7611">
        <v>32.4</v>
      </c>
      <c r="F7611">
        <v>21.6</v>
      </c>
      <c r="H7611">
        <v>7.1</v>
      </c>
      <c r="I7611">
        <v>4.5</v>
      </c>
      <c r="J7611">
        <v>22.5</v>
      </c>
      <c r="K7611">
        <v>2.4</v>
      </c>
      <c r="L7611">
        <v>9.5</v>
      </c>
      <c r="N7611">
        <v>62.4</v>
      </c>
      <c r="O7611">
        <v>15.7</v>
      </c>
      <c r="Q7611">
        <v>0.9</v>
      </c>
      <c r="R7611">
        <v>0.6</v>
      </c>
      <c r="S7611">
        <v>18.5</v>
      </c>
      <c r="T7611">
        <v>0.3</v>
      </c>
      <c r="U7611">
        <v>1.6</v>
      </c>
      <c r="W7611">
        <v>22</v>
      </c>
      <c r="X7611">
        <v>15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19">
        <v>43886</v>
      </c>
      <c r="B7612" t="s">
        <v>20</v>
      </c>
      <c r="C7612" s="19">
        <v>43893</v>
      </c>
      <c r="D7612">
        <v>6</v>
      </c>
      <c r="E7612">
        <v>21.8</v>
      </c>
      <c r="F7612">
        <v>16.600000000000001</v>
      </c>
      <c r="H7612">
        <v>10.6</v>
      </c>
      <c r="I7612">
        <v>5</v>
      </c>
      <c r="J7612">
        <v>30.7</v>
      </c>
      <c r="K7612">
        <v>2.2999999999999998</v>
      </c>
      <c r="L7612">
        <v>13.1</v>
      </c>
      <c r="N7612">
        <v>20.5</v>
      </c>
      <c r="O7612">
        <v>9</v>
      </c>
      <c r="Q7612">
        <v>2.9</v>
      </c>
      <c r="R7612">
        <v>0.9</v>
      </c>
      <c r="S7612">
        <v>61.8</v>
      </c>
      <c r="T7612">
        <v>0.4</v>
      </c>
      <c r="U7612">
        <v>4.4000000000000004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19">
        <v>43886</v>
      </c>
      <c r="B7613" t="s">
        <v>21</v>
      </c>
      <c r="C7613" s="19">
        <v>43893</v>
      </c>
      <c r="D7613">
        <v>31</v>
      </c>
      <c r="E7613">
        <v>22</v>
      </c>
      <c r="F7613">
        <v>25.5</v>
      </c>
      <c r="H7613">
        <v>12.2</v>
      </c>
      <c r="I7613">
        <v>5.6</v>
      </c>
      <c r="J7613">
        <v>23.9</v>
      </c>
      <c r="K7613">
        <v>2.2999999999999998</v>
      </c>
      <c r="L7613">
        <v>8.6</v>
      </c>
      <c r="N7613">
        <v>23.7</v>
      </c>
      <c r="O7613">
        <v>36.799999999999997</v>
      </c>
      <c r="Q7613">
        <v>4.4000000000000004</v>
      </c>
      <c r="R7613">
        <v>1.1000000000000001</v>
      </c>
      <c r="S7613">
        <v>31.3</v>
      </c>
      <c r="T7613">
        <v>0.5</v>
      </c>
      <c r="U7613">
        <v>1.9</v>
      </c>
      <c r="W7613">
        <v>9</v>
      </c>
      <c r="X7613">
        <v>11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19">
        <v>43886</v>
      </c>
      <c r="B7614" t="s">
        <v>22</v>
      </c>
      <c r="C7614" s="19">
        <v>43893</v>
      </c>
      <c r="D7614">
        <v>416</v>
      </c>
      <c r="E7614">
        <v>13.6</v>
      </c>
      <c r="F7614">
        <v>17.899999999999999</v>
      </c>
      <c r="H7614">
        <v>12.2</v>
      </c>
      <c r="I7614">
        <v>5.8</v>
      </c>
      <c r="J7614">
        <v>34.4</v>
      </c>
      <c r="K7614">
        <v>3.4</v>
      </c>
      <c r="L7614">
        <v>12.8</v>
      </c>
      <c r="N7614">
        <v>4.4000000000000004</v>
      </c>
      <c r="O7614">
        <v>9.1</v>
      </c>
      <c r="Q7614">
        <v>3.1</v>
      </c>
      <c r="R7614">
        <v>0.8</v>
      </c>
      <c r="S7614">
        <v>78.5</v>
      </c>
      <c r="T7614">
        <v>0.5</v>
      </c>
      <c r="U7614">
        <v>3.4</v>
      </c>
      <c r="W7614">
        <v>30</v>
      </c>
      <c r="X7614">
        <v>117</v>
      </c>
      <c r="Y7614">
        <v>0</v>
      </c>
      <c r="Z7614">
        <v>20</v>
      </c>
      <c r="AA7614">
        <v>0</v>
      </c>
      <c r="AB7614">
        <v>225</v>
      </c>
      <c r="AC7614">
        <v>0</v>
      </c>
      <c r="AD7614">
        <v>24</v>
      </c>
      <c r="AE7614">
        <v>0</v>
      </c>
    </row>
    <row r="7615" spans="1:31">
      <c r="A7615" s="19">
        <v>43886</v>
      </c>
      <c r="B7615" t="s">
        <v>23</v>
      </c>
      <c r="C7615" s="19">
        <v>43893</v>
      </c>
      <c r="D7615">
        <v>67</v>
      </c>
      <c r="E7615">
        <v>14.4</v>
      </c>
      <c r="F7615">
        <v>15.7</v>
      </c>
      <c r="H7615">
        <v>10.4</v>
      </c>
      <c r="I7615">
        <v>4.2</v>
      </c>
      <c r="J7615">
        <v>38.4</v>
      </c>
      <c r="K7615">
        <v>3</v>
      </c>
      <c r="L7615">
        <v>13.7</v>
      </c>
      <c r="N7615">
        <v>3.2</v>
      </c>
      <c r="O7615">
        <v>4</v>
      </c>
      <c r="Q7615">
        <v>1.3</v>
      </c>
      <c r="R7615">
        <v>0.4</v>
      </c>
      <c r="S7615">
        <v>88.3</v>
      </c>
      <c r="T7615">
        <v>0.2</v>
      </c>
      <c r="U7615">
        <v>2.7</v>
      </c>
      <c r="W7615">
        <v>6</v>
      </c>
      <c r="X7615">
        <v>16</v>
      </c>
      <c r="Y7615">
        <v>0</v>
      </c>
      <c r="Z7615">
        <v>1</v>
      </c>
      <c r="AA7615">
        <v>0</v>
      </c>
      <c r="AB7615">
        <v>39</v>
      </c>
      <c r="AC7615">
        <v>0</v>
      </c>
      <c r="AD7615">
        <v>5</v>
      </c>
      <c r="AE7615">
        <v>0</v>
      </c>
    </row>
    <row r="7616" spans="1:31">
      <c r="A7616" s="19">
        <v>43886</v>
      </c>
      <c r="B7616" t="s">
        <v>24</v>
      </c>
      <c r="C7616" s="19">
        <v>43893</v>
      </c>
      <c r="D7616">
        <v>13</v>
      </c>
      <c r="E7616">
        <v>19.3</v>
      </c>
      <c r="F7616">
        <v>14.7</v>
      </c>
      <c r="H7616">
        <v>9.3000000000000007</v>
      </c>
      <c r="I7616">
        <v>4.4000000000000004</v>
      </c>
      <c r="J7616">
        <v>38.700000000000003</v>
      </c>
      <c r="K7616">
        <v>2</v>
      </c>
      <c r="L7616">
        <v>11.6</v>
      </c>
      <c r="N7616">
        <v>6.9</v>
      </c>
      <c r="O7616">
        <v>3.3</v>
      </c>
      <c r="Q7616">
        <v>0.9</v>
      </c>
      <c r="R7616">
        <v>0.3</v>
      </c>
      <c r="S7616">
        <v>86.9</v>
      </c>
      <c r="T7616">
        <v>0.2</v>
      </c>
      <c r="U7616">
        <v>1.4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8</v>
      </c>
      <c r="AC7616">
        <v>0</v>
      </c>
      <c r="AD7616">
        <v>0</v>
      </c>
      <c r="AE7616">
        <v>0</v>
      </c>
    </row>
    <row r="7617" spans="1:31">
      <c r="A7617" s="19">
        <v>43886</v>
      </c>
      <c r="B7617" t="s">
        <v>25</v>
      </c>
      <c r="C7617" s="19">
        <v>43893</v>
      </c>
      <c r="D7617">
        <v>24</v>
      </c>
      <c r="E7617">
        <v>11.6</v>
      </c>
      <c r="F7617">
        <v>19.399999999999999</v>
      </c>
      <c r="H7617">
        <v>15.6</v>
      </c>
      <c r="I7617">
        <v>5</v>
      </c>
      <c r="J7617">
        <v>32.200000000000003</v>
      </c>
      <c r="K7617">
        <v>2.9</v>
      </c>
      <c r="L7617">
        <v>13.3</v>
      </c>
      <c r="N7617">
        <v>3.2</v>
      </c>
      <c r="O7617">
        <v>13.7</v>
      </c>
      <c r="Q7617">
        <v>6.9</v>
      </c>
      <c r="R7617">
        <v>0.8</v>
      </c>
      <c r="S7617">
        <v>70.2</v>
      </c>
      <c r="T7617">
        <v>0.4</v>
      </c>
      <c r="U7617">
        <v>4.5999999999999996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19">
        <v>43886</v>
      </c>
      <c r="B7618" t="s">
        <v>26</v>
      </c>
      <c r="C7618" s="19">
        <v>43893</v>
      </c>
      <c r="D7618">
        <v>91</v>
      </c>
      <c r="E7618">
        <v>12.4</v>
      </c>
      <c r="F7618">
        <v>15.6</v>
      </c>
      <c r="H7618">
        <v>14.8</v>
      </c>
      <c r="I7618">
        <v>8.3000000000000007</v>
      </c>
      <c r="J7618">
        <v>27</v>
      </c>
      <c r="K7618">
        <v>2.6</v>
      </c>
      <c r="L7618">
        <v>19.399999999999999</v>
      </c>
      <c r="N7618">
        <v>5.9</v>
      </c>
      <c r="O7618">
        <v>10.4</v>
      </c>
      <c r="Q7618">
        <v>9.1999999999999993</v>
      </c>
      <c r="R7618">
        <v>2.8</v>
      </c>
      <c r="S7618">
        <v>51.6</v>
      </c>
      <c r="T7618">
        <v>0.6</v>
      </c>
      <c r="U7618">
        <v>19.100000000000001</v>
      </c>
      <c r="W7618">
        <v>5</v>
      </c>
      <c r="X7618">
        <v>20</v>
      </c>
      <c r="Y7618">
        <v>0</v>
      </c>
      <c r="Z7618">
        <v>8</v>
      </c>
      <c r="AA7618">
        <v>0</v>
      </c>
      <c r="AB7618">
        <v>34</v>
      </c>
      <c r="AC7618">
        <v>0</v>
      </c>
      <c r="AD7618">
        <v>24</v>
      </c>
      <c r="AE7618">
        <v>0</v>
      </c>
    </row>
    <row r="7619" spans="1:31">
      <c r="A7619" s="19">
        <v>43886</v>
      </c>
      <c r="B7619" t="s">
        <v>27</v>
      </c>
      <c r="C7619" s="19">
        <v>43893</v>
      </c>
      <c r="D7619">
        <v>75</v>
      </c>
      <c r="E7619">
        <v>9.8000000000000007</v>
      </c>
      <c r="F7619">
        <v>10.1</v>
      </c>
      <c r="H7619">
        <v>9.6</v>
      </c>
      <c r="I7619">
        <v>28.2</v>
      </c>
      <c r="J7619">
        <v>27.9</v>
      </c>
      <c r="K7619">
        <v>0.8</v>
      </c>
      <c r="L7619">
        <v>13.6</v>
      </c>
      <c r="N7619">
        <v>2.4</v>
      </c>
      <c r="O7619">
        <v>2.4</v>
      </c>
      <c r="Q7619">
        <v>2.4</v>
      </c>
      <c r="R7619">
        <v>44.8</v>
      </c>
      <c r="S7619">
        <v>42.8</v>
      </c>
      <c r="T7619">
        <v>0.3</v>
      </c>
      <c r="U7619">
        <v>4.9000000000000004</v>
      </c>
      <c r="W7619">
        <v>1</v>
      </c>
      <c r="X7619">
        <v>1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5</v>
      </c>
      <c r="AE7619">
        <v>0</v>
      </c>
    </row>
    <row r="7620" spans="1:31">
      <c r="A7620" s="19">
        <v>43886</v>
      </c>
      <c r="B7620" t="s">
        <v>28</v>
      </c>
      <c r="C7620" s="19">
        <v>43893</v>
      </c>
      <c r="D7620">
        <v>110</v>
      </c>
      <c r="E7620">
        <v>21.2</v>
      </c>
      <c r="F7620">
        <v>23.5</v>
      </c>
      <c r="H7620">
        <v>10.5</v>
      </c>
      <c r="I7620">
        <v>5.6</v>
      </c>
      <c r="J7620">
        <v>27</v>
      </c>
      <c r="K7620">
        <v>3.2</v>
      </c>
      <c r="L7620">
        <v>9.1</v>
      </c>
      <c r="N7620">
        <v>20.3</v>
      </c>
      <c r="O7620">
        <v>28.1</v>
      </c>
      <c r="Q7620">
        <v>3</v>
      </c>
      <c r="R7620">
        <v>1.2</v>
      </c>
      <c r="S7620">
        <v>44.3</v>
      </c>
      <c r="T7620">
        <v>0.6</v>
      </c>
      <c r="U7620">
        <v>2.2999999999999998</v>
      </c>
      <c r="W7620">
        <v>32</v>
      </c>
      <c r="X7620">
        <v>35</v>
      </c>
      <c r="Y7620">
        <v>0</v>
      </c>
      <c r="Z7620">
        <v>2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19">
        <v>43886</v>
      </c>
      <c r="B7621" t="s">
        <v>29</v>
      </c>
      <c r="C7621" s="19">
        <v>43893</v>
      </c>
      <c r="D7621">
        <v>37</v>
      </c>
      <c r="E7621">
        <v>18.600000000000001</v>
      </c>
      <c r="F7621">
        <v>24.1</v>
      </c>
      <c r="H7621">
        <v>11.2</v>
      </c>
      <c r="I7621">
        <v>6.8</v>
      </c>
      <c r="J7621">
        <v>28.4</v>
      </c>
      <c r="K7621">
        <v>1.5</v>
      </c>
      <c r="L7621">
        <v>9.3000000000000007</v>
      </c>
      <c r="N7621">
        <v>13.1</v>
      </c>
      <c r="O7621">
        <v>28.8</v>
      </c>
      <c r="Q7621">
        <v>3.4</v>
      </c>
      <c r="R7621">
        <v>1.3</v>
      </c>
      <c r="S7621">
        <v>50.6</v>
      </c>
      <c r="T7621">
        <v>0.4</v>
      </c>
      <c r="U7621">
        <v>2.1</v>
      </c>
      <c r="W7621">
        <v>9</v>
      </c>
      <c r="X7621">
        <v>12</v>
      </c>
      <c r="Y7621">
        <v>0</v>
      </c>
      <c r="Z7621">
        <v>1</v>
      </c>
      <c r="AA7621">
        <v>0</v>
      </c>
      <c r="AB7621">
        <v>14</v>
      </c>
      <c r="AC7621">
        <v>0</v>
      </c>
      <c r="AD7621">
        <v>0</v>
      </c>
      <c r="AE7621">
        <v>0</v>
      </c>
    </row>
    <row r="7622" spans="1:31">
      <c r="A7622" s="19">
        <v>43886</v>
      </c>
      <c r="B7622" t="s">
        <v>30</v>
      </c>
      <c r="C7622" s="19">
        <v>43893</v>
      </c>
      <c r="D7622">
        <v>64</v>
      </c>
      <c r="E7622">
        <v>29.1</v>
      </c>
      <c r="F7622">
        <v>20.8</v>
      </c>
      <c r="H7622">
        <v>7.9</v>
      </c>
      <c r="I7622">
        <v>5</v>
      </c>
      <c r="J7622">
        <v>24.3</v>
      </c>
      <c r="K7622">
        <v>2.2999999999999998</v>
      </c>
      <c r="L7622">
        <v>10.6</v>
      </c>
      <c r="N7622">
        <v>51</v>
      </c>
      <c r="O7622">
        <v>16.5</v>
      </c>
      <c r="Q7622">
        <v>1.1000000000000001</v>
      </c>
      <c r="R7622">
        <v>0.8</v>
      </c>
      <c r="S7622">
        <v>27.5</v>
      </c>
      <c r="T7622">
        <v>0.4</v>
      </c>
      <c r="U7622">
        <v>2.6</v>
      </c>
      <c r="W7622">
        <v>25</v>
      </c>
      <c r="X7622">
        <v>18</v>
      </c>
      <c r="Y7622">
        <v>0</v>
      </c>
      <c r="Z7622">
        <v>0</v>
      </c>
      <c r="AA7622">
        <v>0</v>
      </c>
      <c r="AB7622">
        <v>21</v>
      </c>
      <c r="AC7622">
        <v>0</v>
      </c>
      <c r="AD7622">
        <v>1</v>
      </c>
      <c r="AE7622">
        <v>0</v>
      </c>
    </row>
    <row r="7623" spans="1:31">
      <c r="A7623" s="19">
        <v>43886</v>
      </c>
      <c r="B7623" t="s">
        <v>31</v>
      </c>
      <c r="C7623" s="19">
        <v>43893</v>
      </c>
      <c r="D7623">
        <v>228</v>
      </c>
      <c r="E7623">
        <v>19.8</v>
      </c>
      <c r="F7623">
        <v>19.2</v>
      </c>
      <c r="H7623">
        <v>9.6999999999999993</v>
      </c>
      <c r="I7623">
        <v>6.9</v>
      </c>
      <c r="J7623">
        <v>28.6</v>
      </c>
      <c r="K7623">
        <v>2</v>
      </c>
      <c r="L7623">
        <v>13.8</v>
      </c>
      <c r="N7623">
        <v>17.600000000000001</v>
      </c>
      <c r="O7623">
        <v>15.8</v>
      </c>
      <c r="Q7623">
        <v>2.8</v>
      </c>
      <c r="R7623">
        <v>1.8</v>
      </c>
      <c r="S7623">
        <v>55.4</v>
      </c>
      <c r="T7623">
        <v>0.4</v>
      </c>
      <c r="U7623">
        <v>6</v>
      </c>
      <c r="W7623">
        <v>61</v>
      </c>
      <c r="X7623">
        <v>59</v>
      </c>
      <c r="Y7623">
        <v>0</v>
      </c>
      <c r="Z7623">
        <v>2</v>
      </c>
      <c r="AA7623">
        <v>0</v>
      </c>
      <c r="AB7623">
        <v>88</v>
      </c>
      <c r="AC7623">
        <v>0</v>
      </c>
      <c r="AD7623">
        <v>17</v>
      </c>
      <c r="AE7623">
        <v>0</v>
      </c>
    </row>
    <row r="7624" spans="1:31">
      <c r="A7624" s="19">
        <v>43886</v>
      </c>
      <c r="B7624" t="s">
        <v>32</v>
      </c>
      <c r="C7624" s="19">
        <v>43893</v>
      </c>
      <c r="D7624">
        <v>29</v>
      </c>
      <c r="E7624">
        <v>11.5</v>
      </c>
      <c r="F7624">
        <v>18.8</v>
      </c>
      <c r="H7624">
        <v>10.8</v>
      </c>
      <c r="I7624">
        <v>5.0999999999999996</v>
      </c>
      <c r="J7624">
        <v>37.700000000000003</v>
      </c>
      <c r="K7624">
        <v>2.7</v>
      </c>
      <c r="L7624">
        <v>13.5</v>
      </c>
      <c r="N7624">
        <v>1.8</v>
      </c>
      <c r="O7624">
        <v>7.7</v>
      </c>
      <c r="Q7624">
        <v>1.6</v>
      </c>
      <c r="R7624">
        <v>0.4</v>
      </c>
      <c r="S7624">
        <v>85.9</v>
      </c>
      <c r="T7624">
        <v>0.2</v>
      </c>
      <c r="U7624">
        <v>2.4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19">
        <v>43886</v>
      </c>
      <c r="B7625" t="s">
        <v>33</v>
      </c>
      <c r="C7625" s="19">
        <v>43893</v>
      </c>
      <c r="D7625">
        <v>16</v>
      </c>
      <c r="E7625">
        <v>6.9</v>
      </c>
      <c r="F7625">
        <v>12.7</v>
      </c>
      <c r="H7625">
        <v>11.3</v>
      </c>
      <c r="I7625">
        <v>3.8</v>
      </c>
      <c r="J7625">
        <v>53.3</v>
      </c>
      <c r="K7625">
        <v>1.8</v>
      </c>
      <c r="L7625">
        <v>10.199999999999999</v>
      </c>
      <c r="N7625">
        <v>0</v>
      </c>
      <c r="O7625">
        <v>0.2</v>
      </c>
      <c r="Q7625">
        <v>0.1</v>
      </c>
      <c r="R7625">
        <v>0</v>
      </c>
      <c r="S7625">
        <v>99.5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19">
        <v>43886</v>
      </c>
      <c r="B7626" t="s">
        <v>34</v>
      </c>
      <c r="C7626" s="19">
        <v>43893</v>
      </c>
      <c r="D7626">
        <v>99</v>
      </c>
      <c r="E7626">
        <v>18</v>
      </c>
      <c r="F7626">
        <v>25.9</v>
      </c>
      <c r="H7626">
        <v>11.4</v>
      </c>
      <c r="I7626">
        <v>8.6999999999999993</v>
      </c>
      <c r="J7626">
        <v>28.7</v>
      </c>
      <c r="K7626">
        <v>0.8</v>
      </c>
      <c r="L7626">
        <v>6.5</v>
      </c>
      <c r="N7626">
        <v>11.1</v>
      </c>
      <c r="O7626">
        <v>34.4</v>
      </c>
      <c r="Q7626">
        <v>3.1</v>
      </c>
      <c r="R7626">
        <v>1.8</v>
      </c>
      <c r="S7626">
        <v>48.4</v>
      </c>
      <c r="T7626">
        <v>0.2</v>
      </c>
      <c r="U7626">
        <v>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19">
        <v>43886</v>
      </c>
      <c r="B7627" t="s">
        <v>35</v>
      </c>
      <c r="C7627" s="19">
        <v>43900</v>
      </c>
      <c r="D7627">
        <v>20</v>
      </c>
      <c r="E7627">
        <v>18</v>
      </c>
      <c r="F7627">
        <v>15.5</v>
      </c>
      <c r="H7627">
        <v>10.7</v>
      </c>
      <c r="I7627">
        <v>4.4000000000000004</v>
      </c>
      <c r="J7627">
        <v>39.700000000000003</v>
      </c>
      <c r="K7627">
        <v>3.1</v>
      </c>
      <c r="L7627">
        <v>8.5</v>
      </c>
      <c r="N7627">
        <v>5.2</v>
      </c>
      <c r="O7627">
        <v>3.7</v>
      </c>
      <c r="Q7627">
        <v>1.2</v>
      </c>
      <c r="R7627">
        <v>0.4</v>
      </c>
      <c r="S7627">
        <v>88.6</v>
      </c>
      <c r="T7627">
        <v>0.2</v>
      </c>
      <c r="U7627">
        <v>0.7</v>
      </c>
      <c r="W7627">
        <v>5</v>
      </c>
      <c r="X7627">
        <v>4</v>
      </c>
      <c r="Y7627">
        <v>0</v>
      </c>
      <c r="Z7627">
        <v>0</v>
      </c>
      <c r="AA7627">
        <v>0</v>
      </c>
      <c r="AB7627">
        <v>11</v>
      </c>
      <c r="AC7627">
        <v>0</v>
      </c>
      <c r="AD7627">
        <v>0</v>
      </c>
      <c r="AE7627">
        <v>0</v>
      </c>
    </row>
    <row r="7628" spans="1:31">
      <c r="A7628" s="19">
        <v>43886</v>
      </c>
      <c r="B7628" t="s">
        <v>36</v>
      </c>
      <c r="C7628" s="19">
        <v>43900</v>
      </c>
      <c r="D7628">
        <v>125</v>
      </c>
      <c r="E7628">
        <v>17.899999999999999</v>
      </c>
      <c r="F7628">
        <v>16.8</v>
      </c>
      <c r="H7628">
        <v>12.6</v>
      </c>
      <c r="I7628">
        <v>7</v>
      </c>
      <c r="J7628">
        <v>31.7</v>
      </c>
      <c r="K7628">
        <v>1.6</v>
      </c>
      <c r="L7628">
        <v>12.5</v>
      </c>
      <c r="N7628">
        <v>11.5</v>
      </c>
      <c r="O7628">
        <v>9.6999999999999993</v>
      </c>
      <c r="Q7628">
        <v>4.9000000000000004</v>
      </c>
      <c r="R7628">
        <v>1.5</v>
      </c>
      <c r="S7628">
        <v>67.2</v>
      </c>
      <c r="T7628">
        <v>0.4</v>
      </c>
      <c r="U7628">
        <v>4.4000000000000004</v>
      </c>
      <c r="W7628">
        <v>30</v>
      </c>
      <c r="X7628">
        <v>28</v>
      </c>
      <c r="Y7628">
        <v>0</v>
      </c>
      <c r="Z7628">
        <v>7</v>
      </c>
      <c r="AA7628">
        <v>0</v>
      </c>
      <c r="AB7628">
        <v>53</v>
      </c>
      <c r="AC7628">
        <v>0</v>
      </c>
      <c r="AD7628">
        <v>7</v>
      </c>
      <c r="AE7628">
        <v>0</v>
      </c>
    </row>
    <row r="7629" spans="1:31">
      <c r="A7629" s="19">
        <v>43886</v>
      </c>
      <c r="B7629" t="s">
        <v>37</v>
      </c>
      <c r="C7629" s="19">
        <v>43900</v>
      </c>
      <c r="D7629">
        <v>36</v>
      </c>
      <c r="E7629">
        <v>35.5</v>
      </c>
      <c r="F7629">
        <v>22.2</v>
      </c>
      <c r="H7629">
        <v>5.7</v>
      </c>
      <c r="I7629">
        <v>4.2</v>
      </c>
      <c r="J7629">
        <v>21.4</v>
      </c>
      <c r="K7629">
        <v>2.4</v>
      </c>
      <c r="L7629">
        <v>8.5</v>
      </c>
      <c r="N7629">
        <v>71.400000000000006</v>
      </c>
      <c r="O7629">
        <v>14.1</v>
      </c>
      <c r="Q7629">
        <v>0.6</v>
      </c>
      <c r="R7629">
        <v>0.4</v>
      </c>
      <c r="S7629">
        <v>12.2</v>
      </c>
      <c r="T7629">
        <v>0.2</v>
      </c>
      <c r="U7629">
        <v>1.1000000000000001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19">
        <v>43886</v>
      </c>
      <c r="B7630" t="s">
        <v>38</v>
      </c>
      <c r="C7630" s="19">
        <v>43900</v>
      </c>
      <c r="D7630">
        <v>68</v>
      </c>
      <c r="E7630">
        <v>26.9</v>
      </c>
      <c r="F7630">
        <v>25</v>
      </c>
      <c r="H7630">
        <v>8.5</v>
      </c>
      <c r="I7630">
        <v>6.2</v>
      </c>
      <c r="J7630">
        <v>22</v>
      </c>
      <c r="K7630">
        <v>1.8</v>
      </c>
      <c r="L7630">
        <v>9.4</v>
      </c>
      <c r="N7630">
        <v>40.799999999999997</v>
      </c>
      <c r="O7630">
        <v>32.200000000000003</v>
      </c>
      <c r="Q7630">
        <v>2.1</v>
      </c>
      <c r="R7630">
        <v>1.2</v>
      </c>
      <c r="S7630">
        <v>21</v>
      </c>
      <c r="T7630">
        <v>0.5</v>
      </c>
      <c r="U7630">
        <v>2.1</v>
      </c>
      <c r="W7630">
        <v>25</v>
      </c>
      <c r="X7630">
        <v>23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19">
        <v>43886</v>
      </c>
      <c r="B7631" t="s">
        <v>39</v>
      </c>
      <c r="C7631" s="19">
        <v>43900</v>
      </c>
      <c r="D7631">
        <v>14</v>
      </c>
      <c r="E7631">
        <v>14.8</v>
      </c>
      <c r="F7631">
        <v>15.3</v>
      </c>
      <c r="H7631">
        <v>14.4</v>
      </c>
      <c r="I7631">
        <v>7.2</v>
      </c>
      <c r="J7631">
        <v>35.200000000000003</v>
      </c>
      <c r="K7631">
        <v>1.1000000000000001</v>
      </c>
      <c r="L7631">
        <v>12</v>
      </c>
      <c r="N7631">
        <v>5.5</v>
      </c>
      <c r="O7631">
        <v>5.6</v>
      </c>
      <c r="Q7631">
        <v>4.5999999999999996</v>
      </c>
      <c r="R7631">
        <v>1.1000000000000001</v>
      </c>
      <c r="S7631">
        <v>79.8</v>
      </c>
      <c r="T7631">
        <v>0.2</v>
      </c>
      <c r="U7631">
        <v>3</v>
      </c>
      <c r="W7631">
        <v>0</v>
      </c>
      <c r="X7631">
        <v>4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19">
        <v>43886</v>
      </c>
      <c r="B7632" t="s">
        <v>40</v>
      </c>
      <c r="C7632" s="19">
        <v>43900</v>
      </c>
      <c r="D7632">
        <v>89</v>
      </c>
      <c r="E7632">
        <v>12.5</v>
      </c>
      <c r="F7632">
        <v>19.5</v>
      </c>
      <c r="H7632">
        <v>11.6</v>
      </c>
      <c r="I7632">
        <v>4.9000000000000004</v>
      </c>
      <c r="J7632">
        <v>35.1</v>
      </c>
      <c r="K7632">
        <v>2.8</v>
      </c>
      <c r="L7632">
        <v>13.7</v>
      </c>
      <c r="N7632">
        <v>3.2</v>
      </c>
      <c r="O7632">
        <v>11.3</v>
      </c>
      <c r="Q7632">
        <v>2.6</v>
      </c>
      <c r="R7632">
        <v>0.7</v>
      </c>
      <c r="S7632">
        <v>77.599999999999994</v>
      </c>
      <c r="T7632">
        <v>0.3</v>
      </c>
      <c r="U7632">
        <v>4.3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19">
        <v>43886</v>
      </c>
      <c r="B7633" t="s">
        <v>41</v>
      </c>
      <c r="C7633" s="19">
        <v>43904</v>
      </c>
      <c r="D7633">
        <v>6</v>
      </c>
      <c r="E7633">
        <v>21.8</v>
      </c>
      <c r="F7633">
        <v>16.600000000000001</v>
      </c>
      <c r="H7633">
        <v>10.6</v>
      </c>
      <c r="I7633">
        <v>5</v>
      </c>
      <c r="J7633">
        <v>30.7</v>
      </c>
      <c r="K7633">
        <v>2.2999999999999998</v>
      </c>
      <c r="L7633">
        <v>13.1</v>
      </c>
      <c r="N7633">
        <v>21</v>
      </c>
      <c r="O7633">
        <v>9.8000000000000007</v>
      </c>
      <c r="Q7633">
        <v>2.8</v>
      </c>
      <c r="R7633">
        <v>1.2</v>
      </c>
      <c r="S7633">
        <v>59.7</v>
      </c>
      <c r="T7633">
        <v>0.6</v>
      </c>
      <c r="U7633">
        <v>4.7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19">
        <v>43886</v>
      </c>
      <c r="B7634" t="s">
        <v>42</v>
      </c>
      <c r="C7634" s="19">
        <v>43907</v>
      </c>
      <c r="D7634">
        <v>136</v>
      </c>
      <c r="E7634">
        <v>18.7</v>
      </c>
      <c r="F7634">
        <v>18.399999999999999</v>
      </c>
      <c r="H7634">
        <v>13.1</v>
      </c>
      <c r="I7634">
        <v>6.4</v>
      </c>
      <c r="J7634">
        <v>30.3</v>
      </c>
      <c r="K7634">
        <v>1.9</v>
      </c>
      <c r="L7634">
        <v>11.2</v>
      </c>
      <c r="N7634">
        <v>14.4</v>
      </c>
      <c r="O7634">
        <v>14</v>
      </c>
      <c r="Q7634">
        <v>5.4</v>
      </c>
      <c r="R7634">
        <v>1.5</v>
      </c>
      <c r="S7634">
        <v>60</v>
      </c>
      <c r="T7634">
        <v>0.5</v>
      </c>
      <c r="U7634">
        <v>3.9</v>
      </c>
      <c r="W7634">
        <v>34</v>
      </c>
      <c r="X7634">
        <v>34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4</v>
      </c>
      <c r="AE7634">
        <v>0</v>
      </c>
    </row>
    <row r="7635" spans="1:31">
      <c r="A7635" s="19">
        <v>43886</v>
      </c>
      <c r="B7635" t="s">
        <v>43</v>
      </c>
      <c r="C7635" s="19">
        <v>43907</v>
      </c>
      <c r="D7635">
        <v>67</v>
      </c>
      <c r="E7635">
        <v>23.5</v>
      </c>
      <c r="F7635">
        <v>15.3</v>
      </c>
      <c r="H7635">
        <v>11.3</v>
      </c>
      <c r="I7635">
        <v>4.5999999999999996</v>
      </c>
      <c r="J7635">
        <v>31.1</v>
      </c>
      <c r="K7635">
        <v>2.6</v>
      </c>
      <c r="L7635">
        <v>11.6</v>
      </c>
      <c r="N7635">
        <v>24.9</v>
      </c>
      <c r="O7635">
        <v>7.5</v>
      </c>
      <c r="Q7635">
        <v>3.6</v>
      </c>
      <c r="R7635">
        <v>0.8</v>
      </c>
      <c r="S7635">
        <v>58.9</v>
      </c>
      <c r="T7635">
        <v>0.5</v>
      </c>
      <c r="U7635">
        <v>3.6</v>
      </c>
      <c r="W7635">
        <v>21</v>
      </c>
      <c r="X7635">
        <v>14</v>
      </c>
      <c r="Y7635">
        <v>0</v>
      </c>
      <c r="Z7635">
        <v>2</v>
      </c>
      <c r="AA7635">
        <v>0</v>
      </c>
      <c r="AB7635">
        <v>28</v>
      </c>
      <c r="AC7635">
        <v>0</v>
      </c>
      <c r="AD7635">
        <v>3</v>
      </c>
      <c r="AE7635">
        <v>0</v>
      </c>
    </row>
    <row r="7636" spans="1:31">
      <c r="A7636" s="19">
        <v>43886</v>
      </c>
      <c r="B7636" t="s">
        <v>44</v>
      </c>
      <c r="C7636" s="19">
        <v>43907</v>
      </c>
      <c r="D7636">
        <v>219</v>
      </c>
      <c r="E7636">
        <v>24.3</v>
      </c>
      <c r="F7636">
        <v>28.8</v>
      </c>
      <c r="H7636">
        <v>9</v>
      </c>
      <c r="I7636">
        <v>6.3</v>
      </c>
      <c r="J7636">
        <v>21</v>
      </c>
      <c r="K7636">
        <v>1.7</v>
      </c>
      <c r="L7636">
        <v>8.9</v>
      </c>
      <c r="N7636">
        <v>28.5</v>
      </c>
      <c r="O7636">
        <v>47</v>
      </c>
      <c r="Q7636">
        <v>2.2999999999999998</v>
      </c>
      <c r="R7636">
        <v>1.3</v>
      </c>
      <c r="S7636">
        <v>18</v>
      </c>
      <c r="T7636">
        <v>0.6</v>
      </c>
      <c r="U7636">
        <v>2.2000000000000002</v>
      </c>
      <c r="W7636">
        <v>72</v>
      </c>
      <c r="X7636">
        <v>85</v>
      </c>
      <c r="Y7636">
        <v>0</v>
      </c>
      <c r="Z7636">
        <v>0</v>
      </c>
      <c r="AA7636">
        <v>0</v>
      </c>
      <c r="AB7636">
        <v>62</v>
      </c>
      <c r="AC7636">
        <v>0</v>
      </c>
      <c r="AD7636">
        <v>0</v>
      </c>
      <c r="AE7636">
        <v>0</v>
      </c>
    </row>
    <row r="7637" spans="1:31">
      <c r="A7637" s="19">
        <v>43886</v>
      </c>
      <c r="B7637" t="s">
        <v>45</v>
      </c>
      <c r="C7637" s="19">
        <v>43907</v>
      </c>
      <c r="D7637">
        <v>155</v>
      </c>
      <c r="E7637">
        <v>19</v>
      </c>
      <c r="F7637">
        <v>18.100000000000001</v>
      </c>
      <c r="H7637">
        <v>14.1</v>
      </c>
      <c r="I7637">
        <v>7.5</v>
      </c>
      <c r="J7637">
        <v>30.3</v>
      </c>
      <c r="K7637">
        <v>2.2999999999999998</v>
      </c>
      <c r="L7637">
        <v>8.6999999999999993</v>
      </c>
      <c r="N7637">
        <v>14.6</v>
      </c>
      <c r="O7637">
        <v>13.5</v>
      </c>
      <c r="Q7637">
        <v>6.7</v>
      </c>
      <c r="R7637">
        <v>2.2000000000000002</v>
      </c>
      <c r="S7637">
        <v>59.8</v>
      </c>
      <c r="T7637">
        <v>0.6</v>
      </c>
      <c r="U7637">
        <v>2.2999999999999998</v>
      </c>
      <c r="W7637">
        <v>40</v>
      </c>
      <c r="X7637">
        <v>38</v>
      </c>
      <c r="Y7637">
        <v>0</v>
      </c>
      <c r="Z7637">
        <v>12</v>
      </c>
      <c r="AA7637">
        <v>0</v>
      </c>
      <c r="AB7637">
        <v>64</v>
      </c>
      <c r="AC7637">
        <v>0</v>
      </c>
      <c r="AD7637">
        <v>0</v>
      </c>
      <c r="AE7637">
        <v>0</v>
      </c>
    </row>
    <row r="7638" spans="1:31">
      <c r="A7638" s="19">
        <v>43886</v>
      </c>
      <c r="B7638" t="s">
        <v>46</v>
      </c>
      <c r="C7638" s="19">
        <v>43914</v>
      </c>
      <c r="D7638">
        <v>105</v>
      </c>
      <c r="E7638">
        <v>30.6</v>
      </c>
      <c r="F7638">
        <v>22.7</v>
      </c>
      <c r="H7638">
        <v>8.1999999999999993</v>
      </c>
      <c r="I7638">
        <v>4.9000000000000004</v>
      </c>
      <c r="J7638">
        <v>25.2</v>
      </c>
      <c r="K7638">
        <v>2.2000000000000002</v>
      </c>
      <c r="L7638">
        <v>6.3</v>
      </c>
      <c r="N7638">
        <v>49.7</v>
      </c>
      <c r="O7638">
        <v>19.2</v>
      </c>
      <c r="Q7638">
        <v>1.6</v>
      </c>
      <c r="R7638">
        <v>1.1000000000000001</v>
      </c>
      <c r="S7638">
        <v>26.7</v>
      </c>
      <c r="T7638">
        <v>0.5</v>
      </c>
      <c r="U7638">
        <v>0.9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19">
        <v>43886</v>
      </c>
      <c r="B7639" t="s">
        <v>47</v>
      </c>
      <c r="C7639" s="19">
        <v>43919</v>
      </c>
      <c r="D7639">
        <v>51</v>
      </c>
      <c r="E7639">
        <v>25.9</v>
      </c>
      <c r="F7639">
        <v>15.7</v>
      </c>
      <c r="H7639">
        <v>10</v>
      </c>
      <c r="I7639">
        <v>4.7</v>
      </c>
      <c r="J7639">
        <v>29.1</v>
      </c>
      <c r="K7639">
        <v>2.2000000000000002</v>
      </c>
      <c r="L7639">
        <v>12.4</v>
      </c>
      <c r="N7639">
        <v>34.200000000000003</v>
      </c>
      <c r="O7639">
        <v>8.1999999999999993</v>
      </c>
      <c r="Q7639">
        <v>3</v>
      </c>
      <c r="R7639">
        <v>1.1000000000000001</v>
      </c>
      <c r="S7639">
        <v>47.8</v>
      </c>
      <c r="T7639">
        <v>0.7</v>
      </c>
      <c r="U7639">
        <v>4.5999999999999996</v>
      </c>
      <c r="W7639">
        <v>17</v>
      </c>
      <c r="X7639">
        <v>10</v>
      </c>
      <c r="Y7639">
        <v>0</v>
      </c>
      <c r="Z7639">
        <v>1</v>
      </c>
      <c r="AA7639">
        <v>0</v>
      </c>
      <c r="AB7639">
        <v>19</v>
      </c>
      <c r="AC7639">
        <v>0</v>
      </c>
      <c r="AD7639">
        <v>3</v>
      </c>
      <c r="AE7639">
        <v>0</v>
      </c>
    </row>
    <row r="7640" spans="1:31">
      <c r="A7640" s="19">
        <v>43886</v>
      </c>
      <c r="B7640" t="s">
        <v>48</v>
      </c>
      <c r="C7640" s="19">
        <v>43925</v>
      </c>
      <c r="D7640">
        <v>15</v>
      </c>
      <c r="E7640">
        <v>22.8</v>
      </c>
      <c r="F7640">
        <v>14.8</v>
      </c>
      <c r="H7640">
        <v>10.7</v>
      </c>
      <c r="I7640">
        <v>4.3</v>
      </c>
      <c r="J7640">
        <v>31</v>
      </c>
      <c r="K7640">
        <v>3.2</v>
      </c>
      <c r="L7640">
        <v>13.3</v>
      </c>
      <c r="N7640">
        <v>24</v>
      </c>
      <c r="O7640">
        <v>7.9</v>
      </c>
      <c r="Q7640">
        <v>3.5</v>
      </c>
      <c r="R7640">
        <v>1.2</v>
      </c>
      <c r="S7640">
        <v>56.4</v>
      </c>
      <c r="T7640">
        <v>0.8</v>
      </c>
      <c r="U7640">
        <v>5.7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19">
        <v>43886</v>
      </c>
      <c r="B7641" t="s">
        <v>49</v>
      </c>
      <c r="C7641" s="19">
        <v>43925</v>
      </c>
      <c r="D7641">
        <v>24</v>
      </c>
      <c r="E7641">
        <v>15.8</v>
      </c>
      <c r="F7641">
        <v>16.600000000000001</v>
      </c>
      <c r="H7641">
        <v>9.5</v>
      </c>
      <c r="I7641">
        <v>4.2</v>
      </c>
      <c r="J7641">
        <v>35.799999999999997</v>
      </c>
      <c r="K7641">
        <v>3.6</v>
      </c>
      <c r="L7641">
        <v>14.5</v>
      </c>
      <c r="N7641">
        <v>7</v>
      </c>
      <c r="O7641">
        <v>8.1</v>
      </c>
      <c r="Q7641">
        <v>2.2999999999999998</v>
      </c>
      <c r="R7641">
        <v>0.9</v>
      </c>
      <c r="S7641">
        <v>75.3</v>
      </c>
      <c r="T7641">
        <v>0.7</v>
      </c>
      <c r="U7641">
        <v>5.6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19">
        <v>43886</v>
      </c>
      <c r="B7642" t="s">
        <v>50</v>
      </c>
      <c r="C7642" s="19">
        <v>43925</v>
      </c>
      <c r="D7642">
        <v>54</v>
      </c>
      <c r="E7642">
        <v>33.700000000000003</v>
      </c>
      <c r="F7642">
        <v>21.9</v>
      </c>
      <c r="H7642">
        <v>6.2</v>
      </c>
      <c r="I7642">
        <v>4.3</v>
      </c>
      <c r="J7642">
        <v>22.4</v>
      </c>
      <c r="K7642">
        <v>2.2999999999999998</v>
      </c>
      <c r="L7642">
        <v>9.1</v>
      </c>
      <c r="N7642">
        <v>61.1</v>
      </c>
      <c r="O7642">
        <v>16.5</v>
      </c>
      <c r="Q7642">
        <v>1.1000000000000001</v>
      </c>
      <c r="R7642">
        <v>0.7</v>
      </c>
      <c r="S7642">
        <v>17.399999999999999</v>
      </c>
      <c r="T7642">
        <v>0.7</v>
      </c>
      <c r="U7642">
        <v>2.1</v>
      </c>
      <c r="W7642">
        <v>23</v>
      </c>
      <c r="X7642">
        <v>15</v>
      </c>
      <c r="Y7642">
        <v>0</v>
      </c>
      <c r="Z7642">
        <v>0</v>
      </c>
      <c r="AA7642">
        <v>0</v>
      </c>
      <c r="AB7642">
        <v>15</v>
      </c>
      <c r="AC7642">
        <v>0</v>
      </c>
      <c r="AD7642">
        <v>0</v>
      </c>
      <c r="AE7642">
        <v>0</v>
      </c>
    </row>
    <row r="7643" spans="1:31">
      <c r="A7643" s="19">
        <v>43886</v>
      </c>
      <c r="B7643" t="s">
        <v>51</v>
      </c>
      <c r="C7643" s="19">
        <v>43925</v>
      </c>
      <c r="D7643">
        <v>14</v>
      </c>
      <c r="E7643">
        <v>22.9</v>
      </c>
      <c r="F7643">
        <v>14.9</v>
      </c>
      <c r="H7643">
        <v>10.199999999999999</v>
      </c>
      <c r="I7643">
        <v>4.2</v>
      </c>
      <c r="J7643">
        <v>33.200000000000003</v>
      </c>
      <c r="K7643">
        <v>3</v>
      </c>
      <c r="L7643">
        <v>11.6</v>
      </c>
      <c r="N7643">
        <v>21.3</v>
      </c>
      <c r="O7643">
        <v>6.9</v>
      </c>
      <c r="Q7643">
        <v>3</v>
      </c>
      <c r="R7643">
        <v>0.9</v>
      </c>
      <c r="S7643">
        <v>63.1</v>
      </c>
      <c r="T7643">
        <v>0.6</v>
      </c>
      <c r="U7643">
        <v>3.9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19">
        <v>43886</v>
      </c>
      <c r="B7644" t="s">
        <v>52</v>
      </c>
      <c r="C7644" s="19">
        <v>43928</v>
      </c>
      <c r="D7644">
        <v>84</v>
      </c>
      <c r="E7644">
        <v>13.2</v>
      </c>
      <c r="F7644">
        <v>17.899999999999999</v>
      </c>
      <c r="H7644">
        <v>14.1</v>
      </c>
      <c r="I7644">
        <v>7.3</v>
      </c>
      <c r="J7644">
        <v>33.6</v>
      </c>
      <c r="K7644">
        <v>1.5</v>
      </c>
      <c r="L7644">
        <v>12.5</v>
      </c>
      <c r="N7644">
        <v>5.9</v>
      </c>
      <c r="O7644">
        <v>11.4</v>
      </c>
      <c r="Q7644">
        <v>6.3</v>
      </c>
      <c r="R7644">
        <v>2.1</v>
      </c>
      <c r="S7644">
        <v>68.3</v>
      </c>
      <c r="T7644">
        <v>0.6</v>
      </c>
      <c r="U7644">
        <v>4.8</v>
      </c>
      <c r="W7644">
        <v>5</v>
      </c>
      <c r="X7644">
        <v>24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4</v>
      </c>
      <c r="AE7644">
        <v>0</v>
      </c>
    </row>
    <row r="7645" spans="1:31">
      <c r="A7645" s="19">
        <v>43886</v>
      </c>
      <c r="B7645" t="s">
        <v>53</v>
      </c>
      <c r="C7645" s="19">
        <v>43949</v>
      </c>
      <c r="D7645">
        <v>60</v>
      </c>
      <c r="E7645">
        <v>16.3</v>
      </c>
      <c r="F7645">
        <v>17.899999999999999</v>
      </c>
      <c r="H7645">
        <v>12.6</v>
      </c>
      <c r="I7645">
        <v>4.0999999999999996</v>
      </c>
      <c r="J7645">
        <v>30.7</v>
      </c>
      <c r="K7645">
        <v>3.3</v>
      </c>
      <c r="L7645">
        <v>15</v>
      </c>
      <c r="N7645">
        <v>11.3</v>
      </c>
      <c r="O7645">
        <v>13.7</v>
      </c>
      <c r="Q7645">
        <v>6.9</v>
      </c>
      <c r="R7645">
        <v>1.5</v>
      </c>
      <c r="S7645">
        <v>55.1</v>
      </c>
      <c r="T7645">
        <v>1.3</v>
      </c>
      <c r="U7645">
        <v>9.4</v>
      </c>
      <c r="W7645">
        <v>12</v>
      </c>
      <c r="X7645">
        <v>13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19">
        <v>43886</v>
      </c>
      <c r="B7646" t="s">
        <v>54</v>
      </c>
      <c r="C7646" s="19">
        <v>43949</v>
      </c>
      <c r="D7646">
        <v>21</v>
      </c>
      <c r="E7646">
        <v>30.1</v>
      </c>
      <c r="F7646">
        <v>16</v>
      </c>
      <c r="H7646">
        <v>10.6</v>
      </c>
      <c r="I7646">
        <v>3.8</v>
      </c>
      <c r="J7646">
        <v>25.8</v>
      </c>
      <c r="K7646">
        <v>2.5</v>
      </c>
      <c r="L7646">
        <v>11.3</v>
      </c>
      <c r="N7646">
        <v>48.2</v>
      </c>
      <c r="O7646">
        <v>9.5</v>
      </c>
      <c r="Q7646">
        <v>4</v>
      </c>
      <c r="R7646">
        <v>1.4</v>
      </c>
      <c r="S7646">
        <v>30.9</v>
      </c>
      <c r="T7646">
        <v>1.1000000000000001</v>
      </c>
      <c r="U7646">
        <v>4.4000000000000004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19">
        <v>43886</v>
      </c>
      <c r="B7647" t="s">
        <v>55</v>
      </c>
      <c r="C7647" s="19">
        <v>43949</v>
      </c>
      <c r="D7647">
        <v>96</v>
      </c>
      <c r="E7647">
        <v>23.2</v>
      </c>
      <c r="F7647">
        <v>19.2</v>
      </c>
      <c r="H7647">
        <v>10.1</v>
      </c>
      <c r="I7647">
        <v>4.5999999999999996</v>
      </c>
      <c r="J7647">
        <v>29.2</v>
      </c>
      <c r="K7647">
        <v>2.2999999999999998</v>
      </c>
      <c r="L7647">
        <v>11.4</v>
      </c>
      <c r="N7647">
        <v>25.1</v>
      </c>
      <c r="O7647">
        <v>15.6</v>
      </c>
      <c r="Q7647">
        <v>4.3</v>
      </c>
      <c r="R7647">
        <v>1.7</v>
      </c>
      <c r="S7647">
        <v>46.3</v>
      </c>
      <c r="T7647">
        <v>1.1000000000000001</v>
      </c>
      <c r="U7647">
        <v>5.0999999999999996</v>
      </c>
      <c r="W7647">
        <v>30</v>
      </c>
      <c r="X7647">
        <v>25</v>
      </c>
      <c r="Y7647">
        <v>0</v>
      </c>
      <c r="Z7647">
        <v>1</v>
      </c>
      <c r="AA7647">
        <v>0</v>
      </c>
      <c r="AB7647">
        <v>38</v>
      </c>
      <c r="AC7647">
        <v>0</v>
      </c>
      <c r="AD7647">
        <v>3</v>
      </c>
      <c r="AE7647">
        <v>0</v>
      </c>
    </row>
    <row r="7648" spans="1:31">
      <c r="A7648" s="19">
        <v>43886</v>
      </c>
      <c r="B7648" t="s">
        <v>56</v>
      </c>
      <c r="C7648" s="19">
        <v>43949</v>
      </c>
      <c r="D7648">
        <v>274</v>
      </c>
      <c r="E7648">
        <v>18.2</v>
      </c>
      <c r="F7648">
        <v>24.7</v>
      </c>
      <c r="H7648">
        <v>10</v>
      </c>
      <c r="I7648">
        <v>6.2</v>
      </c>
      <c r="J7648">
        <v>27.8</v>
      </c>
      <c r="K7648">
        <v>1.7</v>
      </c>
      <c r="L7648">
        <v>11.4</v>
      </c>
      <c r="N7648">
        <v>14.1</v>
      </c>
      <c r="O7648">
        <v>30.4</v>
      </c>
      <c r="Q7648">
        <v>4.7</v>
      </c>
      <c r="R7648">
        <v>2.2999999999999998</v>
      </c>
      <c r="S7648">
        <v>41.6</v>
      </c>
      <c r="T7648">
        <v>1</v>
      </c>
      <c r="U7648">
        <v>5.3</v>
      </c>
      <c r="W7648">
        <v>67</v>
      </c>
      <c r="X7648">
        <v>91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10</v>
      </c>
      <c r="AE7648">
        <v>0</v>
      </c>
    </row>
    <row r="7649" spans="1:31">
      <c r="A7649" s="19">
        <v>43886</v>
      </c>
      <c r="B7649" t="s">
        <v>57</v>
      </c>
      <c r="C7649" s="19">
        <v>43949</v>
      </c>
      <c r="D7649">
        <v>186</v>
      </c>
      <c r="E7649">
        <v>20.2</v>
      </c>
      <c r="F7649">
        <v>19.100000000000001</v>
      </c>
      <c r="H7649">
        <v>13.1</v>
      </c>
      <c r="I7649">
        <v>6.4</v>
      </c>
      <c r="J7649">
        <v>29.5</v>
      </c>
      <c r="K7649">
        <v>1.5</v>
      </c>
      <c r="L7649">
        <v>10.199999999999999</v>
      </c>
      <c r="N7649">
        <v>18.3</v>
      </c>
      <c r="O7649">
        <v>16.5</v>
      </c>
      <c r="Q7649">
        <v>7.1</v>
      </c>
      <c r="R7649">
        <v>2.8</v>
      </c>
      <c r="S7649">
        <v>49.4</v>
      </c>
      <c r="T7649">
        <v>1</v>
      </c>
      <c r="U7649">
        <v>4.4000000000000004</v>
      </c>
      <c r="W7649">
        <v>50</v>
      </c>
      <c r="X7649">
        <v>48</v>
      </c>
      <c r="Y7649">
        <v>0</v>
      </c>
      <c r="Z7649">
        <v>12</v>
      </c>
      <c r="AA7649">
        <v>0</v>
      </c>
      <c r="AB7649">
        <v>73</v>
      </c>
      <c r="AC7649">
        <v>0</v>
      </c>
      <c r="AD7649">
        <v>3</v>
      </c>
      <c r="AE7649">
        <v>0</v>
      </c>
    </row>
    <row r="7650" spans="1:31">
      <c r="A7650" s="19">
        <v>43886</v>
      </c>
      <c r="B7650" t="s">
        <v>58</v>
      </c>
      <c r="C7650" s="19">
        <v>43949</v>
      </c>
      <c r="D7650">
        <v>26</v>
      </c>
      <c r="E7650">
        <v>14.9</v>
      </c>
      <c r="F7650">
        <v>18.3</v>
      </c>
      <c r="H7650">
        <v>12.9</v>
      </c>
      <c r="I7650">
        <v>4.3</v>
      </c>
      <c r="J7650">
        <v>31</v>
      </c>
      <c r="K7650">
        <v>3.3</v>
      </c>
      <c r="L7650">
        <v>15.3</v>
      </c>
      <c r="N7650">
        <v>9.4</v>
      </c>
      <c r="O7650">
        <v>14.1</v>
      </c>
      <c r="Q7650">
        <v>7</v>
      </c>
      <c r="R7650">
        <v>2</v>
      </c>
      <c r="S7650">
        <v>56.2</v>
      </c>
      <c r="T7650">
        <v>1.2</v>
      </c>
      <c r="U7650">
        <v>9.5</v>
      </c>
      <c r="W7650">
        <v>2</v>
      </c>
      <c r="X7650">
        <v>6</v>
      </c>
      <c r="Y7650">
        <v>0</v>
      </c>
      <c r="Z7650">
        <v>2</v>
      </c>
      <c r="AA7650">
        <v>0</v>
      </c>
      <c r="AB7650">
        <v>11</v>
      </c>
      <c r="AC7650">
        <v>0</v>
      </c>
      <c r="AD7650">
        <v>5</v>
      </c>
      <c r="AE7650">
        <v>0</v>
      </c>
    </row>
    <row r="7651" spans="1:31">
      <c r="A7651" s="19">
        <v>43886</v>
      </c>
      <c r="B7651" t="s">
        <v>59</v>
      </c>
      <c r="C7651" s="19">
        <v>43953</v>
      </c>
      <c r="D7651">
        <v>7</v>
      </c>
      <c r="E7651">
        <v>21.8</v>
      </c>
      <c r="F7651">
        <v>16.600000000000001</v>
      </c>
      <c r="H7651">
        <v>10.6</v>
      </c>
      <c r="I7651">
        <v>5</v>
      </c>
      <c r="J7651">
        <v>30.7</v>
      </c>
      <c r="K7651">
        <v>2.2999999999999998</v>
      </c>
      <c r="L7651">
        <v>13.1</v>
      </c>
      <c r="N7651">
        <v>21.8</v>
      </c>
      <c r="O7651">
        <v>11.5</v>
      </c>
      <c r="Q7651">
        <v>4.5999999999999996</v>
      </c>
      <c r="R7651">
        <v>1.8</v>
      </c>
      <c r="S7651">
        <v>51.7</v>
      </c>
      <c r="T7651">
        <v>1.2</v>
      </c>
      <c r="U7651">
        <v>6.7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19">
        <v>43886</v>
      </c>
      <c r="B7652" t="s">
        <v>60</v>
      </c>
      <c r="C7652" s="19">
        <v>43953</v>
      </c>
      <c r="D7652">
        <v>39</v>
      </c>
      <c r="E7652">
        <v>14.5</v>
      </c>
      <c r="F7652">
        <v>15</v>
      </c>
      <c r="H7652">
        <v>14.6</v>
      </c>
      <c r="I7652">
        <v>7.3</v>
      </c>
      <c r="J7652">
        <v>34.5</v>
      </c>
      <c r="K7652">
        <v>1.2</v>
      </c>
      <c r="L7652">
        <v>12.9</v>
      </c>
      <c r="N7652">
        <v>7.7</v>
      </c>
      <c r="O7652">
        <v>8.6</v>
      </c>
      <c r="Q7652">
        <v>7.7</v>
      </c>
      <c r="R7652">
        <v>2.5</v>
      </c>
      <c r="S7652">
        <v>66.2</v>
      </c>
      <c r="T7652">
        <v>0.8</v>
      </c>
      <c r="U7652">
        <v>6</v>
      </c>
      <c r="W7652">
        <v>3</v>
      </c>
      <c r="X7652">
        <v>9</v>
      </c>
      <c r="Y7652">
        <v>0</v>
      </c>
      <c r="Z7652">
        <v>3</v>
      </c>
      <c r="AA7652">
        <v>0</v>
      </c>
      <c r="AB7652">
        <v>22</v>
      </c>
      <c r="AC7652">
        <v>0</v>
      </c>
      <c r="AD7652">
        <v>2</v>
      </c>
      <c r="AE7652">
        <v>0</v>
      </c>
    </row>
    <row r="7653" spans="1:31">
      <c r="A7653" s="19">
        <v>43886</v>
      </c>
      <c r="B7653" t="s">
        <v>61</v>
      </c>
      <c r="C7653" s="19">
        <v>43956</v>
      </c>
      <c r="D7653">
        <v>82</v>
      </c>
      <c r="E7653">
        <v>16.2</v>
      </c>
      <c r="F7653">
        <v>15.4</v>
      </c>
      <c r="H7653">
        <v>18.899999999999999</v>
      </c>
      <c r="I7653">
        <v>6.8</v>
      </c>
      <c r="J7653">
        <v>29.1</v>
      </c>
      <c r="K7653">
        <v>1.2</v>
      </c>
      <c r="L7653">
        <v>12.3</v>
      </c>
      <c r="N7653">
        <v>11.8</v>
      </c>
      <c r="O7653">
        <v>11</v>
      </c>
      <c r="Q7653">
        <v>17.2</v>
      </c>
      <c r="R7653">
        <v>2.9</v>
      </c>
      <c r="S7653">
        <v>48.1</v>
      </c>
      <c r="T7653">
        <v>1.1000000000000001</v>
      </c>
      <c r="U7653">
        <v>7</v>
      </c>
      <c r="W7653">
        <v>16</v>
      </c>
      <c r="X7653">
        <v>15</v>
      </c>
      <c r="Y7653">
        <v>0</v>
      </c>
      <c r="Z7653">
        <v>19</v>
      </c>
      <c r="AA7653">
        <v>0</v>
      </c>
      <c r="AB7653">
        <v>28</v>
      </c>
      <c r="AC7653">
        <v>0</v>
      </c>
      <c r="AD7653">
        <v>4</v>
      </c>
      <c r="AE7653">
        <v>0</v>
      </c>
    </row>
    <row r="7654" spans="1:31">
      <c r="A7654" s="19">
        <v>43886</v>
      </c>
      <c r="B7654" t="s">
        <v>62</v>
      </c>
      <c r="C7654" s="19">
        <v>43963</v>
      </c>
      <c r="D7654">
        <v>29</v>
      </c>
      <c r="E7654">
        <v>15.3</v>
      </c>
      <c r="F7654">
        <v>15.5</v>
      </c>
      <c r="H7654">
        <v>14.6</v>
      </c>
      <c r="I7654">
        <v>7.2</v>
      </c>
      <c r="J7654">
        <v>33.6</v>
      </c>
      <c r="K7654">
        <v>1.2</v>
      </c>
      <c r="L7654">
        <v>12.6</v>
      </c>
      <c r="N7654">
        <v>8.9</v>
      </c>
      <c r="O7654">
        <v>9.4</v>
      </c>
      <c r="Q7654">
        <v>8.1999999999999993</v>
      </c>
      <c r="R7654">
        <v>3.1</v>
      </c>
      <c r="S7654">
        <v>62.3</v>
      </c>
      <c r="T7654">
        <v>1</v>
      </c>
      <c r="U7654">
        <v>6.4</v>
      </c>
      <c r="W7654">
        <v>6</v>
      </c>
      <c r="X7654">
        <v>6</v>
      </c>
      <c r="Y7654">
        <v>0</v>
      </c>
      <c r="Z7654">
        <v>3</v>
      </c>
      <c r="AA7654">
        <v>0</v>
      </c>
      <c r="AB7654">
        <v>13</v>
      </c>
      <c r="AC7654">
        <v>0</v>
      </c>
      <c r="AD7654">
        <v>2</v>
      </c>
      <c r="AE7654">
        <v>0</v>
      </c>
    </row>
    <row r="7655" spans="1:31">
      <c r="A7655" s="19">
        <v>43886</v>
      </c>
      <c r="B7655" t="s">
        <v>63</v>
      </c>
      <c r="C7655" s="19">
        <v>43963</v>
      </c>
      <c r="D7655">
        <v>28</v>
      </c>
      <c r="E7655">
        <v>24.3</v>
      </c>
      <c r="F7655">
        <v>19.3</v>
      </c>
      <c r="H7655">
        <v>8.8000000000000007</v>
      </c>
      <c r="I7655">
        <v>5.4</v>
      </c>
      <c r="J7655">
        <v>35.700000000000003</v>
      </c>
      <c r="K7655">
        <v>2.1</v>
      </c>
      <c r="L7655">
        <v>4.3</v>
      </c>
      <c r="N7655">
        <v>20.8</v>
      </c>
      <c r="O7655">
        <v>12.2</v>
      </c>
      <c r="Q7655">
        <v>2.2999999999999998</v>
      </c>
      <c r="R7655">
        <v>1.6</v>
      </c>
      <c r="S7655">
        <v>60.8</v>
      </c>
      <c r="T7655">
        <v>0.7</v>
      </c>
      <c r="U7655">
        <v>0.9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19">
        <v>43886</v>
      </c>
      <c r="B7656" t="s">
        <v>64</v>
      </c>
      <c r="C7656" s="19">
        <v>43970</v>
      </c>
      <c r="D7656">
        <v>54</v>
      </c>
      <c r="E7656">
        <v>21.2</v>
      </c>
      <c r="F7656">
        <v>19.899999999999999</v>
      </c>
      <c r="H7656">
        <v>8.5</v>
      </c>
      <c r="I7656">
        <v>5.2</v>
      </c>
      <c r="J7656">
        <v>32</v>
      </c>
      <c r="K7656">
        <v>2.2000000000000002</v>
      </c>
      <c r="L7656">
        <v>11</v>
      </c>
      <c r="N7656">
        <v>18.399999999999999</v>
      </c>
      <c r="O7656">
        <v>16.399999999999999</v>
      </c>
      <c r="Q7656">
        <v>3.5</v>
      </c>
      <c r="R7656">
        <v>2.2000000000000002</v>
      </c>
      <c r="S7656">
        <v>52.7</v>
      </c>
      <c r="T7656">
        <v>1.4</v>
      </c>
      <c r="U7656">
        <v>4.8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19">
        <v>43886</v>
      </c>
      <c r="B7657" t="s">
        <v>65</v>
      </c>
      <c r="C7657" s="19">
        <v>43970</v>
      </c>
      <c r="D7657">
        <v>61</v>
      </c>
      <c r="E7657">
        <v>18.899999999999999</v>
      </c>
      <c r="F7657">
        <v>15.6</v>
      </c>
      <c r="H7657">
        <v>11</v>
      </c>
      <c r="I7657">
        <v>4.4000000000000004</v>
      </c>
      <c r="J7657">
        <v>33</v>
      </c>
      <c r="K7657">
        <v>3.3</v>
      </c>
      <c r="L7657">
        <v>13.6</v>
      </c>
      <c r="N7657">
        <v>14.8</v>
      </c>
      <c r="O7657">
        <v>9.6999999999999993</v>
      </c>
      <c r="Q7657">
        <v>5.0999999999999996</v>
      </c>
      <c r="R7657">
        <v>2.1</v>
      </c>
      <c r="S7657">
        <v>58.9</v>
      </c>
      <c r="T7657">
        <v>1.4</v>
      </c>
      <c r="U7657">
        <v>7.2</v>
      </c>
      <c r="W7657">
        <v>15</v>
      </c>
      <c r="X7657">
        <v>13</v>
      </c>
      <c r="Y7657">
        <v>0</v>
      </c>
      <c r="Z7657">
        <v>2</v>
      </c>
      <c r="AA7657">
        <v>0</v>
      </c>
      <c r="AB7657">
        <v>27</v>
      </c>
      <c r="AC7657">
        <v>0</v>
      </c>
      <c r="AD7657">
        <v>4</v>
      </c>
      <c r="AE7657">
        <v>0</v>
      </c>
    </row>
    <row r="7658" spans="1:31">
      <c r="A7658" s="19">
        <v>43886</v>
      </c>
      <c r="B7658" t="s">
        <v>143</v>
      </c>
      <c r="C7658" s="19">
        <v>43984</v>
      </c>
      <c r="D7658">
        <v>20</v>
      </c>
      <c r="E7658">
        <v>34.5</v>
      </c>
      <c r="F7658">
        <v>21.1</v>
      </c>
      <c r="H7658">
        <v>5</v>
      </c>
      <c r="I7658">
        <v>3.9</v>
      </c>
      <c r="J7658">
        <v>23.8</v>
      </c>
      <c r="K7658">
        <v>2.4</v>
      </c>
      <c r="L7658">
        <v>9.3000000000000007</v>
      </c>
      <c r="N7658">
        <v>55</v>
      </c>
      <c r="O7658">
        <v>15.2</v>
      </c>
      <c r="Q7658">
        <v>2</v>
      </c>
      <c r="R7658">
        <v>1.6</v>
      </c>
      <c r="S7658">
        <v>21</v>
      </c>
      <c r="T7658">
        <v>1.1000000000000001</v>
      </c>
      <c r="U7658">
        <v>3.4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19">
        <v>43886</v>
      </c>
      <c r="B7659" t="s">
        <v>67</v>
      </c>
      <c r="C7659" s="19">
        <v>43984</v>
      </c>
      <c r="D7659">
        <v>19</v>
      </c>
      <c r="E7659">
        <v>17.7</v>
      </c>
      <c r="F7659">
        <v>17.2</v>
      </c>
      <c r="H7659">
        <v>11.8</v>
      </c>
      <c r="I7659">
        <v>4.8</v>
      </c>
      <c r="J7659">
        <v>31.8</v>
      </c>
      <c r="K7659">
        <v>3.4</v>
      </c>
      <c r="L7659">
        <v>13.3</v>
      </c>
      <c r="N7659">
        <v>14.3</v>
      </c>
      <c r="O7659">
        <v>13.2</v>
      </c>
      <c r="Q7659">
        <v>6.6</v>
      </c>
      <c r="R7659">
        <v>2.5</v>
      </c>
      <c r="S7659">
        <v>52.8</v>
      </c>
      <c r="T7659">
        <v>2</v>
      </c>
      <c r="U7659">
        <v>7.6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19">
        <v>43886</v>
      </c>
      <c r="B7660" t="s">
        <v>68</v>
      </c>
      <c r="C7660" s="19">
        <v>43984</v>
      </c>
      <c r="D7660">
        <v>126</v>
      </c>
      <c r="E7660">
        <v>16.600000000000001</v>
      </c>
      <c r="F7660">
        <v>22.9</v>
      </c>
      <c r="H7660">
        <v>11.9</v>
      </c>
      <c r="I7660">
        <v>4.3</v>
      </c>
      <c r="J7660">
        <v>31</v>
      </c>
      <c r="K7660">
        <v>2.2999999999999998</v>
      </c>
      <c r="L7660">
        <v>11</v>
      </c>
      <c r="N7660">
        <v>11.9</v>
      </c>
      <c r="O7660">
        <v>23.1</v>
      </c>
      <c r="Q7660">
        <v>6.2</v>
      </c>
      <c r="R7660">
        <v>2.2000000000000002</v>
      </c>
      <c r="S7660">
        <v>48.6</v>
      </c>
      <c r="T7660">
        <v>1.7</v>
      </c>
      <c r="U7660">
        <v>5.3</v>
      </c>
      <c r="W7660">
        <v>28</v>
      </c>
      <c r="X7660">
        <v>38</v>
      </c>
      <c r="Y7660">
        <v>0</v>
      </c>
      <c r="Z7660">
        <v>5</v>
      </c>
      <c r="AA7660">
        <v>0</v>
      </c>
      <c r="AB7660">
        <v>51</v>
      </c>
      <c r="AC7660">
        <v>0</v>
      </c>
      <c r="AD7660">
        <v>4</v>
      </c>
      <c r="AE7660">
        <v>0</v>
      </c>
    </row>
    <row r="7661" spans="1:31">
      <c r="A7661" s="19">
        <v>43886</v>
      </c>
      <c r="B7661" t="s">
        <v>69</v>
      </c>
      <c r="C7661" s="19">
        <v>43984</v>
      </c>
      <c r="D7661">
        <v>34</v>
      </c>
      <c r="E7661">
        <v>16.3</v>
      </c>
      <c r="F7661">
        <v>16.5</v>
      </c>
      <c r="H7661">
        <v>10.5</v>
      </c>
      <c r="I7661">
        <v>4.5999999999999996</v>
      </c>
      <c r="J7661">
        <v>37.4</v>
      </c>
      <c r="K7661">
        <v>3</v>
      </c>
      <c r="L7661">
        <v>11.7</v>
      </c>
      <c r="N7661">
        <v>9.3000000000000007</v>
      </c>
      <c r="O7661">
        <v>9.5</v>
      </c>
      <c r="Q7661">
        <v>4</v>
      </c>
      <c r="R7661">
        <v>1.8</v>
      </c>
      <c r="S7661">
        <v>68</v>
      </c>
      <c r="T7661">
        <v>1.5</v>
      </c>
      <c r="U7661">
        <v>5.0999999999999996</v>
      </c>
      <c r="W7661">
        <v>7</v>
      </c>
      <c r="X7661">
        <v>8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1</v>
      </c>
      <c r="AE7661">
        <v>0</v>
      </c>
    </row>
    <row r="7662" spans="1:31">
      <c r="A7662" s="19">
        <v>43886</v>
      </c>
      <c r="B7662" t="s">
        <v>70</v>
      </c>
      <c r="C7662" s="19">
        <v>43984</v>
      </c>
      <c r="D7662">
        <v>16</v>
      </c>
      <c r="E7662">
        <v>15</v>
      </c>
      <c r="F7662">
        <v>15.6</v>
      </c>
      <c r="H7662">
        <v>14.8</v>
      </c>
      <c r="I7662">
        <v>7.4</v>
      </c>
      <c r="J7662">
        <v>33.4</v>
      </c>
      <c r="K7662">
        <v>1.1000000000000001</v>
      </c>
      <c r="L7662">
        <v>12.7</v>
      </c>
      <c r="N7662">
        <v>10</v>
      </c>
      <c r="O7662">
        <v>10.3</v>
      </c>
      <c r="Q7662">
        <v>9.3000000000000007</v>
      </c>
      <c r="R7662">
        <v>3.3</v>
      </c>
      <c r="S7662">
        <v>58.1</v>
      </c>
      <c r="T7662">
        <v>1.3</v>
      </c>
      <c r="U7662">
        <v>6.8</v>
      </c>
      <c r="W7662">
        <v>3</v>
      </c>
      <c r="X7662">
        <v>3</v>
      </c>
      <c r="Y7662">
        <v>0</v>
      </c>
      <c r="Z7662">
        <v>1</v>
      </c>
      <c r="AA7662">
        <v>0</v>
      </c>
      <c r="AB7662">
        <v>7</v>
      </c>
      <c r="AC7662">
        <v>0</v>
      </c>
      <c r="AD7662">
        <v>1</v>
      </c>
      <c r="AE7662">
        <v>0</v>
      </c>
    </row>
    <row r="7663" spans="1:31">
      <c r="A7663" s="19">
        <v>43886</v>
      </c>
      <c r="B7663" t="s">
        <v>71</v>
      </c>
      <c r="C7663" s="19">
        <v>43988</v>
      </c>
      <c r="D7663">
        <v>7</v>
      </c>
      <c r="E7663">
        <v>21.8</v>
      </c>
      <c r="F7663">
        <v>16.600000000000001</v>
      </c>
      <c r="H7663">
        <v>10.6</v>
      </c>
      <c r="I7663">
        <v>5</v>
      </c>
      <c r="J7663">
        <v>30.7</v>
      </c>
      <c r="K7663">
        <v>2.2999999999999998</v>
      </c>
      <c r="L7663">
        <v>13.1</v>
      </c>
      <c r="N7663">
        <v>21.2</v>
      </c>
      <c r="O7663">
        <v>12.1</v>
      </c>
      <c r="Q7663">
        <v>5.7</v>
      </c>
      <c r="R7663">
        <v>2.6</v>
      </c>
      <c r="S7663">
        <v>47.9</v>
      </c>
      <c r="T7663">
        <v>1.9</v>
      </c>
      <c r="U7663">
        <v>7.7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19">
        <v>43886</v>
      </c>
      <c r="B7664" t="s">
        <v>73</v>
      </c>
      <c r="C7664" s="19">
        <v>44013</v>
      </c>
      <c r="D7664">
        <v>3979</v>
      </c>
      <c r="E7664">
        <v>19</v>
      </c>
      <c r="F7664">
        <v>19.399999999999999</v>
      </c>
      <c r="H7664">
        <v>11.4</v>
      </c>
      <c r="I7664">
        <v>6.6</v>
      </c>
      <c r="J7664">
        <v>29.6</v>
      </c>
      <c r="K7664">
        <v>2.5</v>
      </c>
      <c r="L7664">
        <v>11.4</v>
      </c>
      <c r="N7664">
        <v>15.6</v>
      </c>
      <c r="O7664">
        <v>16.399999999999999</v>
      </c>
      <c r="Q7664">
        <v>3.8</v>
      </c>
      <c r="R7664">
        <v>1.2</v>
      </c>
      <c r="S7664">
        <v>59.1</v>
      </c>
      <c r="T7664">
        <v>0.2</v>
      </c>
      <c r="U7664">
        <v>3.8</v>
      </c>
      <c r="W7664">
        <v>917</v>
      </c>
      <c r="X7664">
        <v>1020</v>
      </c>
      <c r="Y7664">
        <v>0</v>
      </c>
      <c r="Z7664">
        <v>167</v>
      </c>
      <c r="AA7664">
        <v>41</v>
      </c>
      <c r="AB7664">
        <v>1661</v>
      </c>
      <c r="AC7664">
        <v>5</v>
      </c>
      <c r="AD7664">
        <v>170</v>
      </c>
      <c r="AE7664">
        <v>0</v>
      </c>
    </row>
    <row r="7665" spans="1:31">
      <c r="A7665" s="19">
        <v>43887</v>
      </c>
      <c r="B7665" t="s">
        <v>15</v>
      </c>
      <c r="C7665" s="19">
        <v>43864</v>
      </c>
      <c r="D7665">
        <v>41</v>
      </c>
      <c r="E7665">
        <v>19.899999999999999</v>
      </c>
      <c r="F7665">
        <v>3.1</v>
      </c>
      <c r="H7665">
        <v>15.8</v>
      </c>
      <c r="I7665">
        <v>9</v>
      </c>
      <c r="J7665">
        <v>23.2</v>
      </c>
      <c r="K7665">
        <v>3.5</v>
      </c>
      <c r="L7665">
        <v>15.5</v>
      </c>
      <c r="M7665">
        <v>4</v>
      </c>
      <c r="N7665">
        <v>15.8</v>
      </c>
      <c r="O7665">
        <v>0.1</v>
      </c>
      <c r="P7665">
        <v>0</v>
      </c>
      <c r="Q7665">
        <v>26.200000000000003</v>
      </c>
      <c r="R7665">
        <v>12.3</v>
      </c>
      <c r="S7665">
        <v>26.1</v>
      </c>
      <c r="T7665">
        <v>0</v>
      </c>
      <c r="U7665">
        <v>18</v>
      </c>
      <c r="V7665">
        <v>1</v>
      </c>
      <c r="W7665">
        <v>6</v>
      </c>
      <c r="X7665">
        <v>0</v>
      </c>
      <c r="Y7665">
        <v>0</v>
      </c>
      <c r="Z7665">
        <v>14</v>
      </c>
      <c r="AA7665">
        <v>1</v>
      </c>
      <c r="AB7665">
        <v>12</v>
      </c>
      <c r="AC7665">
        <v>0</v>
      </c>
      <c r="AD7665">
        <v>8</v>
      </c>
      <c r="AE7665">
        <v>0</v>
      </c>
    </row>
    <row r="7666" spans="1:31">
      <c r="A7666" s="19">
        <v>43887</v>
      </c>
      <c r="B7666" t="s">
        <v>16</v>
      </c>
      <c r="C7666" s="19">
        <v>43872</v>
      </c>
      <c r="D7666">
        <v>24</v>
      </c>
      <c r="E7666">
        <v>10.4</v>
      </c>
      <c r="F7666">
        <v>0</v>
      </c>
      <c r="H7666">
        <v>22</v>
      </c>
      <c r="I7666">
        <v>10.7</v>
      </c>
      <c r="J7666">
        <v>28.5</v>
      </c>
      <c r="K7666">
        <v>3</v>
      </c>
      <c r="L7666">
        <v>12.6</v>
      </c>
      <c r="M7666">
        <v>3.6</v>
      </c>
      <c r="N7666">
        <v>8.68</v>
      </c>
      <c r="O7666">
        <v>0</v>
      </c>
      <c r="P7666">
        <v>0</v>
      </c>
      <c r="Q7666">
        <v>24.2</v>
      </c>
      <c r="R7666">
        <v>19.8</v>
      </c>
      <c r="S7666">
        <v>25.900000000000002</v>
      </c>
      <c r="T7666">
        <v>3.5999999999999996</v>
      </c>
      <c r="U7666">
        <v>9.3000000000000007</v>
      </c>
      <c r="V7666">
        <v>3.5999999999999996</v>
      </c>
      <c r="W7666">
        <v>0</v>
      </c>
      <c r="X7666">
        <v>0</v>
      </c>
      <c r="Y7666">
        <v>0</v>
      </c>
      <c r="Z7666">
        <v>9</v>
      </c>
      <c r="AA7666">
        <v>6</v>
      </c>
      <c r="AB7666">
        <v>9</v>
      </c>
      <c r="AC7666">
        <v>0</v>
      </c>
      <c r="AD7666">
        <v>0</v>
      </c>
      <c r="AE7666">
        <v>0</v>
      </c>
    </row>
    <row r="7667" spans="1:31">
      <c r="A7667" s="19">
        <v>43887</v>
      </c>
      <c r="B7667" t="s">
        <v>17</v>
      </c>
      <c r="C7667" s="19">
        <v>43883</v>
      </c>
      <c r="D7667">
        <v>36</v>
      </c>
      <c r="E7667">
        <v>14.8</v>
      </c>
      <c r="F7667">
        <v>0</v>
      </c>
      <c r="H7667">
        <v>16.100000000000001</v>
      </c>
      <c r="I7667">
        <v>7.7</v>
      </c>
      <c r="J7667">
        <v>34.6</v>
      </c>
      <c r="K7667">
        <v>11.7</v>
      </c>
      <c r="L7667">
        <v>15.1</v>
      </c>
      <c r="N7667">
        <v>17.599999999999998</v>
      </c>
      <c r="O7667">
        <v>0</v>
      </c>
      <c r="P7667">
        <v>0</v>
      </c>
      <c r="Q7667">
        <v>15.299999999999999</v>
      </c>
      <c r="R7667">
        <v>9.6</v>
      </c>
      <c r="S7667">
        <v>34</v>
      </c>
      <c r="T7667">
        <v>9</v>
      </c>
      <c r="U7667">
        <v>12.9</v>
      </c>
      <c r="V7667">
        <v>0</v>
      </c>
      <c r="W7667">
        <v>9</v>
      </c>
      <c r="X7667">
        <v>0</v>
      </c>
      <c r="Y7667">
        <v>0</v>
      </c>
      <c r="Z7667">
        <v>3</v>
      </c>
      <c r="AA7667">
        <v>0</v>
      </c>
      <c r="AB7667">
        <v>24</v>
      </c>
      <c r="AC7667">
        <v>0</v>
      </c>
      <c r="AD7667">
        <v>0</v>
      </c>
      <c r="AE7667">
        <v>0</v>
      </c>
    </row>
    <row r="7668" spans="1:31">
      <c r="A7668" s="19">
        <v>43887</v>
      </c>
      <c r="B7668" t="s">
        <v>18</v>
      </c>
      <c r="C7668" s="19">
        <v>43890</v>
      </c>
      <c r="D7668">
        <v>54</v>
      </c>
      <c r="E7668">
        <v>34.9</v>
      </c>
      <c r="F7668">
        <v>0</v>
      </c>
      <c r="H7668">
        <v>9.9</v>
      </c>
      <c r="I7668">
        <v>5.0999999999999996</v>
      </c>
      <c r="J7668">
        <v>27.1</v>
      </c>
      <c r="K7668">
        <v>15.5</v>
      </c>
      <c r="L7668">
        <v>7.6</v>
      </c>
      <c r="N7668">
        <v>67.7</v>
      </c>
      <c r="O7668">
        <v>0</v>
      </c>
      <c r="Q7668">
        <v>1.1000000000000001</v>
      </c>
      <c r="R7668">
        <v>0.3</v>
      </c>
      <c r="S7668">
        <v>26.5</v>
      </c>
      <c r="T7668">
        <v>3.9</v>
      </c>
      <c r="U7668">
        <v>0.5</v>
      </c>
      <c r="W7668">
        <v>24</v>
      </c>
      <c r="X7668">
        <v>0</v>
      </c>
      <c r="Y7668">
        <v>0</v>
      </c>
      <c r="Z7668">
        <v>1</v>
      </c>
      <c r="AA7668">
        <v>0</v>
      </c>
      <c r="AB7668">
        <v>19</v>
      </c>
      <c r="AC7668">
        <v>11</v>
      </c>
      <c r="AD7668">
        <v>0</v>
      </c>
      <c r="AE7668">
        <v>0</v>
      </c>
    </row>
    <row r="7669" spans="1:31">
      <c r="A7669" s="19">
        <v>43887</v>
      </c>
      <c r="B7669" t="s">
        <v>19</v>
      </c>
      <c r="C7669" s="19">
        <v>43893</v>
      </c>
      <c r="D7669">
        <v>52</v>
      </c>
      <c r="E7669">
        <v>32.9</v>
      </c>
      <c r="F7669">
        <v>21.6</v>
      </c>
      <c r="H7669">
        <v>7.1</v>
      </c>
      <c r="I7669">
        <v>4.4000000000000004</v>
      </c>
      <c r="J7669">
        <v>22.6</v>
      </c>
      <c r="K7669">
        <v>2.2999999999999998</v>
      </c>
      <c r="L7669">
        <v>9.1999999999999993</v>
      </c>
      <c r="N7669">
        <v>64.5</v>
      </c>
      <c r="O7669">
        <v>14.8</v>
      </c>
      <c r="Q7669">
        <v>0.9</v>
      </c>
      <c r="R7669">
        <v>0.5</v>
      </c>
      <c r="S7669">
        <v>17.5</v>
      </c>
      <c r="T7669">
        <v>0.3</v>
      </c>
      <c r="U7669">
        <v>1.3</v>
      </c>
      <c r="W7669">
        <v>22</v>
      </c>
      <c r="X7669">
        <v>15</v>
      </c>
      <c r="Y7669">
        <v>0</v>
      </c>
      <c r="Z7669">
        <v>0</v>
      </c>
      <c r="AA7669">
        <v>0</v>
      </c>
      <c r="AB7669">
        <v>15</v>
      </c>
      <c r="AC7669">
        <v>0</v>
      </c>
      <c r="AD7669">
        <v>0</v>
      </c>
      <c r="AE7669">
        <v>0</v>
      </c>
    </row>
    <row r="7670" spans="1:31">
      <c r="A7670" s="19">
        <v>43887</v>
      </c>
      <c r="B7670" t="s">
        <v>20</v>
      </c>
      <c r="C7670" s="19">
        <v>43893</v>
      </c>
      <c r="D7670">
        <v>6</v>
      </c>
      <c r="E7670">
        <v>22.3</v>
      </c>
      <c r="F7670">
        <v>16.600000000000001</v>
      </c>
      <c r="H7670">
        <v>10.5</v>
      </c>
      <c r="I7670">
        <v>4.9000000000000004</v>
      </c>
      <c r="J7670">
        <v>30.8</v>
      </c>
      <c r="K7670">
        <v>2.2000000000000002</v>
      </c>
      <c r="L7670">
        <v>12.7</v>
      </c>
      <c r="N7670">
        <v>21.9</v>
      </c>
      <c r="O7670">
        <v>8.8000000000000007</v>
      </c>
      <c r="Q7670">
        <v>2.8</v>
      </c>
      <c r="R7670">
        <v>0.8</v>
      </c>
      <c r="S7670">
        <v>61.1</v>
      </c>
      <c r="T7670">
        <v>0.4</v>
      </c>
      <c r="U7670">
        <v>4.0999999999999996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3</v>
      </c>
      <c r="AC7670">
        <v>0</v>
      </c>
      <c r="AD7670">
        <v>0</v>
      </c>
      <c r="AE7670">
        <v>0</v>
      </c>
    </row>
    <row r="7671" spans="1:31">
      <c r="A7671" s="19">
        <v>43887</v>
      </c>
      <c r="B7671" t="s">
        <v>21</v>
      </c>
      <c r="C7671" s="19">
        <v>43893</v>
      </c>
      <c r="D7671">
        <v>31</v>
      </c>
      <c r="E7671">
        <v>22.2</v>
      </c>
      <c r="F7671">
        <v>25.5</v>
      </c>
      <c r="H7671">
        <v>12.1</v>
      </c>
      <c r="I7671">
        <v>5.5</v>
      </c>
      <c r="J7671">
        <v>24.1</v>
      </c>
      <c r="K7671">
        <v>2.2000000000000002</v>
      </c>
      <c r="L7671">
        <v>8.4</v>
      </c>
      <c r="N7671">
        <v>24.5</v>
      </c>
      <c r="O7671">
        <v>35.9</v>
      </c>
      <c r="Q7671">
        <v>4.5</v>
      </c>
      <c r="R7671">
        <v>1.2</v>
      </c>
      <c r="S7671">
        <v>31.5</v>
      </c>
      <c r="T7671">
        <v>0.5</v>
      </c>
      <c r="U7671">
        <v>1.8</v>
      </c>
      <c r="W7671">
        <v>9</v>
      </c>
      <c r="X7671">
        <v>11</v>
      </c>
      <c r="Y7671">
        <v>0</v>
      </c>
      <c r="Z7671">
        <v>1</v>
      </c>
      <c r="AA7671">
        <v>0</v>
      </c>
      <c r="AB7671">
        <v>10</v>
      </c>
      <c r="AC7671">
        <v>0</v>
      </c>
      <c r="AD7671">
        <v>0</v>
      </c>
      <c r="AE7671">
        <v>0</v>
      </c>
    </row>
    <row r="7672" spans="1:31">
      <c r="A7672" s="19">
        <v>43887</v>
      </c>
      <c r="B7672" t="s">
        <v>22</v>
      </c>
      <c r="C7672" s="19">
        <v>43893</v>
      </c>
      <c r="D7672">
        <v>416</v>
      </c>
      <c r="E7672">
        <v>13.4</v>
      </c>
      <c r="F7672">
        <v>17.100000000000001</v>
      </c>
      <c r="H7672">
        <v>12</v>
      </c>
      <c r="I7672">
        <v>5.5</v>
      </c>
      <c r="J7672">
        <v>35.5</v>
      </c>
      <c r="K7672">
        <v>3.3</v>
      </c>
      <c r="L7672">
        <v>13.1</v>
      </c>
      <c r="N7672">
        <v>3.7</v>
      </c>
      <c r="O7672">
        <v>7.1</v>
      </c>
      <c r="Q7672">
        <v>3</v>
      </c>
      <c r="R7672">
        <v>0.5</v>
      </c>
      <c r="S7672">
        <v>81.599999999999994</v>
      </c>
      <c r="T7672">
        <v>0.4</v>
      </c>
      <c r="U7672">
        <v>3.6</v>
      </c>
      <c r="W7672">
        <v>28</v>
      </c>
      <c r="X7672">
        <v>111</v>
      </c>
      <c r="Y7672">
        <v>0</v>
      </c>
      <c r="Z7672">
        <v>19</v>
      </c>
      <c r="AA7672">
        <v>0</v>
      </c>
      <c r="AB7672">
        <v>232</v>
      </c>
      <c r="AC7672">
        <v>0</v>
      </c>
      <c r="AD7672">
        <v>26</v>
      </c>
      <c r="AE7672">
        <v>0</v>
      </c>
    </row>
    <row r="7673" spans="1:31">
      <c r="A7673" s="19">
        <v>43887</v>
      </c>
      <c r="B7673" t="s">
        <v>23</v>
      </c>
      <c r="C7673" s="19">
        <v>43893</v>
      </c>
      <c r="D7673">
        <v>67</v>
      </c>
      <c r="E7673">
        <v>12.1</v>
      </c>
      <c r="F7673">
        <v>15.6</v>
      </c>
      <c r="H7673">
        <v>12.4</v>
      </c>
      <c r="I7673">
        <v>5.2</v>
      </c>
      <c r="J7673">
        <v>37.200000000000003</v>
      </c>
      <c r="K7673">
        <v>1.3</v>
      </c>
      <c r="L7673">
        <v>16.2</v>
      </c>
      <c r="N7673">
        <v>2.2999999999999998</v>
      </c>
      <c r="O7673">
        <v>4.3</v>
      </c>
      <c r="Q7673">
        <v>2.2000000000000002</v>
      </c>
      <c r="R7673">
        <v>0.5</v>
      </c>
      <c r="S7673">
        <v>85.2</v>
      </c>
      <c r="T7673">
        <v>0.1</v>
      </c>
      <c r="U7673">
        <v>5.2</v>
      </c>
      <c r="W7673">
        <v>3</v>
      </c>
      <c r="X7673">
        <v>14</v>
      </c>
      <c r="Y7673">
        <v>0</v>
      </c>
      <c r="Z7673">
        <v>3</v>
      </c>
      <c r="AA7673">
        <v>0</v>
      </c>
      <c r="AB7673">
        <v>33</v>
      </c>
      <c r="AC7673">
        <v>0</v>
      </c>
      <c r="AD7673">
        <v>14</v>
      </c>
      <c r="AE7673">
        <v>0</v>
      </c>
    </row>
    <row r="7674" spans="1:31">
      <c r="A7674" s="19">
        <v>43887</v>
      </c>
      <c r="B7674" t="s">
        <v>24</v>
      </c>
      <c r="C7674" s="19">
        <v>43893</v>
      </c>
      <c r="D7674">
        <v>13</v>
      </c>
      <c r="E7674">
        <v>19.7</v>
      </c>
      <c r="F7674">
        <v>14.6</v>
      </c>
      <c r="H7674">
        <v>9.3000000000000007</v>
      </c>
      <c r="I7674">
        <v>4.3</v>
      </c>
      <c r="J7674">
        <v>38.799999999999997</v>
      </c>
      <c r="K7674">
        <v>2</v>
      </c>
      <c r="L7674">
        <v>11.3</v>
      </c>
      <c r="N7674">
        <v>8</v>
      </c>
      <c r="O7674">
        <v>2.7</v>
      </c>
      <c r="Q7674">
        <v>0.8</v>
      </c>
      <c r="R7674">
        <v>0.2</v>
      </c>
      <c r="S7674">
        <v>86.7</v>
      </c>
      <c r="T7674">
        <v>0.1</v>
      </c>
      <c r="U7674">
        <v>1.3</v>
      </c>
      <c r="W7674">
        <v>4</v>
      </c>
      <c r="X7674">
        <v>1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0</v>
      </c>
      <c r="AE7674">
        <v>0</v>
      </c>
    </row>
    <row r="7675" spans="1:31">
      <c r="A7675" s="19">
        <v>43887</v>
      </c>
      <c r="B7675" t="s">
        <v>25</v>
      </c>
      <c r="C7675" s="19">
        <v>43893</v>
      </c>
      <c r="D7675">
        <v>24</v>
      </c>
      <c r="E7675">
        <v>11.7</v>
      </c>
      <c r="F7675">
        <v>19.399999999999999</v>
      </c>
      <c r="H7675">
        <v>15.5</v>
      </c>
      <c r="I7675">
        <v>4.9000000000000004</v>
      </c>
      <c r="J7675">
        <v>32.5</v>
      </c>
      <c r="K7675">
        <v>2.9</v>
      </c>
      <c r="L7675">
        <v>13.1</v>
      </c>
      <c r="N7675">
        <v>3.4</v>
      </c>
      <c r="O7675">
        <v>13.4</v>
      </c>
      <c r="Q7675">
        <v>7</v>
      </c>
      <c r="R7675">
        <v>0.7</v>
      </c>
      <c r="S7675">
        <v>70.599999999999994</v>
      </c>
      <c r="T7675">
        <v>0.5</v>
      </c>
      <c r="U7675">
        <v>4.3</v>
      </c>
      <c r="W7675">
        <v>1</v>
      </c>
      <c r="X7675">
        <v>6</v>
      </c>
      <c r="Y7675">
        <v>0</v>
      </c>
      <c r="Z7675">
        <v>5</v>
      </c>
      <c r="AA7675">
        <v>0</v>
      </c>
      <c r="AB7675">
        <v>10</v>
      </c>
      <c r="AC7675">
        <v>0</v>
      </c>
      <c r="AD7675">
        <v>2</v>
      </c>
      <c r="AE7675">
        <v>0</v>
      </c>
    </row>
    <row r="7676" spans="1:31">
      <c r="A7676" s="19">
        <v>43887</v>
      </c>
      <c r="B7676" t="s">
        <v>26</v>
      </c>
      <c r="C7676" s="19">
        <v>43893</v>
      </c>
      <c r="D7676">
        <v>91</v>
      </c>
      <c r="E7676">
        <v>12.3</v>
      </c>
      <c r="F7676">
        <v>15.8</v>
      </c>
      <c r="H7676">
        <v>14.8</v>
      </c>
      <c r="I7676">
        <v>8.1</v>
      </c>
      <c r="J7676">
        <v>27.4</v>
      </c>
      <c r="K7676">
        <v>2.6</v>
      </c>
      <c r="L7676">
        <v>19.100000000000001</v>
      </c>
      <c r="N7676">
        <v>5.6</v>
      </c>
      <c r="O7676">
        <v>10.199999999999999</v>
      </c>
      <c r="Q7676">
        <v>9.5</v>
      </c>
      <c r="R7676">
        <v>2.5</v>
      </c>
      <c r="S7676">
        <v>53.2</v>
      </c>
      <c r="T7676">
        <v>0.7</v>
      </c>
      <c r="U7676">
        <v>17.899999999999999</v>
      </c>
      <c r="W7676">
        <v>5</v>
      </c>
      <c r="X7676">
        <v>20</v>
      </c>
      <c r="Y7676">
        <v>0</v>
      </c>
      <c r="Z7676">
        <v>8</v>
      </c>
      <c r="AA7676">
        <v>0</v>
      </c>
      <c r="AB7676">
        <v>34</v>
      </c>
      <c r="AC7676">
        <v>0</v>
      </c>
      <c r="AD7676">
        <v>24</v>
      </c>
      <c r="AE7676">
        <v>0</v>
      </c>
    </row>
    <row r="7677" spans="1:31">
      <c r="A7677" s="19">
        <v>43887</v>
      </c>
      <c r="B7677" t="s">
        <v>27</v>
      </c>
      <c r="C7677" s="19">
        <v>43893</v>
      </c>
      <c r="D7677">
        <v>75</v>
      </c>
      <c r="E7677">
        <v>9.6999999999999993</v>
      </c>
      <c r="F7677">
        <v>10.4</v>
      </c>
      <c r="H7677">
        <v>9.8000000000000007</v>
      </c>
      <c r="I7677">
        <v>27.9</v>
      </c>
      <c r="J7677">
        <v>28.3</v>
      </c>
      <c r="K7677">
        <v>0.7</v>
      </c>
      <c r="L7677">
        <v>13.3</v>
      </c>
      <c r="N7677">
        <v>2.1</v>
      </c>
      <c r="O7677">
        <v>2.5</v>
      </c>
      <c r="Q7677">
        <v>2.1</v>
      </c>
      <c r="R7677">
        <v>43.2</v>
      </c>
      <c r="S7677">
        <v>45.1</v>
      </c>
      <c r="T7677">
        <v>0.3</v>
      </c>
      <c r="U7677">
        <v>4.5</v>
      </c>
      <c r="W7677">
        <v>0</v>
      </c>
      <c r="X7677">
        <v>1</v>
      </c>
      <c r="Y7677">
        <v>0</v>
      </c>
      <c r="Z7677">
        <v>1</v>
      </c>
      <c r="AA7677">
        <v>34</v>
      </c>
      <c r="AB7677">
        <v>34</v>
      </c>
      <c r="AC7677">
        <v>0</v>
      </c>
      <c r="AD7677">
        <v>5</v>
      </c>
      <c r="AE7677">
        <v>0</v>
      </c>
    </row>
    <row r="7678" spans="1:31">
      <c r="A7678" s="19">
        <v>43887</v>
      </c>
      <c r="B7678" t="s">
        <v>28</v>
      </c>
      <c r="C7678" s="19">
        <v>43893</v>
      </c>
      <c r="D7678">
        <v>110</v>
      </c>
      <c r="E7678">
        <v>20.9</v>
      </c>
      <c r="F7678">
        <v>23.6</v>
      </c>
      <c r="H7678">
        <v>10.6</v>
      </c>
      <c r="I7678">
        <v>5.5</v>
      </c>
      <c r="J7678">
        <v>27.4</v>
      </c>
      <c r="K7678">
        <v>3.1</v>
      </c>
      <c r="L7678">
        <v>8.9</v>
      </c>
      <c r="N7678">
        <v>19.5</v>
      </c>
      <c r="O7678">
        <v>28</v>
      </c>
      <c r="Q7678">
        <v>3.1</v>
      </c>
      <c r="R7678">
        <v>1.1000000000000001</v>
      </c>
      <c r="S7678">
        <v>45.3</v>
      </c>
      <c r="T7678">
        <v>0.5</v>
      </c>
      <c r="U7678">
        <v>2.1</v>
      </c>
      <c r="W7678">
        <v>31</v>
      </c>
      <c r="X7678">
        <v>36</v>
      </c>
      <c r="Y7678">
        <v>0</v>
      </c>
      <c r="Z7678">
        <v>2</v>
      </c>
      <c r="AA7678">
        <v>0</v>
      </c>
      <c r="AB7678">
        <v>41</v>
      </c>
      <c r="AC7678">
        <v>0</v>
      </c>
      <c r="AD7678">
        <v>0</v>
      </c>
      <c r="AE7678">
        <v>0</v>
      </c>
    </row>
    <row r="7679" spans="1:31">
      <c r="A7679" s="19">
        <v>43887</v>
      </c>
      <c r="B7679" t="s">
        <v>29</v>
      </c>
      <c r="C7679" s="19">
        <v>43893</v>
      </c>
      <c r="D7679">
        <v>37</v>
      </c>
      <c r="E7679">
        <v>18.5</v>
      </c>
      <c r="F7679">
        <v>24.2</v>
      </c>
      <c r="H7679">
        <v>11.2</v>
      </c>
      <c r="I7679">
        <v>6.7</v>
      </c>
      <c r="J7679">
        <v>28.9</v>
      </c>
      <c r="K7679">
        <v>1.5</v>
      </c>
      <c r="L7679">
        <v>9</v>
      </c>
      <c r="N7679">
        <v>13</v>
      </c>
      <c r="O7679">
        <v>28.5</v>
      </c>
      <c r="Q7679">
        <v>3.3</v>
      </c>
      <c r="R7679">
        <v>1.3</v>
      </c>
      <c r="S7679">
        <v>51.3</v>
      </c>
      <c r="T7679">
        <v>0.4</v>
      </c>
      <c r="U7679">
        <v>2</v>
      </c>
      <c r="W7679">
        <v>9</v>
      </c>
      <c r="X7679">
        <v>12</v>
      </c>
      <c r="Y7679">
        <v>0</v>
      </c>
      <c r="Z7679">
        <v>1</v>
      </c>
      <c r="AA7679">
        <v>0</v>
      </c>
      <c r="AB7679">
        <v>15</v>
      </c>
      <c r="AC7679">
        <v>0</v>
      </c>
      <c r="AD7679">
        <v>0</v>
      </c>
      <c r="AE7679">
        <v>0</v>
      </c>
    </row>
    <row r="7680" spans="1:31">
      <c r="A7680" s="19">
        <v>43887</v>
      </c>
      <c r="B7680" t="s">
        <v>30</v>
      </c>
      <c r="C7680" s="19">
        <v>43893</v>
      </c>
      <c r="D7680">
        <v>64</v>
      </c>
      <c r="E7680">
        <v>29.6</v>
      </c>
      <c r="F7680">
        <v>20.8</v>
      </c>
      <c r="H7680">
        <v>7.9</v>
      </c>
      <c r="I7680">
        <v>4.9000000000000004</v>
      </c>
      <c r="J7680">
        <v>24.3</v>
      </c>
      <c r="K7680">
        <v>2.2999999999999998</v>
      </c>
      <c r="L7680">
        <v>10.199999999999999</v>
      </c>
      <c r="N7680">
        <v>51.7</v>
      </c>
      <c r="O7680">
        <v>16.3</v>
      </c>
      <c r="Q7680">
        <v>1.3</v>
      </c>
      <c r="R7680">
        <v>0.7</v>
      </c>
      <c r="S7680">
        <v>27.3</v>
      </c>
      <c r="T7680">
        <v>0.3</v>
      </c>
      <c r="U7680">
        <v>2.2999999999999998</v>
      </c>
      <c r="W7680">
        <v>25</v>
      </c>
      <c r="X7680">
        <v>18</v>
      </c>
      <c r="Y7680">
        <v>0</v>
      </c>
      <c r="Z7680">
        <v>0</v>
      </c>
      <c r="AA7680">
        <v>0</v>
      </c>
      <c r="AB7680">
        <v>21</v>
      </c>
      <c r="AC7680">
        <v>0</v>
      </c>
      <c r="AD7680">
        <v>1</v>
      </c>
      <c r="AE7680">
        <v>0</v>
      </c>
    </row>
    <row r="7681" spans="1:31">
      <c r="A7681" s="19">
        <v>43887</v>
      </c>
      <c r="B7681" t="s">
        <v>31</v>
      </c>
      <c r="C7681" s="19">
        <v>43893</v>
      </c>
      <c r="D7681">
        <v>228</v>
      </c>
      <c r="E7681">
        <v>21</v>
      </c>
      <c r="F7681">
        <v>19.3</v>
      </c>
      <c r="H7681">
        <v>10</v>
      </c>
      <c r="I7681">
        <v>6.1</v>
      </c>
      <c r="J7681">
        <v>28.5</v>
      </c>
      <c r="K7681">
        <v>1.7</v>
      </c>
      <c r="L7681">
        <v>13.4</v>
      </c>
      <c r="N7681">
        <v>20.399999999999999</v>
      </c>
      <c r="O7681">
        <v>16.2</v>
      </c>
      <c r="Q7681">
        <v>2.8</v>
      </c>
      <c r="R7681">
        <v>1.2</v>
      </c>
      <c r="S7681">
        <v>53.5</v>
      </c>
      <c r="T7681">
        <v>0.4</v>
      </c>
      <c r="U7681">
        <v>5.3</v>
      </c>
      <c r="W7681">
        <v>64</v>
      </c>
      <c r="X7681">
        <v>59</v>
      </c>
      <c r="Y7681">
        <v>0</v>
      </c>
      <c r="Z7681">
        <v>3</v>
      </c>
      <c r="AA7681">
        <v>0</v>
      </c>
      <c r="AB7681">
        <v>87</v>
      </c>
      <c r="AC7681">
        <v>0</v>
      </c>
      <c r="AD7681">
        <v>16</v>
      </c>
      <c r="AE7681">
        <v>0</v>
      </c>
    </row>
    <row r="7682" spans="1:31">
      <c r="A7682" s="19">
        <v>43887</v>
      </c>
      <c r="B7682" t="s">
        <v>32</v>
      </c>
      <c r="C7682" s="19">
        <v>43893</v>
      </c>
      <c r="D7682">
        <v>29</v>
      </c>
      <c r="E7682">
        <v>11.7</v>
      </c>
      <c r="F7682">
        <v>18.8</v>
      </c>
      <c r="H7682">
        <v>10.8</v>
      </c>
      <c r="I7682">
        <v>5</v>
      </c>
      <c r="J7682">
        <v>37.9</v>
      </c>
      <c r="K7682">
        <v>2.7</v>
      </c>
      <c r="L7682">
        <v>13.2</v>
      </c>
      <c r="N7682">
        <v>1.9</v>
      </c>
      <c r="O7682">
        <v>7.4</v>
      </c>
      <c r="Q7682">
        <v>1.5</v>
      </c>
      <c r="R7682">
        <v>0.3</v>
      </c>
      <c r="S7682">
        <v>86.2</v>
      </c>
      <c r="T7682">
        <v>0.2</v>
      </c>
      <c r="U7682">
        <v>2.4</v>
      </c>
      <c r="W7682">
        <v>1</v>
      </c>
      <c r="X7682">
        <v>8</v>
      </c>
      <c r="Y7682">
        <v>0</v>
      </c>
      <c r="Z7682">
        <v>1</v>
      </c>
      <c r="AA7682">
        <v>0</v>
      </c>
      <c r="AB7682">
        <v>17</v>
      </c>
      <c r="AC7682">
        <v>0</v>
      </c>
      <c r="AD7682">
        <v>2</v>
      </c>
      <c r="AE7682">
        <v>0</v>
      </c>
    </row>
    <row r="7683" spans="1:31">
      <c r="A7683" s="19">
        <v>43887</v>
      </c>
      <c r="B7683" t="s">
        <v>33</v>
      </c>
      <c r="C7683" s="19">
        <v>43893</v>
      </c>
      <c r="D7683">
        <v>16</v>
      </c>
      <c r="E7683">
        <v>7.1</v>
      </c>
      <c r="F7683">
        <v>12.7</v>
      </c>
      <c r="H7683">
        <v>11.3</v>
      </c>
      <c r="I7683">
        <v>3.7</v>
      </c>
      <c r="J7683">
        <v>53.4</v>
      </c>
      <c r="K7683">
        <v>1.8</v>
      </c>
      <c r="L7683">
        <v>10</v>
      </c>
      <c r="N7683">
        <v>0</v>
      </c>
      <c r="O7683">
        <v>0.2</v>
      </c>
      <c r="Q7683">
        <v>0.1</v>
      </c>
      <c r="R7683">
        <v>0</v>
      </c>
      <c r="S7683">
        <v>99.7</v>
      </c>
      <c r="T7683">
        <v>0</v>
      </c>
      <c r="U7683">
        <v>0.1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16</v>
      </c>
      <c r="AC7683">
        <v>0</v>
      </c>
      <c r="AD7683">
        <v>0</v>
      </c>
      <c r="AE7683">
        <v>0</v>
      </c>
    </row>
    <row r="7684" spans="1:31">
      <c r="A7684" s="19">
        <v>43887</v>
      </c>
      <c r="B7684" t="s">
        <v>34</v>
      </c>
      <c r="C7684" s="19">
        <v>43893</v>
      </c>
      <c r="D7684">
        <v>99</v>
      </c>
      <c r="E7684">
        <v>18.100000000000001</v>
      </c>
      <c r="F7684">
        <v>23.9</v>
      </c>
      <c r="H7684">
        <v>11.5</v>
      </c>
      <c r="I7684">
        <v>7.4</v>
      </c>
      <c r="J7684">
        <v>29.1</v>
      </c>
      <c r="K7684">
        <v>0.8</v>
      </c>
      <c r="L7684">
        <v>9.1</v>
      </c>
      <c r="N7684">
        <v>12.4</v>
      </c>
      <c r="O7684">
        <v>27.7</v>
      </c>
      <c r="Q7684">
        <v>3.3</v>
      </c>
      <c r="R7684">
        <v>1.4</v>
      </c>
      <c r="S7684">
        <v>52.8</v>
      </c>
      <c r="T7684">
        <v>0.2</v>
      </c>
      <c r="U7684">
        <v>2</v>
      </c>
      <c r="W7684">
        <v>24</v>
      </c>
      <c r="X7684">
        <v>32</v>
      </c>
      <c r="Y7684">
        <v>0</v>
      </c>
      <c r="Z7684">
        <v>4</v>
      </c>
      <c r="AA7684">
        <v>0</v>
      </c>
      <c r="AB7684">
        <v>39</v>
      </c>
      <c r="AC7684">
        <v>0</v>
      </c>
      <c r="AD7684">
        <v>0</v>
      </c>
      <c r="AE7684">
        <v>0</v>
      </c>
    </row>
    <row r="7685" spans="1:31">
      <c r="A7685" s="19">
        <v>43887</v>
      </c>
      <c r="B7685" t="s">
        <v>35</v>
      </c>
      <c r="C7685" s="19">
        <v>43900</v>
      </c>
      <c r="D7685">
        <v>20</v>
      </c>
      <c r="E7685">
        <v>18.3</v>
      </c>
      <c r="F7685">
        <v>15.5</v>
      </c>
      <c r="H7685">
        <v>10.7</v>
      </c>
      <c r="I7685">
        <v>4.3</v>
      </c>
      <c r="J7685">
        <v>39.9</v>
      </c>
      <c r="K7685">
        <v>3.1</v>
      </c>
      <c r="L7685">
        <v>8.1999999999999993</v>
      </c>
      <c r="N7685">
        <v>6.1</v>
      </c>
      <c r="O7685">
        <v>3.1</v>
      </c>
      <c r="Q7685">
        <v>1.3</v>
      </c>
      <c r="R7685">
        <v>0.3</v>
      </c>
      <c r="S7685">
        <v>88.4</v>
      </c>
      <c r="T7685">
        <v>0.1</v>
      </c>
      <c r="U7685">
        <v>0.7</v>
      </c>
      <c r="W7685">
        <v>5</v>
      </c>
      <c r="X7685">
        <v>4</v>
      </c>
      <c r="Y7685">
        <v>0</v>
      </c>
      <c r="Z7685">
        <v>0</v>
      </c>
      <c r="AA7685">
        <v>0</v>
      </c>
      <c r="AB7685">
        <v>11</v>
      </c>
      <c r="AC7685">
        <v>0</v>
      </c>
      <c r="AD7685">
        <v>0</v>
      </c>
      <c r="AE7685">
        <v>0</v>
      </c>
    </row>
    <row r="7686" spans="1:31">
      <c r="A7686" s="19">
        <v>43887</v>
      </c>
      <c r="B7686" t="s">
        <v>36</v>
      </c>
      <c r="C7686" s="19">
        <v>43900</v>
      </c>
      <c r="D7686">
        <v>125</v>
      </c>
      <c r="E7686">
        <v>17.8</v>
      </c>
      <c r="F7686">
        <v>16.899999999999999</v>
      </c>
      <c r="H7686">
        <v>12.7</v>
      </c>
      <c r="I7686">
        <v>6.9</v>
      </c>
      <c r="J7686">
        <v>32</v>
      </c>
      <c r="K7686">
        <v>1.6</v>
      </c>
      <c r="L7686">
        <v>12.2</v>
      </c>
      <c r="N7686">
        <v>11.7</v>
      </c>
      <c r="O7686">
        <v>9.9</v>
      </c>
      <c r="Q7686">
        <v>4.8</v>
      </c>
      <c r="R7686">
        <v>1.2</v>
      </c>
      <c r="S7686">
        <v>67.5</v>
      </c>
      <c r="T7686">
        <v>0.4</v>
      </c>
      <c r="U7686">
        <v>4.3</v>
      </c>
      <c r="W7686">
        <v>30</v>
      </c>
      <c r="X7686">
        <v>28</v>
      </c>
      <c r="Y7686">
        <v>0</v>
      </c>
      <c r="Z7686">
        <v>7</v>
      </c>
      <c r="AA7686">
        <v>0</v>
      </c>
      <c r="AB7686">
        <v>54</v>
      </c>
      <c r="AC7686">
        <v>0</v>
      </c>
      <c r="AD7686">
        <v>6</v>
      </c>
      <c r="AE7686">
        <v>0</v>
      </c>
    </row>
    <row r="7687" spans="1:31">
      <c r="A7687" s="19">
        <v>43887</v>
      </c>
      <c r="B7687" t="s">
        <v>37</v>
      </c>
      <c r="C7687" s="19">
        <v>43900</v>
      </c>
      <c r="D7687">
        <v>36</v>
      </c>
      <c r="E7687">
        <v>36</v>
      </c>
      <c r="F7687">
        <v>22.1</v>
      </c>
      <c r="H7687">
        <v>5.7</v>
      </c>
      <c r="I7687">
        <v>4.2</v>
      </c>
      <c r="J7687">
        <v>21.5</v>
      </c>
      <c r="K7687">
        <v>2.2999999999999998</v>
      </c>
      <c r="L7687">
        <v>8.1999999999999993</v>
      </c>
      <c r="N7687">
        <v>72.599999999999994</v>
      </c>
      <c r="O7687">
        <v>12.9</v>
      </c>
      <c r="Q7687">
        <v>0.4</v>
      </c>
      <c r="R7687">
        <v>0.3</v>
      </c>
      <c r="S7687">
        <v>12.5</v>
      </c>
      <c r="T7687">
        <v>0.2</v>
      </c>
      <c r="U7687">
        <v>1</v>
      </c>
      <c r="W7687">
        <v>16</v>
      </c>
      <c r="X7687">
        <v>10</v>
      </c>
      <c r="Y7687">
        <v>0</v>
      </c>
      <c r="Z7687">
        <v>0</v>
      </c>
      <c r="AA7687">
        <v>0</v>
      </c>
      <c r="AB7687">
        <v>10</v>
      </c>
      <c r="AC7687">
        <v>0</v>
      </c>
      <c r="AD7687">
        <v>0</v>
      </c>
      <c r="AE7687">
        <v>0</v>
      </c>
    </row>
    <row r="7688" spans="1:31">
      <c r="A7688" s="19">
        <v>43887</v>
      </c>
      <c r="B7688" t="s">
        <v>38</v>
      </c>
      <c r="C7688" s="19">
        <v>43900</v>
      </c>
      <c r="D7688">
        <v>68</v>
      </c>
      <c r="E7688">
        <v>26.4</v>
      </c>
      <c r="F7688">
        <v>24.1</v>
      </c>
      <c r="H7688">
        <v>10.3</v>
      </c>
      <c r="I7688">
        <v>7.5</v>
      </c>
      <c r="J7688">
        <v>20.3</v>
      </c>
      <c r="K7688">
        <v>1.7</v>
      </c>
      <c r="L7688">
        <v>9.6999999999999993</v>
      </c>
      <c r="N7688">
        <v>41.7</v>
      </c>
      <c r="O7688">
        <v>31</v>
      </c>
      <c r="Q7688">
        <v>3.1</v>
      </c>
      <c r="R7688">
        <v>1.9</v>
      </c>
      <c r="S7688">
        <v>18.899999999999999</v>
      </c>
      <c r="T7688">
        <v>0.4</v>
      </c>
      <c r="U7688">
        <v>2.9</v>
      </c>
      <c r="W7688">
        <v>25</v>
      </c>
      <c r="X7688">
        <v>23</v>
      </c>
      <c r="Y7688">
        <v>0</v>
      </c>
      <c r="Z7688">
        <v>1</v>
      </c>
      <c r="AA7688">
        <v>0</v>
      </c>
      <c r="AB7688">
        <v>19</v>
      </c>
      <c r="AC7688">
        <v>0</v>
      </c>
      <c r="AD7688">
        <v>0</v>
      </c>
      <c r="AE7688">
        <v>0</v>
      </c>
    </row>
    <row r="7689" spans="1:31">
      <c r="A7689" s="19">
        <v>43887</v>
      </c>
      <c r="B7689" t="s">
        <v>39</v>
      </c>
      <c r="C7689" s="19">
        <v>43900</v>
      </c>
      <c r="D7689">
        <v>14</v>
      </c>
      <c r="E7689">
        <v>15.2</v>
      </c>
      <c r="F7689">
        <v>15.3</v>
      </c>
      <c r="H7689">
        <v>14.4</v>
      </c>
      <c r="I7689">
        <v>7.2</v>
      </c>
      <c r="J7689">
        <v>35.299999999999997</v>
      </c>
      <c r="K7689">
        <v>1</v>
      </c>
      <c r="L7689">
        <v>11.6</v>
      </c>
      <c r="N7689">
        <v>5.7</v>
      </c>
      <c r="O7689">
        <v>6</v>
      </c>
      <c r="Q7689">
        <v>5.2</v>
      </c>
      <c r="R7689">
        <v>1</v>
      </c>
      <c r="S7689">
        <v>79.2</v>
      </c>
      <c r="T7689">
        <v>0.2</v>
      </c>
      <c r="U7689">
        <v>2.5</v>
      </c>
      <c r="W7689">
        <v>3</v>
      </c>
      <c r="X7689">
        <v>3</v>
      </c>
      <c r="Y7689">
        <v>0</v>
      </c>
      <c r="Z7689">
        <v>0</v>
      </c>
      <c r="AA7689">
        <v>0</v>
      </c>
      <c r="AB7689">
        <v>8</v>
      </c>
      <c r="AC7689">
        <v>0</v>
      </c>
      <c r="AD7689">
        <v>0</v>
      </c>
      <c r="AE7689">
        <v>0</v>
      </c>
    </row>
    <row r="7690" spans="1:31">
      <c r="A7690" s="19">
        <v>43887</v>
      </c>
      <c r="B7690" t="s">
        <v>40</v>
      </c>
      <c r="C7690" s="19">
        <v>43900</v>
      </c>
      <c r="D7690">
        <v>89</v>
      </c>
      <c r="E7690">
        <v>11.8</v>
      </c>
      <c r="F7690">
        <v>20.100000000000001</v>
      </c>
      <c r="H7690">
        <v>11.8</v>
      </c>
      <c r="I7690">
        <v>7.9</v>
      </c>
      <c r="J7690">
        <v>33.6</v>
      </c>
      <c r="K7690">
        <v>1.8</v>
      </c>
      <c r="L7690">
        <v>13</v>
      </c>
      <c r="N7690">
        <v>3.6</v>
      </c>
      <c r="O7690">
        <v>13.9</v>
      </c>
      <c r="Q7690">
        <v>3.4</v>
      </c>
      <c r="R7690">
        <v>1.5</v>
      </c>
      <c r="S7690">
        <v>73.3</v>
      </c>
      <c r="T7690">
        <v>0.3</v>
      </c>
      <c r="U7690">
        <v>3.9</v>
      </c>
      <c r="W7690">
        <v>4</v>
      </c>
      <c r="X7690">
        <v>28</v>
      </c>
      <c r="Y7690">
        <v>0</v>
      </c>
      <c r="Z7690">
        <v>4</v>
      </c>
      <c r="AA7690">
        <v>0</v>
      </c>
      <c r="AB7690">
        <v>47</v>
      </c>
      <c r="AC7690">
        <v>0</v>
      </c>
      <c r="AD7690">
        <v>6</v>
      </c>
      <c r="AE7690">
        <v>0</v>
      </c>
    </row>
    <row r="7691" spans="1:31">
      <c r="A7691" s="19">
        <v>43887</v>
      </c>
      <c r="B7691" t="s">
        <v>41</v>
      </c>
      <c r="C7691" s="19">
        <v>43904</v>
      </c>
      <c r="D7691">
        <v>6</v>
      </c>
      <c r="E7691">
        <v>22.3</v>
      </c>
      <c r="F7691">
        <v>16.600000000000001</v>
      </c>
      <c r="H7691">
        <v>10.5</v>
      </c>
      <c r="I7691">
        <v>4.9000000000000004</v>
      </c>
      <c r="J7691">
        <v>30.8</v>
      </c>
      <c r="K7691">
        <v>2.2000000000000002</v>
      </c>
      <c r="L7691">
        <v>12.7</v>
      </c>
      <c r="N7691">
        <v>21.6</v>
      </c>
      <c r="O7691">
        <v>9.1999999999999993</v>
      </c>
      <c r="Q7691">
        <v>3.1</v>
      </c>
      <c r="R7691">
        <v>1</v>
      </c>
      <c r="S7691">
        <v>60.3</v>
      </c>
      <c r="T7691">
        <v>0.5</v>
      </c>
      <c r="U7691">
        <v>4.0999999999999996</v>
      </c>
      <c r="W7691">
        <v>2</v>
      </c>
      <c r="X7691">
        <v>1</v>
      </c>
      <c r="Y7691">
        <v>0</v>
      </c>
      <c r="Z7691">
        <v>0</v>
      </c>
      <c r="AA7691">
        <v>0</v>
      </c>
      <c r="AB7691">
        <v>3</v>
      </c>
      <c r="AC7691">
        <v>0</v>
      </c>
      <c r="AD7691">
        <v>0</v>
      </c>
      <c r="AE7691">
        <v>0</v>
      </c>
    </row>
    <row r="7692" spans="1:31">
      <c r="A7692" s="19">
        <v>43887</v>
      </c>
      <c r="B7692" t="s">
        <v>42</v>
      </c>
      <c r="C7692" s="19">
        <v>43907</v>
      </c>
      <c r="D7692">
        <v>136</v>
      </c>
      <c r="E7692">
        <v>18.8</v>
      </c>
      <c r="F7692">
        <v>18.5</v>
      </c>
      <c r="H7692">
        <v>13.2</v>
      </c>
      <c r="I7692">
        <v>6.2</v>
      </c>
      <c r="J7692">
        <v>30.6</v>
      </c>
      <c r="K7692">
        <v>1.8</v>
      </c>
      <c r="L7692">
        <v>10.9</v>
      </c>
      <c r="N7692">
        <v>14.8</v>
      </c>
      <c r="O7692">
        <v>13.5</v>
      </c>
      <c r="Q7692">
        <v>5.7</v>
      </c>
      <c r="R7692">
        <v>1.5</v>
      </c>
      <c r="S7692">
        <v>59.8</v>
      </c>
      <c r="T7692">
        <v>0.6</v>
      </c>
      <c r="U7692">
        <v>3.9</v>
      </c>
      <c r="W7692">
        <v>34</v>
      </c>
      <c r="X7692">
        <v>34</v>
      </c>
      <c r="Y7692">
        <v>0</v>
      </c>
      <c r="Z7692">
        <v>9</v>
      </c>
      <c r="AA7692">
        <v>0</v>
      </c>
      <c r="AB7692">
        <v>55</v>
      </c>
      <c r="AC7692">
        <v>0</v>
      </c>
      <c r="AD7692">
        <v>4</v>
      </c>
      <c r="AE7692">
        <v>0</v>
      </c>
    </row>
    <row r="7693" spans="1:31">
      <c r="A7693" s="19">
        <v>43887</v>
      </c>
      <c r="B7693" t="s">
        <v>43</v>
      </c>
      <c r="C7693" s="19">
        <v>43907</v>
      </c>
      <c r="D7693">
        <v>67</v>
      </c>
      <c r="E7693">
        <v>23.7</v>
      </c>
      <c r="F7693">
        <v>15.3</v>
      </c>
      <c r="H7693">
        <v>11.3</v>
      </c>
      <c r="I7693">
        <v>4.5</v>
      </c>
      <c r="J7693">
        <v>31.4</v>
      </c>
      <c r="K7693">
        <v>2.5</v>
      </c>
      <c r="L7693">
        <v>11.3</v>
      </c>
      <c r="N7693">
        <v>25.1</v>
      </c>
      <c r="O7693">
        <v>7.1</v>
      </c>
      <c r="Q7693">
        <v>3.5</v>
      </c>
      <c r="R7693">
        <v>0.8</v>
      </c>
      <c r="S7693">
        <v>59.5</v>
      </c>
      <c r="T7693">
        <v>0.4</v>
      </c>
      <c r="U7693">
        <v>3.4</v>
      </c>
      <c r="W7693">
        <v>21</v>
      </c>
      <c r="X7693">
        <v>14</v>
      </c>
      <c r="Y7693">
        <v>0</v>
      </c>
      <c r="Z7693">
        <v>2</v>
      </c>
      <c r="AA7693">
        <v>0</v>
      </c>
      <c r="AB7693">
        <v>28</v>
      </c>
      <c r="AC7693">
        <v>0</v>
      </c>
      <c r="AD7693">
        <v>2</v>
      </c>
      <c r="AE7693">
        <v>0</v>
      </c>
    </row>
    <row r="7694" spans="1:31">
      <c r="A7694" s="19">
        <v>43887</v>
      </c>
      <c r="B7694" t="s">
        <v>44</v>
      </c>
      <c r="C7694" s="19">
        <v>43907</v>
      </c>
      <c r="D7694">
        <v>219</v>
      </c>
      <c r="E7694">
        <v>24</v>
      </c>
      <c r="F7694">
        <v>28.8</v>
      </c>
      <c r="H7694">
        <v>9.1</v>
      </c>
      <c r="I7694">
        <v>6.2</v>
      </c>
      <c r="J7694">
        <v>21.4</v>
      </c>
      <c r="K7694">
        <v>1.7</v>
      </c>
      <c r="L7694">
        <v>8.8000000000000007</v>
      </c>
      <c r="N7694">
        <v>27.4</v>
      </c>
      <c r="O7694">
        <v>46.4</v>
      </c>
      <c r="Q7694">
        <v>2.5</v>
      </c>
      <c r="R7694">
        <v>1.5</v>
      </c>
      <c r="S7694">
        <v>19.2</v>
      </c>
      <c r="T7694">
        <v>0.5</v>
      </c>
      <c r="U7694">
        <v>2.2999999999999998</v>
      </c>
      <c r="W7694">
        <v>71</v>
      </c>
      <c r="X7694">
        <v>85</v>
      </c>
      <c r="Y7694">
        <v>0</v>
      </c>
      <c r="Z7694">
        <v>0</v>
      </c>
      <c r="AA7694">
        <v>0</v>
      </c>
      <c r="AB7694">
        <v>63</v>
      </c>
      <c r="AC7694">
        <v>0</v>
      </c>
      <c r="AD7694">
        <v>0</v>
      </c>
      <c r="AE7694">
        <v>0</v>
      </c>
    </row>
    <row r="7695" spans="1:31">
      <c r="A7695" s="19">
        <v>43887</v>
      </c>
      <c r="B7695" t="s">
        <v>45</v>
      </c>
      <c r="C7695" s="19">
        <v>43907</v>
      </c>
      <c r="D7695">
        <v>155</v>
      </c>
      <c r="E7695">
        <v>18.899999999999999</v>
      </c>
      <c r="F7695">
        <v>18.2</v>
      </c>
      <c r="H7695">
        <v>14.1</v>
      </c>
      <c r="I7695">
        <v>7.4</v>
      </c>
      <c r="J7695">
        <v>30.6</v>
      </c>
      <c r="K7695">
        <v>2.2999999999999998</v>
      </c>
      <c r="L7695">
        <v>8.5</v>
      </c>
      <c r="N7695">
        <v>14.9</v>
      </c>
      <c r="O7695">
        <v>13.3</v>
      </c>
      <c r="Q7695">
        <v>6.7</v>
      </c>
      <c r="R7695">
        <v>2.1</v>
      </c>
      <c r="S7695">
        <v>60.1</v>
      </c>
      <c r="T7695">
        <v>0.6</v>
      </c>
      <c r="U7695">
        <v>2.1</v>
      </c>
      <c r="W7695">
        <v>40</v>
      </c>
      <c r="X7695">
        <v>38</v>
      </c>
      <c r="Y7695">
        <v>0</v>
      </c>
      <c r="Z7695">
        <v>12</v>
      </c>
      <c r="AA7695">
        <v>0</v>
      </c>
      <c r="AB7695">
        <v>65</v>
      </c>
      <c r="AC7695">
        <v>0</v>
      </c>
      <c r="AD7695">
        <v>0</v>
      </c>
      <c r="AE7695">
        <v>0</v>
      </c>
    </row>
    <row r="7696" spans="1:31">
      <c r="A7696" s="19">
        <v>43887</v>
      </c>
      <c r="B7696" t="s">
        <v>46</v>
      </c>
      <c r="C7696" s="19">
        <v>43914</v>
      </c>
      <c r="D7696">
        <v>105</v>
      </c>
      <c r="E7696">
        <v>30.4</v>
      </c>
      <c r="F7696">
        <v>22.8</v>
      </c>
      <c r="H7696">
        <v>8.1999999999999993</v>
      </c>
      <c r="I7696">
        <v>4.8</v>
      </c>
      <c r="J7696">
        <v>25.5</v>
      </c>
      <c r="K7696">
        <v>2.1</v>
      </c>
      <c r="L7696">
        <v>6.1</v>
      </c>
      <c r="N7696">
        <v>48.7</v>
      </c>
      <c r="O7696">
        <v>19</v>
      </c>
      <c r="Q7696">
        <v>1.7</v>
      </c>
      <c r="R7696">
        <v>0.8</v>
      </c>
      <c r="S7696">
        <v>28.3</v>
      </c>
      <c r="T7696">
        <v>0.4</v>
      </c>
      <c r="U7696">
        <v>0.9</v>
      </c>
      <c r="W7696">
        <v>41</v>
      </c>
      <c r="X7696">
        <v>30</v>
      </c>
      <c r="Y7696">
        <v>0</v>
      </c>
      <c r="Z7696">
        <v>0</v>
      </c>
      <c r="AA7696">
        <v>0</v>
      </c>
      <c r="AB7696">
        <v>34</v>
      </c>
      <c r="AC7696">
        <v>0</v>
      </c>
      <c r="AD7696">
        <v>0</v>
      </c>
      <c r="AE7696">
        <v>0</v>
      </c>
    </row>
    <row r="7697" spans="1:31">
      <c r="A7697" s="19">
        <v>43887</v>
      </c>
      <c r="B7697" t="s">
        <v>47</v>
      </c>
      <c r="C7697" s="19">
        <v>43919</v>
      </c>
      <c r="D7697">
        <v>51</v>
      </c>
      <c r="E7697">
        <v>26.3</v>
      </c>
      <c r="F7697">
        <v>15.7</v>
      </c>
      <c r="H7697">
        <v>10</v>
      </c>
      <c r="I7697">
        <v>4.5999999999999996</v>
      </c>
      <c r="J7697">
        <v>29.2</v>
      </c>
      <c r="K7697">
        <v>2.1</v>
      </c>
      <c r="L7697">
        <v>12.1</v>
      </c>
      <c r="N7697">
        <v>35</v>
      </c>
      <c r="O7697">
        <v>8</v>
      </c>
      <c r="Q7697">
        <v>2.8</v>
      </c>
      <c r="R7697">
        <v>1.2</v>
      </c>
      <c r="S7697">
        <v>47.6</v>
      </c>
      <c r="T7697">
        <v>0.7</v>
      </c>
      <c r="U7697">
        <v>4.4000000000000004</v>
      </c>
      <c r="W7697">
        <v>18</v>
      </c>
      <c r="X7697">
        <v>11</v>
      </c>
      <c r="Y7697">
        <v>0</v>
      </c>
      <c r="Z7697">
        <v>1</v>
      </c>
      <c r="AA7697">
        <v>0</v>
      </c>
      <c r="AB7697">
        <v>20</v>
      </c>
      <c r="AC7697">
        <v>0</v>
      </c>
      <c r="AD7697">
        <v>2</v>
      </c>
      <c r="AE7697">
        <v>0</v>
      </c>
    </row>
    <row r="7698" spans="1:31">
      <c r="A7698" s="19">
        <v>43887</v>
      </c>
      <c r="B7698" t="s">
        <v>48</v>
      </c>
      <c r="C7698" s="19">
        <v>43925</v>
      </c>
      <c r="D7698">
        <v>15</v>
      </c>
      <c r="E7698">
        <v>23.1</v>
      </c>
      <c r="F7698">
        <v>14.7</v>
      </c>
      <c r="H7698">
        <v>10.7</v>
      </c>
      <c r="I7698">
        <v>4.3</v>
      </c>
      <c r="J7698">
        <v>31.1</v>
      </c>
      <c r="K7698">
        <v>3.1</v>
      </c>
      <c r="L7698">
        <v>12.9</v>
      </c>
      <c r="N7698">
        <v>24.2</v>
      </c>
      <c r="O7698">
        <v>7.6</v>
      </c>
      <c r="Q7698">
        <v>3.8</v>
      </c>
      <c r="R7698">
        <v>1.1000000000000001</v>
      </c>
      <c r="S7698">
        <v>56.6</v>
      </c>
      <c r="T7698">
        <v>0.8</v>
      </c>
      <c r="U7698">
        <v>5.6</v>
      </c>
      <c r="W7698">
        <v>6</v>
      </c>
      <c r="X7698">
        <v>0</v>
      </c>
      <c r="Y7698">
        <v>0</v>
      </c>
      <c r="Z7698">
        <v>0</v>
      </c>
      <c r="AA7698">
        <v>0</v>
      </c>
      <c r="AB7698">
        <v>9</v>
      </c>
      <c r="AC7698">
        <v>0</v>
      </c>
      <c r="AD7698">
        <v>0</v>
      </c>
      <c r="AE7698">
        <v>0</v>
      </c>
    </row>
    <row r="7699" spans="1:31">
      <c r="A7699" s="19">
        <v>43887</v>
      </c>
      <c r="B7699" t="s">
        <v>49</v>
      </c>
      <c r="C7699" s="19">
        <v>43925</v>
      </c>
      <c r="D7699">
        <v>24</v>
      </c>
      <c r="E7699">
        <v>16.2</v>
      </c>
      <c r="F7699">
        <v>16.600000000000001</v>
      </c>
      <c r="H7699">
        <v>9.5</v>
      </c>
      <c r="I7699">
        <v>4.0999999999999996</v>
      </c>
      <c r="J7699">
        <v>35.9</v>
      </c>
      <c r="K7699">
        <v>3.6</v>
      </c>
      <c r="L7699">
        <v>14.2</v>
      </c>
      <c r="N7699">
        <v>7.8</v>
      </c>
      <c r="O7699">
        <v>8.1</v>
      </c>
      <c r="Q7699">
        <v>2.2999999999999998</v>
      </c>
      <c r="R7699">
        <v>0.8</v>
      </c>
      <c r="S7699">
        <v>74.3</v>
      </c>
      <c r="T7699">
        <v>0.8</v>
      </c>
      <c r="U7699">
        <v>5.4</v>
      </c>
      <c r="W7699">
        <v>5</v>
      </c>
      <c r="X7699">
        <v>5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2</v>
      </c>
      <c r="AE7699">
        <v>0</v>
      </c>
    </row>
    <row r="7700" spans="1:31">
      <c r="A7700" s="19">
        <v>43887</v>
      </c>
      <c r="B7700" t="s">
        <v>50</v>
      </c>
      <c r="C7700" s="19">
        <v>43925</v>
      </c>
      <c r="D7700">
        <v>54</v>
      </c>
      <c r="E7700">
        <v>34.200000000000003</v>
      </c>
      <c r="F7700">
        <v>21.8</v>
      </c>
      <c r="H7700">
        <v>6.2</v>
      </c>
      <c r="I7700">
        <v>4.3</v>
      </c>
      <c r="J7700">
        <v>22.4</v>
      </c>
      <c r="K7700">
        <v>2.2999999999999998</v>
      </c>
      <c r="L7700">
        <v>8.8000000000000007</v>
      </c>
      <c r="N7700">
        <v>62.8</v>
      </c>
      <c r="O7700">
        <v>15.3</v>
      </c>
      <c r="Q7700">
        <v>1.1000000000000001</v>
      </c>
      <c r="R7700">
        <v>1</v>
      </c>
      <c r="S7700">
        <v>17.2</v>
      </c>
      <c r="T7700">
        <v>0.5</v>
      </c>
      <c r="U7700">
        <v>1.7</v>
      </c>
      <c r="W7700">
        <v>24</v>
      </c>
      <c r="X7700">
        <v>15</v>
      </c>
      <c r="Y7700">
        <v>0</v>
      </c>
      <c r="Z7700">
        <v>0</v>
      </c>
      <c r="AA7700">
        <v>0</v>
      </c>
      <c r="AB7700">
        <v>15</v>
      </c>
      <c r="AC7700">
        <v>0</v>
      </c>
      <c r="AD7700">
        <v>0</v>
      </c>
      <c r="AE7700">
        <v>0</v>
      </c>
    </row>
    <row r="7701" spans="1:31">
      <c r="A7701" s="19">
        <v>43887</v>
      </c>
      <c r="B7701" t="s">
        <v>51</v>
      </c>
      <c r="C7701" s="19">
        <v>43925</v>
      </c>
      <c r="D7701">
        <v>14</v>
      </c>
      <c r="E7701">
        <v>23.3</v>
      </c>
      <c r="F7701">
        <v>14.9</v>
      </c>
      <c r="H7701">
        <v>10.199999999999999</v>
      </c>
      <c r="I7701">
        <v>4.0999999999999996</v>
      </c>
      <c r="J7701">
        <v>33.4</v>
      </c>
      <c r="K7701">
        <v>2.9</v>
      </c>
      <c r="L7701">
        <v>11.3</v>
      </c>
      <c r="N7701">
        <v>21.8</v>
      </c>
      <c r="O7701">
        <v>6.5</v>
      </c>
      <c r="Q7701">
        <v>2.8</v>
      </c>
      <c r="R7701">
        <v>0.9</v>
      </c>
      <c r="S7701">
        <v>63.5</v>
      </c>
      <c r="T7701">
        <v>0.8</v>
      </c>
      <c r="U7701">
        <v>3.3</v>
      </c>
      <c r="W7701">
        <v>6</v>
      </c>
      <c r="X7701">
        <v>0</v>
      </c>
      <c r="Y7701">
        <v>0</v>
      </c>
      <c r="Z7701">
        <v>0</v>
      </c>
      <c r="AA7701">
        <v>0</v>
      </c>
      <c r="AB7701">
        <v>8</v>
      </c>
      <c r="AC7701">
        <v>0</v>
      </c>
      <c r="AD7701">
        <v>0</v>
      </c>
      <c r="AE7701">
        <v>0</v>
      </c>
    </row>
    <row r="7702" spans="1:31">
      <c r="A7702" s="19">
        <v>43887</v>
      </c>
      <c r="B7702" t="s">
        <v>52</v>
      </c>
      <c r="C7702" s="19">
        <v>43928</v>
      </c>
      <c r="D7702">
        <v>84</v>
      </c>
      <c r="E7702">
        <v>13</v>
      </c>
      <c r="F7702">
        <v>18.100000000000001</v>
      </c>
      <c r="H7702">
        <v>14.1</v>
      </c>
      <c r="I7702">
        <v>7.1</v>
      </c>
      <c r="J7702">
        <v>33.9</v>
      </c>
      <c r="K7702">
        <v>1.5</v>
      </c>
      <c r="L7702">
        <v>12.3</v>
      </c>
      <c r="N7702">
        <v>5.3</v>
      </c>
      <c r="O7702">
        <v>11.5</v>
      </c>
      <c r="Q7702">
        <v>6.7</v>
      </c>
      <c r="R7702">
        <v>1.8</v>
      </c>
      <c r="S7702">
        <v>68.900000000000006</v>
      </c>
      <c r="T7702">
        <v>0.6</v>
      </c>
      <c r="U7702">
        <v>4.8</v>
      </c>
      <c r="W7702">
        <v>5</v>
      </c>
      <c r="X7702">
        <v>24</v>
      </c>
      <c r="Y7702">
        <v>0</v>
      </c>
      <c r="Z7702">
        <v>7</v>
      </c>
      <c r="AA7702">
        <v>0</v>
      </c>
      <c r="AB7702">
        <v>44</v>
      </c>
      <c r="AC7702">
        <v>0</v>
      </c>
      <c r="AD7702">
        <v>4</v>
      </c>
      <c r="AE7702">
        <v>0</v>
      </c>
    </row>
    <row r="7703" spans="1:31">
      <c r="A7703" s="19">
        <v>43887</v>
      </c>
      <c r="B7703" t="s">
        <v>53</v>
      </c>
      <c r="C7703" s="19">
        <v>43949</v>
      </c>
      <c r="D7703">
        <v>60</v>
      </c>
      <c r="E7703">
        <v>16.600000000000001</v>
      </c>
      <c r="F7703">
        <v>17.8</v>
      </c>
      <c r="H7703">
        <v>12.6</v>
      </c>
      <c r="I7703">
        <v>4.0999999999999996</v>
      </c>
      <c r="J7703">
        <v>30.9</v>
      </c>
      <c r="K7703">
        <v>3.3</v>
      </c>
      <c r="L7703">
        <v>14.7</v>
      </c>
      <c r="N7703">
        <v>12</v>
      </c>
      <c r="O7703">
        <v>13.8</v>
      </c>
      <c r="Q7703">
        <v>6.5</v>
      </c>
      <c r="R7703">
        <v>1.7</v>
      </c>
      <c r="S7703">
        <v>54.9</v>
      </c>
      <c r="T7703">
        <v>1.5</v>
      </c>
      <c r="U7703">
        <v>8.8000000000000007</v>
      </c>
      <c r="W7703">
        <v>13</v>
      </c>
      <c r="X7703">
        <v>14</v>
      </c>
      <c r="Y7703">
        <v>0</v>
      </c>
      <c r="Z7703">
        <v>3</v>
      </c>
      <c r="AA7703">
        <v>0</v>
      </c>
      <c r="AB7703">
        <v>25</v>
      </c>
      <c r="AC7703">
        <v>0</v>
      </c>
      <c r="AD7703">
        <v>5</v>
      </c>
      <c r="AE7703">
        <v>0</v>
      </c>
    </row>
    <row r="7704" spans="1:31">
      <c r="A7704" s="19">
        <v>43887</v>
      </c>
      <c r="B7704" t="s">
        <v>54</v>
      </c>
      <c r="C7704" s="19">
        <v>43949</v>
      </c>
      <c r="D7704">
        <v>21</v>
      </c>
      <c r="E7704">
        <v>30.3</v>
      </c>
      <c r="F7704">
        <v>16.100000000000001</v>
      </c>
      <c r="H7704">
        <v>10.6</v>
      </c>
      <c r="I7704">
        <v>3.7</v>
      </c>
      <c r="J7704">
        <v>25.9</v>
      </c>
      <c r="K7704">
        <v>2.4</v>
      </c>
      <c r="L7704">
        <v>11</v>
      </c>
      <c r="N7704">
        <v>48.1</v>
      </c>
      <c r="O7704">
        <v>9.8000000000000007</v>
      </c>
      <c r="Q7704">
        <v>3.9</v>
      </c>
      <c r="R7704">
        <v>1.3</v>
      </c>
      <c r="S7704">
        <v>30.9</v>
      </c>
      <c r="T7704">
        <v>1.2</v>
      </c>
      <c r="U7704">
        <v>4.2</v>
      </c>
      <c r="W7704">
        <v>9</v>
      </c>
      <c r="X7704">
        <v>5</v>
      </c>
      <c r="Y7704">
        <v>0</v>
      </c>
      <c r="Z7704">
        <v>0</v>
      </c>
      <c r="AA7704">
        <v>0</v>
      </c>
      <c r="AB7704">
        <v>8</v>
      </c>
      <c r="AC7704">
        <v>0</v>
      </c>
      <c r="AD7704">
        <v>0</v>
      </c>
      <c r="AE7704">
        <v>0</v>
      </c>
    </row>
    <row r="7705" spans="1:31">
      <c r="A7705" s="19">
        <v>43887</v>
      </c>
      <c r="B7705" t="s">
        <v>55</v>
      </c>
      <c r="C7705" s="19">
        <v>43949</v>
      </c>
      <c r="D7705">
        <v>96</v>
      </c>
      <c r="E7705">
        <v>23.3</v>
      </c>
      <c r="F7705">
        <v>19.2</v>
      </c>
      <c r="H7705">
        <v>10.199999999999999</v>
      </c>
      <c r="I7705">
        <v>4.4000000000000004</v>
      </c>
      <c r="J7705">
        <v>29.3</v>
      </c>
      <c r="K7705">
        <v>2.2999999999999998</v>
      </c>
      <c r="L7705">
        <v>11.2</v>
      </c>
      <c r="N7705">
        <v>25.2</v>
      </c>
      <c r="O7705">
        <v>15.8</v>
      </c>
      <c r="Q7705">
        <v>4.2</v>
      </c>
      <c r="R7705">
        <v>1.7</v>
      </c>
      <c r="S7705">
        <v>46.5</v>
      </c>
      <c r="T7705">
        <v>1.2</v>
      </c>
      <c r="U7705">
        <v>4.9000000000000004</v>
      </c>
      <c r="W7705">
        <v>30</v>
      </c>
      <c r="X7705">
        <v>25</v>
      </c>
      <c r="Y7705">
        <v>0</v>
      </c>
      <c r="Z7705">
        <v>1</v>
      </c>
      <c r="AA7705">
        <v>0</v>
      </c>
      <c r="AB7705">
        <v>37</v>
      </c>
      <c r="AC7705">
        <v>0</v>
      </c>
      <c r="AD7705">
        <v>3</v>
      </c>
      <c r="AE7705">
        <v>0</v>
      </c>
    </row>
    <row r="7706" spans="1:31">
      <c r="A7706" s="19">
        <v>43887</v>
      </c>
      <c r="B7706" t="s">
        <v>56</v>
      </c>
      <c r="C7706" s="19">
        <v>43949</v>
      </c>
      <c r="D7706">
        <v>274</v>
      </c>
      <c r="E7706">
        <v>18.2</v>
      </c>
      <c r="F7706">
        <v>24.7</v>
      </c>
      <c r="H7706">
        <v>10</v>
      </c>
      <c r="I7706">
        <v>6.1</v>
      </c>
      <c r="J7706">
        <v>28</v>
      </c>
      <c r="K7706">
        <v>1.7</v>
      </c>
      <c r="L7706">
        <v>11.2</v>
      </c>
      <c r="N7706">
        <v>14.3</v>
      </c>
      <c r="O7706">
        <v>30.4</v>
      </c>
      <c r="Q7706">
        <v>4.4000000000000004</v>
      </c>
      <c r="R7706">
        <v>2.2999999999999998</v>
      </c>
      <c r="S7706">
        <v>41.8</v>
      </c>
      <c r="T7706">
        <v>1</v>
      </c>
      <c r="U7706">
        <v>5.0999999999999996</v>
      </c>
      <c r="W7706">
        <v>67</v>
      </c>
      <c r="X7706">
        <v>91</v>
      </c>
      <c r="Y7706">
        <v>0</v>
      </c>
      <c r="Z7706">
        <v>3</v>
      </c>
      <c r="AA7706">
        <v>0</v>
      </c>
      <c r="AB7706">
        <v>103</v>
      </c>
      <c r="AC7706">
        <v>0</v>
      </c>
      <c r="AD7706">
        <v>9</v>
      </c>
      <c r="AE7706">
        <v>0</v>
      </c>
    </row>
    <row r="7707" spans="1:31">
      <c r="A7707" s="19">
        <v>43887</v>
      </c>
      <c r="B7707" t="s">
        <v>57</v>
      </c>
      <c r="C7707" s="19">
        <v>43949</v>
      </c>
      <c r="D7707">
        <v>186</v>
      </c>
      <c r="E7707">
        <v>20.100000000000001</v>
      </c>
      <c r="F7707">
        <v>19.3</v>
      </c>
      <c r="H7707">
        <v>13.1</v>
      </c>
      <c r="I7707">
        <v>6.3</v>
      </c>
      <c r="J7707">
        <v>29.8</v>
      </c>
      <c r="K7707">
        <v>1.4</v>
      </c>
      <c r="L7707">
        <v>9.9</v>
      </c>
      <c r="N7707">
        <v>18.600000000000001</v>
      </c>
      <c r="O7707">
        <v>16.100000000000001</v>
      </c>
      <c r="Q7707">
        <v>7.3</v>
      </c>
      <c r="R7707">
        <v>2.2999999999999998</v>
      </c>
      <c r="S7707">
        <v>49.7</v>
      </c>
      <c r="T7707">
        <v>1.1000000000000001</v>
      </c>
      <c r="U7707">
        <v>4.4000000000000004</v>
      </c>
      <c r="W7707">
        <v>50</v>
      </c>
      <c r="X7707">
        <v>48</v>
      </c>
      <c r="Y7707">
        <v>0</v>
      </c>
      <c r="Z7707">
        <v>12</v>
      </c>
      <c r="AA7707">
        <v>0</v>
      </c>
      <c r="AB7707">
        <v>74</v>
      </c>
      <c r="AC7707">
        <v>0</v>
      </c>
      <c r="AD7707">
        <v>2</v>
      </c>
      <c r="AE7707">
        <v>0</v>
      </c>
    </row>
    <row r="7708" spans="1:31">
      <c r="A7708" s="19">
        <v>43887</v>
      </c>
      <c r="B7708" t="s">
        <v>58</v>
      </c>
      <c r="C7708" s="19">
        <v>43949</v>
      </c>
      <c r="D7708">
        <v>26</v>
      </c>
      <c r="E7708">
        <v>15.2</v>
      </c>
      <c r="F7708">
        <v>18.3</v>
      </c>
      <c r="H7708">
        <v>12.9</v>
      </c>
      <c r="I7708">
        <v>4.2</v>
      </c>
      <c r="J7708">
        <v>31.1</v>
      </c>
      <c r="K7708">
        <v>3.3</v>
      </c>
      <c r="L7708">
        <v>15</v>
      </c>
      <c r="N7708">
        <v>9.6999999999999993</v>
      </c>
      <c r="O7708">
        <v>14.6</v>
      </c>
      <c r="Q7708">
        <v>6.7</v>
      </c>
      <c r="R7708">
        <v>1.6</v>
      </c>
      <c r="S7708">
        <v>55.9</v>
      </c>
      <c r="T7708">
        <v>1.3</v>
      </c>
      <c r="U7708">
        <v>9.5</v>
      </c>
      <c r="W7708">
        <v>5</v>
      </c>
      <c r="X7708">
        <v>6</v>
      </c>
      <c r="Y7708">
        <v>0</v>
      </c>
      <c r="Z7708">
        <v>2</v>
      </c>
      <c r="AA7708">
        <v>0</v>
      </c>
      <c r="AB7708">
        <v>11</v>
      </c>
      <c r="AC7708">
        <v>0</v>
      </c>
      <c r="AD7708">
        <v>2</v>
      </c>
      <c r="AE7708">
        <v>0</v>
      </c>
    </row>
    <row r="7709" spans="1:31">
      <c r="A7709" s="19">
        <v>43887</v>
      </c>
      <c r="B7709" t="s">
        <v>59</v>
      </c>
      <c r="C7709" s="19">
        <v>43953</v>
      </c>
      <c r="D7709">
        <v>7</v>
      </c>
      <c r="E7709">
        <v>22.3</v>
      </c>
      <c r="F7709">
        <v>16.600000000000001</v>
      </c>
      <c r="H7709">
        <v>10.5</v>
      </c>
      <c r="I7709">
        <v>4.9000000000000004</v>
      </c>
      <c r="J7709">
        <v>30.8</v>
      </c>
      <c r="K7709">
        <v>2.2000000000000002</v>
      </c>
      <c r="L7709">
        <v>12.7</v>
      </c>
      <c r="N7709">
        <v>22.7</v>
      </c>
      <c r="O7709">
        <v>10.7</v>
      </c>
      <c r="Q7709">
        <v>4.5999999999999996</v>
      </c>
      <c r="R7709">
        <v>2.1</v>
      </c>
      <c r="S7709">
        <v>52</v>
      </c>
      <c r="T7709">
        <v>1.1000000000000001</v>
      </c>
      <c r="U7709">
        <v>6.3</v>
      </c>
      <c r="W7709">
        <v>2</v>
      </c>
      <c r="X7709">
        <v>2</v>
      </c>
      <c r="Y7709">
        <v>0</v>
      </c>
      <c r="Z7709">
        <v>0</v>
      </c>
      <c r="AA7709">
        <v>0</v>
      </c>
      <c r="AB7709">
        <v>3</v>
      </c>
      <c r="AC7709">
        <v>0</v>
      </c>
      <c r="AD7709">
        <v>0</v>
      </c>
      <c r="AE7709">
        <v>0</v>
      </c>
    </row>
    <row r="7710" spans="1:31">
      <c r="A7710" s="19">
        <v>43887</v>
      </c>
      <c r="B7710" t="s">
        <v>60</v>
      </c>
      <c r="C7710" s="19">
        <v>43953</v>
      </c>
      <c r="D7710">
        <v>39</v>
      </c>
      <c r="E7710">
        <v>14.9</v>
      </c>
      <c r="F7710">
        <v>15</v>
      </c>
      <c r="H7710">
        <v>14.6</v>
      </c>
      <c r="I7710">
        <v>7.2</v>
      </c>
      <c r="J7710">
        <v>34.6</v>
      </c>
      <c r="K7710">
        <v>1.1000000000000001</v>
      </c>
      <c r="L7710">
        <v>12.5</v>
      </c>
      <c r="N7710">
        <v>8.4</v>
      </c>
      <c r="O7710">
        <v>8</v>
      </c>
      <c r="Q7710">
        <v>8</v>
      </c>
      <c r="R7710">
        <v>2.5</v>
      </c>
      <c r="S7710">
        <v>66.3</v>
      </c>
      <c r="T7710">
        <v>0.8</v>
      </c>
      <c r="U7710">
        <v>5.5</v>
      </c>
      <c r="W7710">
        <v>4</v>
      </c>
      <c r="X7710">
        <v>9</v>
      </c>
      <c r="Y7710">
        <v>0</v>
      </c>
      <c r="Z7710">
        <v>3</v>
      </c>
      <c r="AA7710">
        <v>0</v>
      </c>
      <c r="AB7710">
        <v>21</v>
      </c>
      <c r="AC7710">
        <v>0</v>
      </c>
      <c r="AD7710">
        <v>2</v>
      </c>
      <c r="AE7710">
        <v>0</v>
      </c>
    </row>
    <row r="7711" spans="1:31">
      <c r="A7711" s="19">
        <v>43887</v>
      </c>
      <c r="B7711" t="s">
        <v>61</v>
      </c>
      <c r="C7711" s="19">
        <v>43956</v>
      </c>
      <c r="D7711">
        <v>82</v>
      </c>
      <c r="E7711">
        <v>16.600000000000001</v>
      </c>
      <c r="F7711">
        <v>15.4</v>
      </c>
      <c r="H7711">
        <v>18.899999999999999</v>
      </c>
      <c r="I7711">
        <v>6.8</v>
      </c>
      <c r="J7711">
        <v>29.2</v>
      </c>
      <c r="K7711">
        <v>1.1000000000000001</v>
      </c>
      <c r="L7711">
        <v>12</v>
      </c>
      <c r="N7711">
        <v>12.6</v>
      </c>
      <c r="O7711">
        <v>10.7</v>
      </c>
      <c r="Q7711">
        <v>16.899999999999999</v>
      </c>
      <c r="R7711">
        <v>3</v>
      </c>
      <c r="S7711">
        <v>48.4</v>
      </c>
      <c r="T7711">
        <v>1.1000000000000001</v>
      </c>
      <c r="U7711">
        <v>6.4</v>
      </c>
      <c r="W7711">
        <v>16</v>
      </c>
      <c r="X7711">
        <v>15</v>
      </c>
      <c r="Y7711">
        <v>0</v>
      </c>
      <c r="Z7711">
        <v>18</v>
      </c>
      <c r="AA7711">
        <v>0</v>
      </c>
      <c r="AB7711">
        <v>28</v>
      </c>
      <c r="AC7711">
        <v>0</v>
      </c>
      <c r="AD7711">
        <v>4</v>
      </c>
      <c r="AE7711">
        <v>0</v>
      </c>
    </row>
    <row r="7712" spans="1:31">
      <c r="A7712" s="19">
        <v>43887</v>
      </c>
      <c r="B7712" t="s">
        <v>62</v>
      </c>
      <c r="C7712" s="19">
        <v>43963</v>
      </c>
      <c r="D7712">
        <v>29</v>
      </c>
      <c r="E7712">
        <v>15.7</v>
      </c>
      <c r="F7712">
        <v>15.5</v>
      </c>
      <c r="H7712">
        <v>14.6</v>
      </c>
      <c r="I7712">
        <v>7.2</v>
      </c>
      <c r="J7712">
        <v>33.700000000000003</v>
      </c>
      <c r="K7712">
        <v>1.1000000000000001</v>
      </c>
      <c r="L7712">
        <v>12.3</v>
      </c>
      <c r="N7712">
        <v>9.8000000000000007</v>
      </c>
      <c r="O7712">
        <v>9.8000000000000007</v>
      </c>
      <c r="Q7712">
        <v>8.1999999999999993</v>
      </c>
      <c r="R7712">
        <v>2.6</v>
      </c>
      <c r="S7712">
        <v>61.8</v>
      </c>
      <c r="T7712">
        <v>0.9</v>
      </c>
      <c r="U7712">
        <v>6.1</v>
      </c>
      <c r="W7712">
        <v>6</v>
      </c>
      <c r="X7712">
        <v>6</v>
      </c>
      <c r="Y7712">
        <v>0</v>
      </c>
      <c r="Z7712">
        <v>3</v>
      </c>
      <c r="AA7712">
        <v>0</v>
      </c>
      <c r="AB7712">
        <v>13</v>
      </c>
      <c r="AC7712">
        <v>0</v>
      </c>
      <c r="AD7712">
        <v>1</v>
      </c>
      <c r="AE7712">
        <v>0</v>
      </c>
    </row>
    <row r="7713" spans="1:31">
      <c r="A7713" s="19">
        <v>43887</v>
      </c>
      <c r="B7713" t="s">
        <v>63</v>
      </c>
      <c r="C7713" s="19">
        <v>43963</v>
      </c>
      <c r="D7713">
        <v>28</v>
      </c>
      <c r="E7713">
        <v>24.7</v>
      </c>
      <c r="F7713">
        <v>19.3</v>
      </c>
      <c r="H7713">
        <v>8.8000000000000007</v>
      </c>
      <c r="I7713">
        <v>5.3</v>
      </c>
      <c r="J7713">
        <v>35.799999999999997</v>
      </c>
      <c r="K7713">
        <v>2</v>
      </c>
      <c r="L7713">
        <v>4</v>
      </c>
      <c r="N7713">
        <v>21.8</v>
      </c>
      <c r="O7713">
        <v>11.3</v>
      </c>
      <c r="Q7713">
        <v>2.4</v>
      </c>
      <c r="R7713">
        <v>1.5</v>
      </c>
      <c r="S7713">
        <v>60.7</v>
      </c>
      <c r="T7713">
        <v>0.8</v>
      </c>
      <c r="U7713">
        <v>1.1000000000000001</v>
      </c>
      <c r="W7713">
        <v>9</v>
      </c>
      <c r="X7713">
        <v>7</v>
      </c>
      <c r="Y7713">
        <v>0</v>
      </c>
      <c r="Z7713">
        <v>0</v>
      </c>
      <c r="AA7713">
        <v>0</v>
      </c>
      <c r="AB7713">
        <v>13</v>
      </c>
      <c r="AC7713">
        <v>0</v>
      </c>
      <c r="AD7713">
        <v>0</v>
      </c>
      <c r="AE7713">
        <v>0</v>
      </c>
    </row>
    <row r="7714" spans="1:31">
      <c r="A7714" s="19">
        <v>43887</v>
      </c>
      <c r="B7714" t="s">
        <v>64</v>
      </c>
      <c r="C7714" s="19">
        <v>43970</v>
      </c>
      <c r="D7714">
        <v>54</v>
      </c>
      <c r="E7714">
        <v>21.6</v>
      </c>
      <c r="F7714">
        <v>19.899999999999999</v>
      </c>
      <c r="H7714">
        <v>8.5</v>
      </c>
      <c r="I7714">
        <v>5.0999999999999996</v>
      </c>
      <c r="J7714">
        <v>32.200000000000003</v>
      </c>
      <c r="K7714">
        <v>2.2000000000000002</v>
      </c>
      <c r="L7714">
        <v>10.6</v>
      </c>
      <c r="N7714">
        <v>19.399999999999999</v>
      </c>
      <c r="O7714">
        <v>15.6</v>
      </c>
      <c r="Q7714">
        <v>3.3</v>
      </c>
      <c r="R7714">
        <v>2</v>
      </c>
      <c r="S7714">
        <v>52.8</v>
      </c>
      <c r="T7714">
        <v>1.2</v>
      </c>
      <c r="U7714">
        <v>4.7</v>
      </c>
      <c r="W7714">
        <v>16</v>
      </c>
      <c r="X7714">
        <v>14</v>
      </c>
      <c r="Y7714">
        <v>0</v>
      </c>
      <c r="Z7714">
        <v>0</v>
      </c>
      <c r="AA7714">
        <v>0</v>
      </c>
      <c r="AB7714">
        <v>23</v>
      </c>
      <c r="AC7714">
        <v>0</v>
      </c>
      <c r="AD7714">
        <v>1</v>
      </c>
      <c r="AE7714">
        <v>0</v>
      </c>
    </row>
    <row r="7715" spans="1:31">
      <c r="A7715" s="19">
        <v>43887</v>
      </c>
      <c r="B7715" t="s">
        <v>65</v>
      </c>
      <c r="C7715" s="19">
        <v>43970</v>
      </c>
      <c r="D7715">
        <v>61</v>
      </c>
      <c r="E7715">
        <v>19.3</v>
      </c>
      <c r="F7715">
        <v>15.6</v>
      </c>
      <c r="H7715">
        <v>11</v>
      </c>
      <c r="I7715">
        <v>4.3</v>
      </c>
      <c r="J7715">
        <v>33.200000000000003</v>
      </c>
      <c r="K7715">
        <v>3.3</v>
      </c>
      <c r="L7715">
        <v>13.3</v>
      </c>
      <c r="N7715">
        <v>15.5</v>
      </c>
      <c r="O7715">
        <v>9.6999999999999993</v>
      </c>
      <c r="Q7715">
        <v>5.0999999999999996</v>
      </c>
      <c r="R7715">
        <v>1.8</v>
      </c>
      <c r="S7715">
        <v>58.6</v>
      </c>
      <c r="T7715">
        <v>1.5</v>
      </c>
      <c r="U7715">
        <v>6.9</v>
      </c>
      <c r="W7715">
        <v>16</v>
      </c>
      <c r="X7715">
        <v>13</v>
      </c>
      <c r="Y7715">
        <v>0</v>
      </c>
      <c r="Z7715">
        <v>2</v>
      </c>
      <c r="AA7715">
        <v>0</v>
      </c>
      <c r="AB7715">
        <v>27</v>
      </c>
      <c r="AC7715">
        <v>0</v>
      </c>
      <c r="AD7715">
        <v>4</v>
      </c>
      <c r="AE7715">
        <v>0</v>
      </c>
    </row>
    <row r="7716" spans="1:31">
      <c r="A7716" s="19">
        <v>43887</v>
      </c>
      <c r="B7716" t="s">
        <v>143</v>
      </c>
      <c r="C7716" s="19">
        <v>43984</v>
      </c>
      <c r="D7716">
        <v>20</v>
      </c>
      <c r="E7716">
        <v>35</v>
      </c>
      <c r="F7716">
        <v>21</v>
      </c>
      <c r="H7716">
        <v>5</v>
      </c>
      <c r="I7716">
        <v>3.8</v>
      </c>
      <c r="J7716">
        <v>23.8</v>
      </c>
      <c r="K7716">
        <v>2.4</v>
      </c>
      <c r="L7716">
        <v>9</v>
      </c>
      <c r="N7716">
        <v>55.8</v>
      </c>
      <c r="O7716">
        <v>15.3</v>
      </c>
      <c r="Q7716">
        <v>1.8</v>
      </c>
      <c r="R7716">
        <v>1.6</v>
      </c>
      <c r="S7716">
        <v>20.8</v>
      </c>
      <c r="T7716">
        <v>1.1000000000000001</v>
      </c>
      <c r="U7716">
        <v>2.9</v>
      </c>
      <c r="W7716">
        <v>9</v>
      </c>
      <c r="X7716">
        <v>5</v>
      </c>
      <c r="Y7716">
        <v>0</v>
      </c>
      <c r="Z7716">
        <v>0</v>
      </c>
      <c r="AA7716">
        <v>0</v>
      </c>
      <c r="AB7716">
        <v>6</v>
      </c>
      <c r="AC7716">
        <v>0</v>
      </c>
      <c r="AD7716">
        <v>0</v>
      </c>
      <c r="AE7716">
        <v>0</v>
      </c>
    </row>
    <row r="7717" spans="1:31">
      <c r="A7717" s="19">
        <v>43887</v>
      </c>
      <c r="B7717" t="s">
        <v>67</v>
      </c>
      <c r="C7717" s="19">
        <v>43984</v>
      </c>
      <c r="D7717">
        <v>19</v>
      </c>
      <c r="E7717">
        <v>18.100000000000001</v>
      </c>
      <c r="F7717">
        <v>17.100000000000001</v>
      </c>
      <c r="H7717">
        <v>11.7</v>
      </c>
      <c r="I7717">
        <v>4.7</v>
      </c>
      <c r="J7717">
        <v>31.9</v>
      </c>
      <c r="K7717">
        <v>3.4</v>
      </c>
      <c r="L7717">
        <v>13</v>
      </c>
      <c r="N7717">
        <v>14.9</v>
      </c>
      <c r="O7717">
        <v>12.9</v>
      </c>
      <c r="Q7717">
        <v>6.4</v>
      </c>
      <c r="R7717">
        <v>2.5</v>
      </c>
      <c r="S7717">
        <v>53</v>
      </c>
      <c r="T7717">
        <v>1.8</v>
      </c>
      <c r="U7717">
        <v>7.5</v>
      </c>
      <c r="W7717">
        <v>5</v>
      </c>
      <c r="X7717">
        <v>5</v>
      </c>
      <c r="Y7717">
        <v>0</v>
      </c>
      <c r="Z7717">
        <v>0</v>
      </c>
      <c r="AA7717">
        <v>0</v>
      </c>
      <c r="AB7717">
        <v>9</v>
      </c>
      <c r="AC7717">
        <v>0</v>
      </c>
      <c r="AD7717">
        <v>0</v>
      </c>
      <c r="AE7717">
        <v>0</v>
      </c>
    </row>
    <row r="7718" spans="1:31">
      <c r="A7718" s="19">
        <v>43887</v>
      </c>
      <c r="B7718" t="s">
        <v>68</v>
      </c>
      <c r="C7718" s="19">
        <v>43984</v>
      </c>
      <c r="D7718">
        <v>126</v>
      </c>
      <c r="E7718">
        <v>16.5</v>
      </c>
      <c r="F7718">
        <v>23</v>
      </c>
      <c r="H7718">
        <v>12</v>
      </c>
      <c r="I7718">
        <v>4.2</v>
      </c>
      <c r="J7718">
        <v>31.2</v>
      </c>
      <c r="K7718">
        <v>2.2000000000000002</v>
      </c>
      <c r="L7718">
        <v>10.8</v>
      </c>
      <c r="N7718">
        <v>11.6</v>
      </c>
      <c r="O7718">
        <v>22.9</v>
      </c>
      <c r="Q7718">
        <v>6.2</v>
      </c>
      <c r="R7718">
        <v>2.2000000000000002</v>
      </c>
      <c r="S7718">
        <v>48.9</v>
      </c>
      <c r="T7718">
        <v>1.5</v>
      </c>
      <c r="U7718">
        <v>5.7</v>
      </c>
      <c r="W7718">
        <v>27</v>
      </c>
      <c r="X7718">
        <v>38</v>
      </c>
      <c r="Y7718">
        <v>0</v>
      </c>
      <c r="Z7718">
        <v>6</v>
      </c>
      <c r="AA7718">
        <v>0</v>
      </c>
      <c r="AB7718">
        <v>52</v>
      </c>
      <c r="AC7718">
        <v>0</v>
      </c>
      <c r="AD7718">
        <v>3</v>
      </c>
      <c r="AE7718">
        <v>0</v>
      </c>
    </row>
    <row r="7719" spans="1:31">
      <c r="A7719" s="19">
        <v>43887</v>
      </c>
      <c r="B7719" t="s">
        <v>69</v>
      </c>
      <c r="C7719" s="19">
        <v>43984</v>
      </c>
      <c r="D7719">
        <v>34</v>
      </c>
      <c r="E7719">
        <v>16.5</v>
      </c>
      <c r="F7719">
        <v>16.5</v>
      </c>
      <c r="H7719">
        <v>10.5</v>
      </c>
      <c r="I7719">
        <v>4.5</v>
      </c>
      <c r="J7719">
        <v>37.6</v>
      </c>
      <c r="K7719">
        <v>3</v>
      </c>
      <c r="L7719">
        <v>11.4</v>
      </c>
      <c r="N7719">
        <v>9.8000000000000007</v>
      </c>
      <c r="O7719">
        <v>9.3000000000000007</v>
      </c>
      <c r="Q7719">
        <v>4.3</v>
      </c>
      <c r="R7719">
        <v>1.8</v>
      </c>
      <c r="S7719">
        <v>68.099999999999994</v>
      </c>
      <c r="T7719">
        <v>1.2</v>
      </c>
      <c r="U7719">
        <v>4.7</v>
      </c>
      <c r="W7719">
        <v>7</v>
      </c>
      <c r="X7719">
        <v>7</v>
      </c>
      <c r="Y7719">
        <v>0</v>
      </c>
      <c r="Z7719">
        <v>1</v>
      </c>
      <c r="AA7719">
        <v>0</v>
      </c>
      <c r="AB7719">
        <v>17</v>
      </c>
      <c r="AC7719">
        <v>0</v>
      </c>
      <c r="AD7719">
        <v>1</v>
      </c>
      <c r="AE7719">
        <v>0</v>
      </c>
    </row>
    <row r="7720" spans="1:31">
      <c r="A7720" s="19">
        <v>43887</v>
      </c>
      <c r="B7720" t="s">
        <v>70</v>
      </c>
      <c r="C7720" s="19">
        <v>43984</v>
      </c>
      <c r="D7720">
        <v>16</v>
      </c>
      <c r="E7720">
        <v>15.4</v>
      </c>
      <c r="F7720">
        <v>15.6</v>
      </c>
      <c r="H7720">
        <v>14.8</v>
      </c>
      <c r="I7720">
        <v>7.3</v>
      </c>
      <c r="J7720">
        <v>33.5</v>
      </c>
      <c r="K7720">
        <v>1.1000000000000001</v>
      </c>
      <c r="L7720">
        <v>12.3</v>
      </c>
      <c r="N7720">
        <v>10.1</v>
      </c>
      <c r="O7720">
        <v>10.199999999999999</v>
      </c>
      <c r="Q7720">
        <v>9.5</v>
      </c>
      <c r="R7720">
        <v>3.3</v>
      </c>
      <c r="S7720">
        <v>57.6</v>
      </c>
      <c r="T7720">
        <v>1.2</v>
      </c>
      <c r="U7720">
        <v>7</v>
      </c>
      <c r="W7720">
        <v>3</v>
      </c>
      <c r="X7720">
        <v>3</v>
      </c>
      <c r="Y7720">
        <v>0</v>
      </c>
      <c r="Z7720">
        <v>1</v>
      </c>
      <c r="AA7720">
        <v>0</v>
      </c>
      <c r="AB7720">
        <v>7</v>
      </c>
      <c r="AC7720">
        <v>0</v>
      </c>
      <c r="AD7720">
        <v>1</v>
      </c>
      <c r="AE7720">
        <v>0</v>
      </c>
    </row>
    <row r="7721" spans="1:31">
      <c r="A7721" s="19">
        <v>43887</v>
      </c>
      <c r="B7721" t="s">
        <v>71</v>
      </c>
      <c r="C7721" s="19">
        <v>43988</v>
      </c>
      <c r="D7721">
        <v>7</v>
      </c>
      <c r="E7721">
        <v>22.3</v>
      </c>
      <c r="F7721">
        <v>16.600000000000001</v>
      </c>
      <c r="H7721">
        <v>10.5</v>
      </c>
      <c r="I7721">
        <v>4.9000000000000004</v>
      </c>
      <c r="J7721">
        <v>30.8</v>
      </c>
      <c r="K7721">
        <v>2.2000000000000002</v>
      </c>
      <c r="L7721">
        <v>12.7</v>
      </c>
      <c r="N7721">
        <v>22.5</v>
      </c>
      <c r="O7721">
        <v>11.7</v>
      </c>
      <c r="Q7721">
        <v>5.6</v>
      </c>
      <c r="R7721">
        <v>2.8</v>
      </c>
      <c r="S7721">
        <v>47.6</v>
      </c>
      <c r="T7721">
        <v>1.7</v>
      </c>
      <c r="U7721">
        <v>7</v>
      </c>
      <c r="W7721">
        <v>2</v>
      </c>
      <c r="X7721">
        <v>2</v>
      </c>
      <c r="Y7721">
        <v>0</v>
      </c>
      <c r="Z7721">
        <v>0</v>
      </c>
      <c r="AA7721">
        <v>0</v>
      </c>
      <c r="AB7721">
        <v>3</v>
      </c>
      <c r="AC7721">
        <v>0</v>
      </c>
      <c r="AD7721">
        <v>0</v>
      </c>
      <c r="AE7721">
        <v>0</v>
      </c>
    </row>
    <row r="7722" spans="1:31">
      <c r="A7722" s="19">
        <v>43887</v>
      </c>
      <c r="B7722" t="s">
        <v>73</v>
      </c>
      <c r="C7722" s="19">
        <v>44013</v>
      </c>
      <c r="D7722">
        <v>3979</v>
      </c>
      <c r="E7722">
        <v>19</v>
      </c>
      <c r="F7722">
        <v>19.3</v>
      </c>
      <c r="H7722">
        <v>11.5</v>
      </c>
      <c r="I7722">
        <v>6.5</v>
      </c>
      <c r="J7722">
        <v>29.8</v>
      </c>
      <c r="K7722">
        <v>2.4</v>
      </c>
      <c r="L7722">
        <v>11.4</v>
      </c>
      <c r="N7722">
        <v>15.6</v>
      </c>
      <c r="O7722">
        <v>16</v>
      </c>
      <c r="Q7722">
        <v>4</v>
      </c>
      <c r="R7722">
        <v>1</v>
      </c>
      <c r="S7722">
        <v>59.4</v>
      </c>
      <c r="T7722">
        <v>0.2</v>
      </c>
      <c r="U7722">
        <v>3.8</v>
      </c>
      <c r="W7722">
        <v>919</v>
      </c>
      <c r="X7722">
        <v>1013</v>
      </c>
      <c r="Y7722">
        <v>0</v>
      </c>
      <c r="Z7722">
        <v>173</v>
      </c>
      <c r="AA7722">
        <v>41</v>
      </c>
      <c r="AB7722">
        <v>1664</v>
      </c>
      <c r="AC7722">
        <v>11</v>
      </c>
      <c r="AD7722">
        <v>162</v>
      </c>
      <c r="AE7722">
        <v>0</v>
      </c>
    </row>
    <row r="7723" spans="1:31">
      <c r="A7723" s="19">
        <v>43888</v>
      </c>
      <c r="B7723" t="s">
        <v>15</v>
      </c>
      <c r="C7723" s="19">
        <v>43864</v>
      </c>
      <c r="D7723">
        <v>41</v>
      </c>
      <c r="E7723">
        <v>19.899999999999999</v>
      </c>
      <c r="F7723">
        <v>3.1</v>
      </c>
      <c r="H7723">
        <v>15.8</v>
      </c>
      <c r="I7723">
        <v>9</v>
      </c>
      <c r="J7723">
        <v>23.2</v>
      </c>
      <c r="K7723">
        <v>3.5</v>
      </c>
      <c r="L7723">
        <v>15.5</v>
      </c>
      <c r="M7723">
        <v>4</v>
      </c>
      <c r="N7723">
        <v>15.8</v>
      </c>
      <c r="O7723">
        <v>0.1</v>
      </c>
      <c r="P7723">
        <v>0</v>
      </c>
      <c r="Q7723">
        <v>26.200000000000003</v>
      </c>
      <c r="R7723">
        <v>12.3</v>
      </c>
      <c r="S7723">
        <v>26.1</v>
      </c>
      <c r="T7723">
        <v>0</v>
      </c>
      <c r="U7723">
        <v>18</v>
      </c>
      <c r="V7723">
        <v>1</v>
      </c>
      <c r="W7723">
        <v>6</v>
      </c>
      <c r="X7723">
        <v>0</v>
      </c>
      <c r="Y7723">
        <v>0</v>
      </c>
      <c r="Z7723">
        <v>14</v>
      </c>
      <c r="AA7723">
        <v>1</v>
      </c>
      <c r="AB7723">
        <v>12</v>
      </c>
      <c r="AC7723">
        <v>0</v>
      </c>
      <c r="AD7723">
        <v>8</v>
      </c>
      <c r="AE7723">
        <v>0</v>
      </c>
    </row>
    <row r="7724" spans="1:31">
      <c r="A7724" s="19">
        <v>43888</v>
      </c>
      <c r="B7724" t="s">
        <v>16</v>
      </c>
      <c r="C7724" s="19">
        <v>43872</v>
      </c>
      <c r="D7724">
        <v>24</v>
      </c>
      <c r="E7724">
        <v>10.4</v>
      </c>
      <c r="F7724">
        <v>0</v>
      </c>
      <c r="H7724">
        <v>22</v>
      </c>
      <c r="I7724">
        <v>10.7</v>
      </c>
      <c r="J7724">
        <v>28.5</v>
      </c>
      <c r="K7724">
        <v>3</v>
      </c>
      <c r="L7724">
        <v>12.6</v>
      </c>
      <c r="M7724">
        <v>3.6</v>
      </c>
      <c r="N7724">
        <v>8.68</v>
      </c>
      <c r="O7724">
        <v>0</v>
      </c>
      <c r="P7724">
        <v>0</v>
      </c>
      <c r="Q7724">
        <v>24.2</v>
      </c>
      <c r="R7724">
        <v>19.8</v>
      </c>
      <c r="S7724">
        <v>25.900000000000002</v>
      </c>
      <c r="T7724">
        <v>3.5999999999999996</v>
      </c>
      <c r="U7724">
        <v>9.3000000000000007</v>
      </c>
      <c r="V7724">
        <v>3.5999999999999996</v>
      </c>
      <c r="W7724">
        <v>0</v>
      </c>
      <c r="X7724">
        <v>0</v>
      </c>
      <c r="Y7724">
        <v>0</v>
      </c>
      <c r="Z7724">
        <v>9</v>
      </c>
      <c r="AA7724">
        <v>6</v>
      </c>
      <c r="AB7724">
        <v>9</v>
      </c>
      <c r="AC7724">
        <v>0</v>
      </c>
      <c r="AD7724">
        <v>0</v>
      </c>
      <c r="AE7724">
        <v>0</v>
      </c>
    </row>
    <row r="7725" spans="1:31">
      <c r="A7725" s="19">
        <v>43888</v>
      </c>
      <c r="B7725" t="s">
        <v>17</v>
      </c>
      <c r="C7725" s="19">
        <v>43883</v>
      </c>
      <c r="D7725">
        <v>36</v>
      </c>
      <c r="E7725">
        <v>14.8</v>
      </c>
      <c r="F7725">
        <v>0</v>
      </c>
      <c r="H7725">
        <v>16.100000000000001</v>
      </c>
      <c r="I7725">
        <v>7.7</v>
      </c>
      <c r="J7725">
        <v>34.6</v>
      </c>
      <c r="K7725">
        <v>11.7</v>
      </c>
      <c r="L7725">
        <v>15.1</v>
      </c>
      <c r="N7725">
        <v>17.599999999999998</v>
      </c>
      <c r="O7725">
        <v>0</v>
      </c>
      <c r="P7725">
        <v>0</v>
      </c>
      <c r="Q7725">
        <v>15.299999999999999</v>
      </c>
      <c r="R7725">
        <v>9.6</v>
      </c>
      <c r="S7725">
        <v>34</v>
      </c>
      <c r="T7725">
        <v>9</v>
      </c>
      <c r="U7725">
        <v>12.9</v>
      </c>
      <c r="V7725">
        <v>0</v>
      </c>
      <c r="W7725">
        <v>9</v>
      </c>
      <c r="X7725">
        <v>0</v>
      </c>
      <c r="Y7725">
        <v>0</v>
      </c>
      <c r="Z7725">
        <v>3</v>
      </c>
      <c r="AA7725">
        <v>0</v>
      </c>
      <c r="AB7725">
        <v>24</v>
      </c>
      <c r="AC7725">
        <v>0</v>
      </c>
      <c r="AD7725">
        <v>0</v>
      </c>
      <c r="AE7725">
        <v>0</v>
      </c>
    </row>
    <row r="7726" spans="1:31">
      <c r="A7726" s="19">
        <v>43888</v>
      </c>
      <c r="B7726" t="s">
        <v>18</v>
      </c>
      <c r="C7726" s="19">
        <v>43890</v>
      </c>
      <c r="D7726">
        <v>54</v>
      </c>
      <c r="E7726">
        <v>37.799999999999997</v>
      </c>
      <c r="F7726">
        <v>0</v>
      </c>
      <c r="H7726">
        <v>9.6999999999999993</v>
      </c>
      <c r="I7726">
        <v>5.2</v>
      </c>
      <c r="J7726">
        <v>23.6</v>
      </c>
      <c r="K7726">
        <v>15.6</v>
      </c>
      <c r="L7726">
        <v>8.1</v>
      </c>
      <c r="N7726">
        <v>81.3</v>
      </c>
      <c r="O7726">
        <v>0</v>
      </c>
      <c r="Q7726">
        <v>0.8</v>
      </c>
      <c r="R7726">
        <v>0.3</v>
      </c>
      <c r="S7726">
        <v>14</v>
      </c>
      <c r="T7726">
        <v>3.2</v>
      </c>
      <c r="U7726">
        <v>0.4</v>
      </c>
      <c r="W7726">
        <v>27</v>
      </c>
      <c r="X7726">
        <v>0</v>
      </c>
      <c r="Y7726">
        <v>0</v>
      </c>
      <c r="Z7726">
        <v>0</v>
      </c>
      <c r="AA7726">
        <v>0</v>
      </c>
      <c r="AB7726">
        <v>17</v>
      </c>
      <c r="AC7726">
        <v>11</v>
      </c>
      <c r="AD7726">
        <v>0</v>
      </c>
      <c r="AE7726">
        <v>0</v>
      </c>
    </row>
    <row r="7727" spans="1:31">
      <c r="A7727" s="19">
        <v>43888</v>
      </c>
      <c r="B7727" t="s">
        <v>19</v>
      </c>
      <c r="C7727" s="19">
        <v>43893</v>
      </c>
      <c r="D7727">
        <v>52</v>
      </c>
      <c r="E7727">
        <v>33.5</v>
      </c>
      <c r="F7727">
        <v>20.7</v>
      </c>
      <c r="H7727">
        <v>7.5</v>
      </c>
      <c r="I7727">
        <v>4.5999999999999996</v>
      </c>
      <c r="J7727">
        <v>21.7</v>
      </c>
      <c r="K7727">
        <v>2.2999999999999998</v>
      </c>
      <c r="L7727">
        <v>9.6</v>
      </c>
      <c r="N7727">
        <v>68.3</v>
      </c>
      <c r="O7727">
        <v>13.3</v>
      </c>
      <c r="Q7727">
        <v>1</v>
      </c>
      <c r="R7727">
        <v>0.5</v>
      </c>
      <c r="S7727">
        <v>15.1</v>
      </c>
      <c r="T7727">
        <v>0.2</v>
      </c>
      <c r="U7727">
        <v>1.6</v>
      </c>
      <c r="W7727">
        <v>23</v>
      </c>
      <c r="X7727">
        <v>14</v>
      </c>
      <c r="Y7727">
        <v>0</v>
      </c>
      <c r="Z7727">
        <v>0</v>
      </c>
      <c r="AA7727">
        <v>0</v>
      </c>
      <c r="AB7727">
        <v>15</v>
      </c>
      <c r="AC7727">
        <v>0</v>
      </c>
      <c r="AD7727">
        <v>0</v>
      </c>
      <c r="AE7727">
        <v>0</v>
      </c>
    </row>
    <row r="7728" spans="1:31">
      <c r="A7728" s="19">
        <v>43888</v>
      </c>
      <c r="B7728" t="s">
        <v>20</v>
      </c>
      <c r="C7728" s="19">
        <v>43893</v>
      </c>
      <c r="D7728">
        <v>6</v>
      </c>
      <c r="E7728">
        <v>22.6</v>
      </c>
      <c r="F7728">
        <v>15.7</v>
      </c>
      <c r="H7728">
        <v>11.1</v>
      </c>
      <c r="I7728">
        <v>5.0999999999999996</v>
      </c>
      <c r="J7728">
        <v>29.9</v>
      </c>
      <c r="K7728">
        <v>2.2999999999999998</v>
      </c>
      <c r="L7728">
        <v>13.3</v>
      </c>
      <c r="N7728">
        <v>23.9</v>
      </c>
      <c r="O7728">
        <v>8.1999999999999993</v>
      </c>
      <c r="Q7728">
        <v>3.2</v>
      </c>
      <c r="R7728">
        <v>0.7</v>
      </c>
      <c r="S7728">
        <v>58.4</v>
      </c>
      <c r="T7728">
        <v>0.4</v>
      </c>
      <c r="U7728">
        <v>5</v>
      </c>
      <c r="W7728">
        <v>2</v>
      </c>
      <c r="X7728">
        <v>1</v>
      </c>
      <c r="Y7728">
        <v>0</v>
      </c>
      <c r="Z7728">
        <v>0</v>
      </c>
      <c r="AA7728">
        <v>0</v>
      </c>
      <c r="AB7728">
        <v>3</v>
      </c>
      <c r="AC7728">
        <v>0</v>
      </c>
      <c r="AD7728">
        <v>0</v>
      </c>
      <c r="AE7728">
        <v>0</v>
      </c>
    </row>
    <row r="7729" spans="1:31">
      <c r="A7729" s="19">
        <v>43888</v>
      </c>
      <c r="B7729" t="s">
        <v>21</v>
      </c>
      <c r="C7729" s="19">
        <v>43893</v>
      </c>
      <c r="D7729">
        <v>31</v>
      </c>
      <c r="E7729">
        <v>22.7</v>
      </c>
      <c r="F7729">
        <v>24.7</v>
      </c>
      <c r="H7729">
        <v>12.6</v>
      </c>
      <c r="I7729">
        <v>5.7</v>
      </c>
      <c r="J7729">
        <v>23.1</v>
      </c>
      <c r="K7729">
        <v>2.2000000000000002</v>
      </c>
      <c r="L7729">
        <v>8.9</v>
      </c>
      <c r="N7729">
        <v>27.9</v>
      </c>
      <c r="O7729">
        <v>34.9</v>
      </c>
      <c r="Q7729">
        <v>4.8</v>
      </c>
      <c r="R7729">
        <v>1.1000000000000001</v>
      </c>
      <c r="S7729">
        <v>28.4</v>
      </c>
      <c r="T7729">
        <v>0.4</v>
      </c>
      <c r="U7729">
        <v>2.2999999999999998</v>
      </c>
      <c r="W7729">
        <v>9</v>
      </c>
      <c r="X7729">
        <v>10</v>
      </c>
      <c r="Y7729">
        <v>0</v>
      </c>
      <c r="Z7729">
        <v>2</v>
      </c>
      <c r="AA7729">
        <v>0</v>
      </c>
      <c r="AB7729">
        <v>10</v>
      </c>
      <c r="AC7729">
        <v>0</v>
      </c>
      <c r="AD7729">
        <v>0</v>
      </c>
      <c r="AE7729">
        <v>0</v>
      </c>
    </row>
    <row r="7730" spans="1:31">
      <c r="A7730" s="19">
        <v>43888</v>
      </c>
      <c r="B7730" t="s">
        <v>22</v>
      </c>
      <c r="C7730" s="19">
        <v>43893</v>
      </c>
      <c r="D7730">
        <v>416</v>
      </c>
      <c r="E7730">
        <v>15.8</v>
      </c>
      <c r="F7730">
        <v>15.6</v>
      </c>
      <c r="H7730">
        <v>12.3</v>
      </c>
      <c r="I7730">
        <v>5.6</v>
      </c>
      <c r="J7730">
        <v>33.9</v>
      </c>
      <c r="K7730">
        <v>3.3</v>
      </c>
      <c r="L7730">
        <v>13.4</v>
      </c>
      <c r="N7730">
        <v>6.8</v>
      </c>
      <c r="O7730">
        <v>6.8</v>
      </c>
      <c r="Q7730">
        <v>3.3</v>
      </c>
      <c r="R7730">
        <v>0.8</v>
      </c>
      <c r="S7730">
        <v>77.900000000000006</v>
      </c>
      <c r="T7730">
        <v>0.3</v>
      </c>
      <c r="U7730">
        <v>4.0999999999999996</v>
      </c>
      <c r="W7730">
        <v>89</v>
      </c>
      <c r="X7730">
        <v>87</v>
      </c>
      <c r="Y7730">
        <v>0</v>
      </c>
      <c r="Z7730">
        <v>21</v>
      </c>
      <c r="AA7730">
        <v>0</v>
      </c>
      <c r="AB7730">
        <v>190</v>
      </c>
      <c r="AC7730">
        <v>0</v>
      </c>
      <c r="AD7730">
        <v>29</v>
      </c>
      <c r="AE7730">
        <v>0</v>
      </c>
    </row>
    <row r="7731" spans="1:31">
      <c r="A7731" s="19">
        <v>43888</v>
      </c>
      <c r="B7731" t="s">
        <v>23</v>
      </c>
      <c r="C7731" s="19">
        <v>43893</v>
      </c>
      <c r="D7731">
        <v>67</v>
      </c>
      <c r="E7731">
        <v>12.6</v>
      </c>
      <c r="F7731">
        <v>14.3</v>
      </c>
      <c r="H7731">
        <v>13.3</v>
      </c>
      <c r="I7731">
        <v>5.9</v>
      </c>
      <c r="J7731">
        <v>35.6</v>
      </c>
      <c r="K7731">
        <v>1.5</v>
      </c>
      <c r="L7731">
        <v>16.899999999999999</v>
      </c>
      <c r="N7731">
        <v>3.2</v>
      </c>
      <c r="O7731">
        <v>4.3</v>
      </c>
      <c r="Q7731">
        <v>3.2</v>
      </c>
      <c r="R7731">
        <v>0.6</v>
      </c>
      <c r="S7731">
        <v>82.1</v>
      </c>
      <c r="T7731">
        <v>0.1</v>
      </c>
      <c r="U7731">
        <v>6.4</v>
      </c>
      <c r="W7731">
        <v>4</v>
      </c>
      <c r="X7731">
        <v>6</v>
      </c>
      <c r="Y7731">
        <v>0</v>
      </c>
      <c r="Z7731">
        <v>4</v>
      </c>
      <c r="AA7731">
        <v>0</v>
      </c>
      <c r="AB7731">
        <v>36</v>
      </c>
      <c r="AC7731">
        <v>0</v>
      </c>
      <c r="AD7731">
        <v>17</v>
      </c>
      <c r="AE7731">
        <v>0</v>
      </c>
    </row>
    <row r="7732" spans="1:31">
      <c r="A7732" s="19">
        <v>43888</v>
      </c>
      <c r="B7732" t="s">
        <v>24</v>
      </c>
      <c r="C7732" s="19">
        <v>43893</v>
      </c>
      <c r="D7732">
        <v>13</v>
      </c>
      <c r="E7732">
        <v>19.600000000000001</v>
      </c>
      <c r="F7732">
        <v>13.6</v>
      </c>
      <c r="H7732">
        <v>9.6</v>
      </c>
      <c r="I7732">
        <v>4.4000000000000004</v>
      </c>
      <c r="J7732">
        <v>39.200000000000003</v>
      </c>
      <c r="K7732">
        <v>2</v>
      </c>
      <c r="L7732">
        <v>11.6</v>
      </c>
      <c r="N7732">
        <v>7.1</v>
      </c>
      <c r="O7732">
        <v>2.2000000000000002</v>
      </c>
      <c r="Q7732">
        <v>0.8</v>
      </c>
      <c r="R7732">
        <v>0.2</v>
      </c>
      <c r="S7732">
        <v>88.2</v>
      </c>
      <c r="T7732">
        <v>0.1</v>
      </c>
      <c r="U7732">
        <v>1.3</v>
      </c>
      <c r="W7732">
        <v>4</v>
      </c>
      <c r="X7732">
        <v>1</v>
      </c>
      <c r="Y7732">
        <v>0</v>
      </c>
      <c r="Z7732">
        <v>0</v>
      </c>
      <c r="AA7732">
        <v>0</v>
      </c>
      <c r="AB7732">
        <v>8</v>
      </c>
      <c r="AC7732">
        <v>0</v>
      </c>
      <c r="AD7732">
        <v>0</v>
      </c>
      <c r="AE7732">
        <v>0</v>
      </c>
    </row>
    <row r="7733" spans="1:31">
      <c r="A7733" s="19">
        <v>43888</v>
      </c>
      <c r="B7733" t="s">
        <v>25</v>
      </c>
      <c r="C7733" s="19">
        <v>43893</v>
      </c>
      <c r="D7733">
        <v>24</v>
      </c>
      <c r="E7733">
        <v>11.8</v>
      </c>
      <c r="F7733">
        <v>18.5</v>
      </c>
      <c r="H7733">
        <v>16.2</v>
      </c>
      <c r="I7733">
        <v>5.0999999999999996</v>
      </c>
      <c r="J7733">
        <v>31.6</v>
      </c>
      <c r="K7733">
        <v>2.9</v>
      </c>
      <c r="L7733">
        <v>13.8</v>
      </c>
      <c r="N7733">
        <v>3.7</v>
      </c>
      <c r="O7733">
        <v>12.5</v>
      </c>
      <c r="Q7733">
        <v>8.1999999999999993</v>
      </c>
      <c r="R7733">
        <v>0.8</v>
      </c>
      <c r="S7733">
        <v>68.7</v>
      </c>
      <c r="T7733">
        <v>0.4</v>
      </c>
      <c r="U7733">
        <v>5.5</v>
      </c>
      <c r="W7733">
        <v>1</v>
      </c>
      <c r="X7733">
        <v>6</v>
      </c>
      <c r="Y7733">
        <v>0</v>
      </c>
      <c r="Z7733">
        <v>5</v>
      </c>
      <c r="AA7733">
        <v>0</v>
      </c>
      <c r="AB7733">
        <v>10</v>
      </c>
      <c r="AC7733">
        <v>0</v>
      </c>
      <c r="AD7733">
        <v>2</v>
      </c>
      <c r="AE7733">
        <v>0</v>
      </c>
    </row>
    <row r="7734" spans="1:31">
      <c r="A7734" s="19">
        <v>43888</v>
      </c>
      <c r="B7734" t="s">
        <v>26</v>
      </c>
      <c r="C7734" s="19">
        <v>43893</v>
      </c>
      <c r="D7734">
        <v>91</v>
      </c>
      <c r="E7734">
        <v>12.4</v>
      </c>
      <c r="F7734">
        <v>14.7</v>
      </c>
      <c r="H7734">
        <v>15.5</v>
      </c>
      <c r="I7734">
        <v>8.3000000000000007</v>
      </c>
      <c r="J7734">
        <v>26.5</v>
      </c>
      <c r="K7734">
        <v>2.6</v>
      </c>
      <c r="L7734">
        <v>20</v>
      </c>
      <c r="N7734">
        <v>5.8</v>
      </c>
      <c r="O7734">
        <v>9.3000000000000007</v>
      </c>
      <c r="Q7734">
        <v>10.1</v>
      </c>
      <c r="R7734">
        <v>2.7</v>
      </c>
      <c r="S7734">
        <v>50.5</v>
      </c>
      <c r="T7734">
        <v>0.5</v>
      </c>
      <c r="U7734">
        <v>20.8</v>
      </c>
      <c r="W7734">
        <v>5</v>
      </c>
      <c r="X7734">
        <v>8</v>
      </c>
      <c r="Y7734">
        <v>0</v>
      </c>
      <c r="Z7734">
        <v>20</v>
      </c>
      <c r="AA7734">
        <v>0</v>
      </c>
      <c r="AB7734">
        <v>33</v>
      </c>
      <c r="AC7734">
        <v>0</v>
      </c>
      <c r="AD7734">
        <v>25</v>
      </c>
      <c r="AE7734">
        <v>0</v>
      </c>
    </row>
    <row r="7735" spans="1:31">
      <c r="A7735" s="19">
        <v>43888</v>
      </c>
      <c r="B7735" t="s">
        <v>27</v>
      </c>
      <c r="C7735" s="19">
        <v>43893</v>
      </c>
      <c r="D7735">
        <v>75</v>
      </c>
      <c r="E7735">
        <v>9.8000000000000007</v>
      </c>
      <c r="F7735">
        <v>9.1</v>
      </c>
      <c r="H7735">
        <v>10.4</v>
      </c>
      <c r="I7735">
        <v>28.7</v>
      </c>
      <c r="J7735">
        <v>27.3</v>
      </c>
      <c r="K7735">
        <v>0.8</v>
      </c>
      <c r="L7735">
        <v>14</v>
      </c>
      <c r="N7735">
        <v>2.2999999999999998</v>
      </c>
      <c r="O7735">
        <v>1.9</v>
      </c>
      <c r="Q7735">
        <v>2.2999999999999998</v>
      </c>
      <c r="R7735">
        <v>47</v>
      </c>
      <c r="S7735">
        <v>41.1</v>
      </c>
      <c r="T7735">
        <v>0.2</v>
      </c>
      <c r="U7735">
        <v>5.0999999999999996</v>
      </c>
      <c r="W7735">
        <v>1</v>
      </c>
      <c r="X7735">
        <v>0</v>
      </c>
      <c r="Y7735">
        <v>0</v>
      </c>
      <c r="Z7735">
        <v>1</v>
      </c>
      <c r="AA7735">
        <v>34</v>
      </c>
      <c r="AB7735">
        <v>33</v>
      </c>
      <c r="AC7735">
        <v>0</v>
      </c>
      <c r="AD7735">
        <v>6</v>
      </c>
      <c r="AE7735">
        <v>0</v>
      </c>
    </row>
    <row r="7736" spans="1:31">
      <c r="A7736" s="19">
        <v>43888</v>
      </c>
      <c r="B7736" t="s">
        <v>28</v>
      </c>
      <c r="C7736" s="19">
        <v>43893</v>
      </c>
      <c r="D7736">
        <v>110</v>
      </c>
      <c r="E7736">
        <v>21.3</v>
      </c>
      <c r="F7736">
        <v>22.8</v>
      </c>
      <c r="H7736">
        <v>11.2</v>
      </c>
      <c r="I7736">
        <v>5.7</v>
      </c>
      <c r="J7736">
        <v>26.4</v>
      </c>
      <c r="K7736">
        <v>3.2</v>
      </c>
      <c r="L7736">
        <v>9.4</v>
      </c>
      <c r="N7736">
        <v>22.3</v>
      </c>
      <c r="O7736">
        <v>26.9</v>
      </c>
      <c r="Q7736">
        <v>3.9</v>
      </c>
      <c r="R7736">
        <v>1.1000000000000001</v>
      </c>
      <c r="S7736">
        <v>42.6</v>
      </c>
      <c r="T7736">
        <v>0.5</v>
      </c>
      <c r="U7736">
        <v>2.6</v>
      </c>
      <c r="W7736">
        <v>32</v>
      </c>
      <c r="X7736">
        <v>35</v>
      </c>
      <c r="Y7736">
        <v>0</v>
      </c>
      <c r="Z7736">
        <v>3</v>
      </c>
      <c r="AA7736">
        <v>0</v>
      </c>
      <c r="AB7736">
        <v>40</v>
      </c>
      <c r="AC7736">
        <v>0</v>
      </c>
      <c r="AD7736">
        <v>0</v>
      </c>
      <c r="AE7736">
        <v>0</v>
      </c>
    </row>
    <row r="7737" spans="1:31">
      <c r="A7737" s="19">
        <v>43888</v>
      </c>
      <c r="B7737" t="s">
        <v>29</v>
      </c>
      <c r="C7737" s="19">
        <v>43893</v>
      </c>
      <c r="D7737">
        <v>37</v>
      </c>
      <c r="E7737">
        <v>23.4</v>
      </c>
      <c r="F7737">
        <v>23.5</v>
      </c>
      <c r="H7737">
        <v>11.9</v>
      </c>
      <c r="I7737">
        <v>7</v>
      </c>
      <c r="J7737">
        <v>23</v>
      </c>
      <c r="K7737">
        <v>1.6</v>
      </c>
      <c r="L7737">
        <v>9.6999999999999993</v>
      </c>
      <c r="N7737">
        <v>30.7</v>
      </c>
      <c r="O7737">
        <v>31.1</v>
      </c>
      <c r="Q7737">
        <v>4.5999999999999996</v>
      </c>
      <c r="R7737">
        <v>1.5</v>
      </c>
      <c r="S7737">
        <v>28.5</v>
      </c>
      <c r="T7737">
        <v>0.4</v>
      </c>
      <c r="U7737">
        <v>3</v>
      </c>
      <c r="W7737">
        <v>12</v>
      </c>
      <c r="X7737">
        <v>12</v>
      </c>
      <c r="Y7737">
        <v>0</v>
      </c>
      <c r="Z7737">
        <v>2</v>
      </c>
      <c r="AA7737">
        <v>0</v>
      </c>
      <c r="AB7737">
        <v>12</v>
      </c>
      <c r="AC7737">
        <v>0</v>
      </c>
      <c r="AD7737">
        <v>0</v>
      </c>
      <c r="AE7737">
        <v>0</v>
      </c>
    </row>
    <row r="7738" spans="1:31">
      <c r="A7738" s="19">
        <v>43888</v>
      </c>
      <c r="B7738" t="s">
        <v>30</v>
      </c>
      <c r="C7738" s="19">
        <v>43893</v>
      </c>
      <c r="D7738">
        <v>64</v>
      </c>
      <c r="E7738">
        <v>30.1</v>
      </c>
      <c r="F7738">
        <v>19.899999999999999</v>
      </c>
      <c r="H7738">
        <v>8.4</v>
      </c>
      <c r="I7738">
        <v>5.0999999999999996</v>
      </c>
      <c r="J7738">
        <v>23.4</v>
      </c>
      <c r="K7738">
        <v>2.2999999999999998</v>
      </c>
      <c r="L7738">
        <v>10.7</v>
      </c>
      <c r="N7738">
        <v>55.9</v>
      </c>
      <c r="O7738">
        <v>14.8</v>
      </c>
      <c r="Q7738">
        <v>1.4</v>
      </c>
      <c r="R7738">
        <v>0.8</v>
      </c>
      <c r="S7738">
        <v>24.1</v>
      </c>
      <c r="T7738">
        <v>0.3</v>
      </c>
      <c r="U7738">
        <v>2.6</v>
      </c>
      <c r="W7738">
        <v>25</v>
      </c>
      <c r="X7738">
        <v>17</v>
      </c>
      <c r="Y7738">
        <v>0</v>
      </c>
      <c r="Z7738">
        <v>0</v>
      </c>
      <c r="AA7738">
        <v>0</v>
      </c>
      <c r="AB7738">
        <v>20</v>
      </c>
      <c r="AC7738">
        <v>0</v>
      </c>
      <c r="AD7738">
        <v>2</v>
      </c>
      <c r="AE7738">
        <v>0</v>
      </c>
    </row>
    <row r="7739" spans="1:31">
      <c r="A7739" s="19">
        <v>43888</v>
      </c>
      <c r="B7739" t="s">
        <v>31</v>
      </c>
      <c r="C7739" s="19">
        <v>43893</v>
      </c>
      <c r="D7739">
        <v>228</v>
      </c>
      <c r="E7739">
        <v>21.7</v>
      </c>
      <c r="F7739">
        <v>18.3</v>
      </c>
      <c r="H7739">
        <v>10.5</v>
      </c>
      <c r="I7739">
        <v>6.3</v>
      </c>
      <c r="J7739">
        <v>27.5</v>
      </c>
      <c r="K7739">
        <v>1.8</v>
      </c>
      <c r="L7739">
        <v>14</v>
      </c>
      <c r="N7739">
        <v>23.7</v>
      </c>
      <c r="O7739">
        <v>14.4</v>
      </c>
      <c r="Q7739">
        <v>2.8</v>
      </c>
      <c r="R7739">
        <v>1.3</v>
      </c>
      <c r="S7739">
        <v>50.4</v>
      </c>
      <c r="T7739">
        <v>0.4</v>
      </c>
      <c r="U7739">
        <v>6.8</v>
      </c>
      <c r="W7739">
        <v>66</v>
      </c>
      <c r="X7739">
        <v>56</v>
      </c>
      <c r="Y7739">
        <v>0</v>
      </c>
      <c r="Z7739">
        <v>4</v>
      </c>
      <c r="AA7739">
        <v>0</v>
      </c>
      <c r="AB7739">
        <v>84</v>
      </c>
      <c r="AC7739">
        <v>0</v>
      </c>
      <c r="AD7739">
        <v>18</v>
      </c>
      <c r="AE7739">
        <v>0</v>
      </c>
    </row>
    <row r="7740" spans="1:31">
      <c r="A7740" s="19">
        <v>43888</v>
      </c>
      <c r="B7740" t="s">
        <v>32</v>
      </c>
      <c r="C7740" s="19">
        <v>43893</v>
      </c>
      <c r="D7740">
        <v>29</v>
      </c>
      <c r="E7740">
        <v>11.8</v>
      </c>
      <c r="F7740">
        <v>17.8</v>
      </c>
      <c r="H7740">
        <v>11.5</v>
      </c>
      <c r="I7740">
        <v>5.2</v>
      </c>
      <c r="J7740">
        <v>37.1</v>
      </c>
      <c r="K7740">
        <v>2.7</v>
      </c>
      <c r="L7740">
        <v>13.8</v>
      </c>
      <c r="N7740">
        <v>2</v>
      </c>
      <c r="O7740">
        <v>6.8</v>
      </c>
      <c r="Q7740">
        <v>1.9</v>
      </c>
      <c r="R7740">
        <v>0.4</v>
      </c>
      <c r="S7740">
        <v>85.8</v>
      </c>
      <c r="T7740">
        <v>0.2</v>
      </c>
      <c r="U7740">
        <v>2.9</v>
      </c>
      <c r="W7740">
        <v>1</v>
      </c>
      <c r="X7740">
        <v>8</v>
      </c>
      <c r="Y7740">
        <v>0</v>
      </c>
      <c r="Z7740">
        <v>1</v>
      </c>
      <c r="AA7740">
        <v>0</v>
      </c>
      <c r="AB7740">
        <v>17</v>
      </c>
      <c r="AC7740">
        <v>0</v>
      </c>
      <c r="AD7740">
        <v>2</v>
      </c>
      <c r="AE7740">
        <v>0</v>
      </c>
    </row>
    <row r="7741" spans="1:31">
      <c r="A7741" s="19">
        <v>43888</v>
      </c>
      <c r="B7741" t="s">
        <v>33</v>
      </c>
      <c r="C7741" s="19">
        <v>43893</v>
      </c>
      <c r="D7741">
        <v>16</v>
      </c>
      <c r="E7741">
        <v>7.2</v>
      </c>
      <c r="F7741">
        <v>11.9</v>
      </c>
      <c r="H7741">
        <v>11.7</v>
      </c>
      <c r="I7741">
        <v>3.9</v>
      </c>
      <c r="J7741">
        <v>53.2</v>
      </c>
      <c r="K7741">
        <v>1.8</v>
      </c>
      <c r="L7741">
        <v>10.4</v>
      </c>
      <c r="N7741">
        <v>0</v>
      </c>
      <c r="O7741">
        <v>0.1</v>
      </c>
      <c r="Q7741">
        <v>0.1</v>
      </c>
      <c r="R7741">
        <v>0</v>
      </c>
      <c r="S7741">
        <v>99.7</v>
      </c>
      <c r="T7741">
        <v>0</v>
      </c>
      <c r="U7741">
        <v>0.1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16</v>
      </c>
      <c r="AC7741">
        <v>0</v>
      </c>
      <c r="AD7741">
        <v>0</v>
      </c>
      <c r="AE7741">
        <v>0</v>
      </c>
    </row>
    <row r="7742" spans="1:31">
      <c r="A7742" s="19">
        <v>43888</v>
      </c>
      <c r="B7742" t="s">
        <v>34</v>
      </c>
      <c r="C7742" s="19">
        <v>43893</v>
      </c>
      <c r="D7742">
        <v>99</v>
      </c>
      <c r="E7742">
        <v>18.7</v>
      </c>
      <c r="F7742">
        <v>23.5</v>
      </c>
      <c r="H7742">
        <v>12.2</v>
      </c>
      <c r="I7742">
        <v>7.8</v>
      </c>
      <c r="J7742">
        <v>27.2</v>
      </c>
      <c r="K7742">
        <v>0.9</v>
      </c>
      <c r="L7742">
        <v>9.6999999999999993</v>
      </c>
      <c r="N7742">
        <v>15</v>
      </c>
      <c r="O7742">
        <v>29.6</v>
      </c>
      <c r="Q7742">
        <v>4.0999999999999996</v>
      </c>
      <c r="R7742">
        <v>1.7</v>
      </c>
      <c r="S7742">
        <v>46.5</v>
      </c>
      <c r="T7742">
        <v>0.3</v>
      </c>
      <c r="U7742">
        <v>2.6</v>
      </c>
      <c r="W7742">
        <v>25</v>
      </c>
      <c r="X7742">
        <v>31</v>
      </c>
      <c r="Y7742">
        <v>0</v>
      </c>
      <c r="Z7742">
        <v>5</v>
      </c>
      <c r="AA7742">
        <v>0</v>
      </c>
      <c r="AB7742">
        <v>36</v>
      </c>
      <c r="AC7742">
        <v>0</v>
      </c>
      <c r="AD7742">
        <v>1</v>
      </c>
      <c r="AE7742">
        <v>0</v>
      </c>
    </row>
    <row r="7743" spans="1:31">
      <c r="A7743" s="19">
        <v>43888</v>
      </c>
      <c r="B7743" t="s">
        <v>35</v>
      </c>
      <c r="C7743" s="19">
        <v>43900</v>
      </c>
      <c r="D7743">
        <v>20</v>
      </c>
      <c r="E7743">
        <v>19.600000000000001</v>
      </c>
      <c r="F7743">
        <v>15.3</v>
      </c>
      <c r="H7743">
        <v>11.9</v>
      </c>
      <c r="I7743">
        <v>4.8</v>
      </c>
      <c r="J7743">
        <v>36</v>
      </c>
      <c r="K7743">
        <v>3.3</v>
      </c>
      <c r="L7743">
        <v>9.1</v>
      </c>
      <c r="N7743">
        <v>10.6</v>
      </c>
      <c r="O7743">
        <v>5.2</v>
      </c>
      <c r="Q7743">
        <v>2.4</v>
      </c>
      <c r="R7743">
        <v>0.5</v>
      </c>
      <c r="S7743">
        <v>79.5</v>
      </c>
      <c r="T7743">
        <v>0.3</v>
      </c>
      <c r="U7743">
        <v>1.4</v>
      </c>
      <c r="W7743">
        <v>5</v>
      </c>
      <c r="X7743">
        <v>4</v>
      </c>
      <c r="Y7743">
        <v>0</v>
      </c>
      <c r="Z7743">
        <v>1</v>
      </c>
      <c r="AA7743">
        <v>0</v>
      </c>
      <c r="AB7743">
        <v>10</v>
      </c>
      <c r="AC7743">
        <v>0</v>
      </c>
      <c r="AD7743">
        <v>0</v>
      </c>
      <c r="AE7743">
        <v>0</v>
      </c>
    </row>
    <row r="7744" spans="1:31">
      <c r="A7744" s="19">
        <v>43888</v>
      </c>
      <c r="B7744" t="s">
        <v>36</v>
      </c>
      <c r="C7744" s="19">
        <v>43900</v>
      </c>
      <c r="D7744">
        <v>125</v>
      </c>
      <c r="E7744">
        <v>18.100000000000001</v>
      </c>
      <c r="F7744">
        <v>15.9</v>
      </c>
      <c r="H7744">
        <v>13.3</v>
      </c>
      <c r="I7744">
        <v>7.2</v>
      </c>
      <c r="J7744">
        <v>31.1</v>
      </c>
      <c r="K7744">
        <v>1.6</v>
      </c>
      <c r="L7744">
        <v>12.9</v>
      </c>
      <c r="N7744">
        <v>12.4</v>
      </c>
      <c r="O7744">
        <v>9</v>
      </c>
      <c r="Q7744">
        <v>5.4</v>
      </c>
      <c r="R7744">
        <v>1.5</v>
      </c>
      <c r="S7744">
        <v>66.3</v>
      </c>
      <c r="T7744">
        <v>0.4</v>
      </c>
      <c r="U7744">
        <v>4.7</v>
      </c>
      <c r="W7744">
        <v>31</v>
      </c>
      <c r="X7744">
        <v>27</v>
      </c>
      <c r="Y7744">
        <v>0</v>
      </c>
      <c r="Z7744">
        <v>8</v>
      </c>
      <c r="AA7744">
        <v>0</v>
      </c>
      <c r="AB7744">
        <v>53</v>
      </c>
      <c r="AC7744">
        <v>0</v>
      </c>
      <c r="AD7744">
        <v>7</v>
      </c>
      <c r="AE7744">
        <v>0</v>
      </c>
    </row>
    <row r="7745" spans="1:31">
      <c r="A7745" s="19">
        <v>43888</v>
      </c>
      <c r="B7745" t="s">
        <v>37</v>
      </c>
      <c r="C7745" s="19">
        <v>43900</v>
      </c>
      <c r="D7745">
        <v>36</v>
      </c>
      <c r="E7745">
        <v>36.700000000000003</v>
      </c>
      <c r="F7745">
        <v>21.1</v>
      </c>
      <c r="H7745">
        <v>6.1</v>
      </c>
      <c r="I7745">
        <v>4.3</v>
      </c>
      <c r="J7745">
        <v>20.7</v>
      </c>
      <c r="K7745">
        <v>2.4</v>
      </c>
      <c r="L7745">
        <v>8.6</v>
      </c>
      <c r="N7745">
        <v>76</v>
      </c>
      <c r="O7745">
        <v>11.1</v>
      </c>
      <c r="Q7745">
        <v>0.5</v>
      </c>
      <c r="R7745">
        <v>0.4</v>
      </c>
      <c r="S7745">
        <v>10.6</v>
      </c>
      <c r="T7745">
        <v>0.2</v>
      </c>
      <c r="U7745">
        <v>1</v>
      </c>
      <c r="W7745">
        <v>17</v>
      </c>
      <c r="X7745">
        <v>10</v>
      </c>
      <c r="Y7745">
        <v>0</v>
      </c>
      <c r="Z7745">
        <v>0</v>
      </c>
      <c r="AA7745">
        <v>0</v>
      </c>
      <c r="AB7745">
        <v>9</v>
      </c>
      <c r="AC7745">
        <v>0</v>
      </c>
      <c r="AD7745">
        <v>0</v>
      </c>
      <c r="AE7745">
        <v>0</v>
      </c>
    </row>
    <row r="7746" spans="1:31">
      <c r="A7746" s="19">
        <v>43888</v>
      </c>
      <c r="B7746" t="s">
        <v>38</v>
      </c>
      <c r="C7746" s="19">
        <v>43900</v>
      </c>
      <c r="D7746">
        <v>68</v>
      </c>
      <c r="E7746">
        <v>26.9</v>
      </c>
      <c r="F7746">
        <v>23.3</v>
      </c>
      <c r="H7746">
        <v>10.8</v>
      </c>
      <c r="I7746">
        <v>7.8</v>
      </c>
      <c r="J7746">
        <v>19.2</v>
      </c>
      <c r="K7746">
        <v>1.7</v>
      </c>
      <c r="L7746">
        <v>10.199999999999999</v>
      </c>
      <c r="N7746">
        <v>44.4</v>
      </c>
      <c r="O7746">
        <v>29.8</v>
      </c>
      <c r="Q7746">
        <v>3.7</v>
      </c>
      <c r="R7746">
        <v>1.9</v>
      </c>
      <c r="S7746">
        <v>16.100000000000001</v>
      </c>
      <c r="T7746">
        <v>0.5</v>
      </c>
      <c r="U7746">
        <v>3.3</v>
      </c>
      <c r="W7746">
        <v>25</v>
      </c>
      <c r="X7746">
        <v>22</v>
      </c>
      <c r="Y7746">
        <v>0</v>
      </c>
      <c r="Z7746">
        <v>2</v>
      </c>
      <c r="AA7746">
        <v>0</v>
      </c>
      <c r="AB7746">
        <v>18</v>
      </c>
      <c r="AC7746">
        <v>0</v>
      </c>
      <c r="AD7746">
        <v>1</v>
      </c>
      <c r="AE7746">
        <v>0</v>
      </c>
    </row>
    <row r="7747" spans="1:31">
      <c r="A7747" s="19">
        <v>43888</v>
      </c>
      <c r="B7747" t="s">
        <v>39</v>
      </c>
      <c r="C7747" s="19">
        <v>43900</v>
      </c>
      <c r="D7747">
        <v>14</v>
      </c>
      <c r="E7747">
        <v>15.8</v>
      </c>
      <c r="F7747">
        <v>14.8</v>
      </c>
      <c r="H7747">
        <v>15.5</v>
      </c>
      <c r="I7747">
        <v>7.7</v>
      </c>
      <c r="J7747">
        <v>32.700000000000003</v>
      </c>
      <c r="K7747">
        <v>1.1000000000000001</v>
      </c>
      <c r="L7747">
        <v>12.5</v>
      </c>
      <c r="N7747">
        <v>7.8</v>
      </c>
      <c r="O7747">
        <v>6.7</v>
      </c>
      <c r="Q7747">
        <v>7.2</v>
      </c>
      <c r="R7747">
        <v>1.6</v>
      </c>
      <c r="S7747">
        <v>72.2</v>
      </c>
      <c r="T7747">
        <v>0.3</v>
      </c>
      <c r="U7747">
        <v>4</v>
      </c>
      <c r="W7747">
        <v>3</v>
      </c>
      <c r="X7747">
        <v>0</v>
      </c>
      <c r="Y7747">
        <v>0</v>
      </c>
      <c r="Z7747">
        <v>3</v>
      </c>
      <c r="AA7747">
        <v>0</v>
      </c>
      <c r="AB7747">
        <v>7</v>
      </c>
      <c r="AC7747">
        <v>0</v>
      </c>
      <c r="AD7747">
        <v>0</v>
      </c>
      <c r="AE7747">
        <v>0</v>
      </c>
    </row>
    <row r="7748" spans="1:31">
      <c r="A7748" s="19">
        <v>43888</v>
      </c>
      <c r="B7748" t="s">
        <v>40</v>
      </c>
      <c r="C7748" s="19">
        <v>43900</v>
      </c>
      <c r="D7748">
        <v>89</v>
      </c>
      <c r="E7748">
        <v>12</v>
      </c>
      <c r="F7748">
        <v>19</v>
      </c>
      <c r="H7748">
        <v>12.4</v>
      </c>
      <c r="I7748">
        <v>8.1999999999999993</v>
      </c>
      <c r="J7748">
        <v>32.799999999999997</v>
      </c>
      <c r="K7748">
        <v>1.8</v>
      </c>
      <c r="L7748">
        <v>13.8</v>
      </c>
      <c r="N7748">
        <v>4</v>
      </c>
      <c r="O7748">
        <v>13.4</v>
      </c>
      <c r="Q7748">
        <v>4</v>
      </c>
      <c r="R7748">
        <v>1.5</v>
      </c>
      <c r="S7748">
        <v>71.900000000000006</v>
      </c>
      <c r="T7748">
        <v>0.3</v>
      </c>
      <c r="U7748">
        <v>4.8</v>
      </c>
      <c r="W7748">
        <v>4</v>
      </c>
      <c r="X7748">
        <v>27</v>
      </c>
      <c r="Y7748">
        <v>0</v>
      </c>
      <c r="Z7748">
        <v>5</v>
      </c>
      <c r="AA7748">
        <v>0</v>
      </c>
      <c r="AB7748">
        <v>46</v>
      </c>
      <c r="AC7748">
        <v>0</v>
      </c>
      <c r="AD7748">
        <v>7</v>
      </c>
      <c r="AE7748">
        <v>0</v>
      </c>
    </row>
    <row r="7749" spans="1:31">
      <c r="A7749" s="19">
        <v>43888</v>
      </c>
      <c r="B7749" t="s">
        <v>41</v>
      </c>
      <c r="C7749" s="19">
        <v>43904</v>
      </c>
      <c r="D7749">
        <v>6</v>
      </c>
      <c r="E7749">
        <v>22.6</v>
      </c>
      <c r="F7749">
        <v>15.7</v>
      </c>
      <c r="H7749">
        <v>11.1</v>
      </c>
      <c r="I7749">
        <v>5.0999999999999996</v>
      </c>
      <c r="J7749">
        <v>29.9</v>
      </c>
      <c r="K7749">
        <v>2.2999999999999998</v>
      </c>
      <c r="L7749">
        <v>13.3</v>
      </c>
      <c r="N7749">
        <v>24.2</v>
      </c>
      <c r="O7749">
        <v>9</v>
      </c>
      <c r="Q7749">
        <v>3.2</v>
      </c>
      <c r="R7749">
        <v>1</v>
      </c>
      <c r="S7749">
        <v>56.6</v>
      </c>
      <c r="T7749">
        <v>0.5</v>
      </c>
      <c r="U7749">
        <v>5.4</v>
      </c>
      <c r="W7749">
        <v>2</v>
      </c>
      <c r="X7749">
        <v>1</v>
      </c>
      <c r="Y7749">
        <v>0</v>
      </c>
      <c r="Z7749">
        <v>0</v>
      </c>
      <c r="AA7749">
        <v>0</v>
      </c>
      <c r="AB7749">
        <v>3</v>
      </c>
      <c r="AC7749">
        <v>0</v>
      </c>
      <c r="AD7749">
        <v>0</v>
      </c>
      <c r="AE7749">
        <v>0</v>
      </c>
    </row>
    <row r="7750" spans="1:31">
      <c r="A7750" s="19">
        <v>43888</v>
      </c>
      <c r="B7750" t="s">
        <v>42</v>
      </c>
      <c r="C7750" s="19">
        <v>43907</v>
      </c>
      <c r="D7750">
        <v>136</v>
      </c>
      <c r="E7750">
        <v>19.100000000000001</v>
      </c>
      <c r="F7750">
        <v>17.5</v>
      </c>
      <c r="H7750">
        <v>13.8</v>
      </c>
      <c r="I7750">
        <v>6.5</v>
      </c>
      <c r="J7750">
        <v>29.7</v>
      </c>
      <c r="K7750">
        <v>1.9</v>
      </c>
      <c r="L7750">
        <v>11.5</v>
      </c>
      <c r="N7750">
        <v>15.8</v>
      </c>
      <c r="O7750">
        <v>12.5</v>
      </c>
      <c r="Q7750">
        <v>6.5</v>
      </c>
      <c r="R7750">
        <v>1.6</v>
      </c>
      <c r="S7750">
        <v>58.6</v>
      </c>
      <c r="T7750">
        <v>0.5</v>
      </c>
      <c r="U7750">
        <v>4.3</v>
      </c>
      <c r="W7750">
        <v>35</v>
      </c>
      <c r="X7750">
        <v>32</v>
      </c>
      <c r="Y7750">
        <v>0</v>
      </c>
      <c r="Z7750">
        <v>10</v>
      </c>
      <c r="AA7750">
        <v>0</v>
      </c>
      <c r="AB7750">
        <v>54</v>
      </c>
      <c r="AC7750">
        <v>0</v>
      </c>
      <c r="AD7750">
        <v>5</v>
      </c>
      <c r="AE7750">
        <v>0</v>
      </c>
    </row>
    <row r="7751" spans="1:31">
      <c r="A7751" s="19">
        <v>43888</v>
      </c>
      <c r="B7751" t="s">
        <v>43</v>
      </c>
      <c r="C7751" s="19">
        <v>43907</v>
      </c>
      <c r="D7751">
        <v>67</v>
      </c>
      <c r="E7751">
        <v>21.7</v>
      </c>
      <c r="F7751">
        <v>14.8</v>
      </c>
      <c r="H7751">
        <v>12.3</v>
      </c>
      <c r="I7751">
        <v>4.9000000000000004</v>
      </c>
      <c r="J7751">
        <v>31.5</v>
      </c>
      <c r="K7751">
        <v>2.7</v>
      </c>
      <c r="L7751">
        <v>12.2</v>
      </c>
      <c r="N7751">
        <v>20.5</v>
      </c>
      <c r="O7751">
        <v>7.1</v>
      </c>
      <c r="Q7751">
        <v>4.0999999999999996</v>
      </c>
      <c r="R7751">
        <v>1</v>
      </c>
      <c r="S7751">
        <v>62.5</v>
      </c>
      <c r="T7751">
        <v>0.4</v>
      </c>
      <c r="U7751">
        <v>4.0999999999999996</v>
      </c>
      <c r="W7751">
        <v>22</v>
      </c>
      <c r="X7751">
        <v>6</v>
      </c>
      <c r="Y7751">
        <v>0</v>
      </c>
      <c r="Z7751">
        <v>3</v>
      </c>
      <c r="AA7751">
        <v>0</v>
      </c>
      <c r="AB7751">
        <v>33</v>
      </c>
      <c r="AC7751">
        <v>0</v>
      </c>
      <c r="AD7751">
        <v>3</v>
      </c>
      <c r="AE7751">
        <v>0</v>
      </c>
    </row>
    <row r="7752" spans="1:31">
      <c r="A7752" s="19">
        <v>43888</v>
      </c>
      <c r="B7752" t="s">
        <v>44</v>
      </c>
      <c r="C7752" s="19">
        <v>43907</v>
      </c>
      <c r="D7752">
        <v>219</v>
      </c>
      <c r="E7752">
        <v>28.8</v>
      </c>
      <c r="F7752">
        <v>26</v>
      </c>
      <c r="H7752">
        <v>9.1999999999999993</v>
      </c>
      <c r="I7752">
        <v>5.5</v>
      </c>
      <c r="J7752">
        <v>19.7</v>
      </c>
      <c r="K7752">
        <v>1.7</v>
      </c>
      <c r="L7752">
        <v>9.1</v>
      </c>
      <c r="N7752">
        <v>46.4</v>
      </c>
      <c r="O7752">
        <v>33.1</v>
      </c>
      <c r="Q7752">
        <v>2.4</v>
      </c>
      <c r="R7752">
        <v>0.8</v>
      </c>
      <c r="S7752">
        <v>14.7</v>
      </c>
      <c r="T7752">
        <v>0.4</v>
      </c>
      <c r="U7752">
        <v>2</v>
      </c>
      <c r="W7752">
        <v>85</v>
      </c>
      <c r="X7752">
        <v>76</v>
      </c>
      <c r="Y7752">
        <v>0</v>
      </c>
      <c r="Z7752">
        <v>0</v>
      </c>
      <c r="AA7752">
        <v>0</v>
      </c>
      <c r="AB7752">
        <v>58</v>
      </c>
      <c r="AC7752">
        <v>0</v>
      </c>
      <c r="AD7752">
        <v>0</v>
      </c>
      <c r="AE7752">
        <v>0</v>
      </c>
    </row>
    <row r="7753" spans="1:31">
      <c r="A7753" s="19">
        <v>43888</v>
      </c>
      <c r="B7753" t="s">
        <v>45</v>
      </c>
      <c r="C7753" s="19">
        <v>43907</v>
      </c>
      <c r="D7753">
        <v>155</v>
      </c>
      <c r="E7753">
        <v>19.2</v>
      </c>
      <c r="F7753">
        <v>17.100000000000001</v>
      </c>
      <c r="H7753">
        <v>14.8</v>
      </c>
      <c r="I7753">
        <v>7.7</v>
      </c>
      <c r="J7753">
        <v>29.7</v>
      </c>
      <c r="K7753">
        <v>2.2999999999999998</v>
      </c>
      <c r="L7753">
        <v>9.1</v>
      </c>
      <c r="N7753">
        <v>16.3</v>
      </c>
      <c r="O7753">
        <v>12.1</v>
      </c>
      <c r="Q7753">
        <v>7.9</v>
      </c>
      <c r="R7753">
        <v>2.2000000000000002</v>
      </c>
      <c r="S7753">
        <v>58</v>
      </c>
      <c r="T7753">
        <v>0.5</v>
      </c>
      <c r="U7753">
        <v>2.7</v>
      </c>
      <c r="W7753">
        <v>41</v>
      </c>
      <c r="X7753">
        <v>37</v>
      </c>
      <c r="Y7753">
        <v>0</v>
      </c>
      <c r="Z7753">
        <v>14</v>
      </c>
      <c r="AA7753">
        <v>0</v>
      </c>
      <c r="AB7753">
        <v>63</v>
      </c>
      <c r="AC7753">
        <v>0</v>
      </c>
      <c r="AD7753">
        <v>0</v>
      </c>
      <c r="AE7753">
        <v>0</v>
      </c>
    </row>
    <row r="7754" spans="1:31">
      <c r="A7754" s="19">
        <v>43888</v>
      </c>
      <c r="B7754" t="s">
        <v>46</v>
      </c>
      <c r="C7754" s="19">
        <v>43914</v>
      </c>
      <c r="D7754">
        <v>105</v>
      </c>
      <c r="E7754">
        <v>31.1</v>
      </c>
      <c r="F7754">
        <v>21.9</v>
      </c>
      <c r="H7754">
        <v>8.6999999999999993</v>
      </c>
      <c r="I7754">
        <v>5</v>
      </c>
      <c r="J7754">
        <v>24.5</v>
      </c>
      <c r="K7754">
        <v>2.2000000000000002</v>
      </c>
      <c r="L7754">
        <v>6.6</v>
      </c>
      <c r="N7754">
        <v>52.6</v>
      </c>
      <c r="O7754">
        <v>18.100000000000001</v>
      </c>
      <c r="Q7754">
        <v>1.8</v>
      </c>
      <c r="R7754">
        <v>0.7</v>
      </c>
      <c r="S7754">
        <v>25</v>
      </c>
      <c r="T7754">
        <v>0.4</v>
      </c>
      <c r="U7754">
        <v>1.2</v>
      </c>
      <c r="W7754">
        <v>42</v>
      </c>
      <c r="X7754">
        <v>30</v>
      </c>
      <c r="Y7754">
        <v>0</v>
      </c>
      <c r="Z7754">
        <v>0</v>
      </c>
      <c r="AA7754">
        <v>0</v>
      </c>
      <c r="AB7754">
        <v>33</v>
      </c>
      <c r="AC7754">
        <v>0</v>
      </c>
      <c r="AD7754">
        <v>0</v>
      </c>
      <c r="AE7754">
        <v>0</v>
      </c>
    </row>
    <row r="7755" spans="1:31">
      <c r="A7755" s="19">
        <v>43888</v>
      </c>
      <c r="B7755" t="s">
        <v>47</v>
      </c>
      <c r="C7755" s="19">
        <v>43919</v>
      </c>
      <c r="D7755">
        <v>51</v>
      </c>
      <c r="E7755">
        <v>26.8</v>
      </c>
      <c r="F7755">
        <v>14.8</v>
      </c>
      <c r="H7755">
        <v>10.5</v>
      </c>
      <c r="I7755">
        <v>4.8</v>
      </c>
      <c r="J7755">
        <v>28.3</v>
      </c>
      <c r="K7755">
        <v>2.2000000000000002</v>
      </c>
      <c r="L7755">
        <v>12.6</v>
      </c>
      <c r="N7755">
        <v>37.799999999999997</v>
      </c>
      <c r="O7755">
        <v>7.4</v>
      </c>
      <c r="Q7755">
        <v>3.3</v>
      </c>
      <c r="R7755">
        <v>1.2</v>
      </c>
      <c r="S7755">
        <v>44.3</v>
      </c>
      <c r="T7755">
        <v>0.5</v>
      </c>
      <c r="U7755">
        <v>5.0999999999999996</v>
      </c>
      <c r="W7755">
        <v>20</v>
      </c>
      <c r="X7755">
        <v>5</v>
      </c>
      <c r="Y7755">
        <v>0</v>
      </c>
      <c r="Z7755">
        <v>1</v>
      </c>
      <c r="AA7755">
        <v>0</v>
      </c>
      <c r="AB7755">
        <v>22</v>
      </c>
      <c r="AC7755">
        <v>0</v>
      </c>
      <c r="AD7755">
        <v>3</v>
      </c>
      <c r="AE7755">
        <v>0</v>
      </c>
    </row>
    <row r="7756" spans="1:31">
      <c r="A7756" s="19">
        <v>43888</v>
      </c>
      <c r="B7756" t="s">
        <v>48</v>
      </c>
      <c r="C7756" s="19">
        <v>43925</v>
      </c>
      <c r="D7756">
        <v>15</v>
      </c>
      <c r="E7756">
        <v>23.6</v>
      </c>
      <c r="F7756">
        <v>13.8</v>
      </c>
      <c r="H7756">
        <v>11.2</v>
      </c>
      <c r="I7756">
        <v>4.5</v>
      </c>
      <c r="J7756">
        <v>30.2</v>
      </c>
      <c r="K7756">
        <v>3.2</v>
      </c>
      <c r="L7756">
        <v>13.5</v>
      </c>
      <c r="N7756">
        <v>26.3</v>
      </c>
      <c r="O7756">
        <v>6.7</v>
      </c>
      <c r="Q7756">
        <v>4.0999999999999996</v>
      </c>
      <c r="R7756">
        <v>1.3</v>
      </c>
      <c r="S7756">
        <v>54.2</v>
      </c>
      <c r="T7756">
        <v>0.9</v>
      </c>
      <c r="U7756">
        <v>6.1</v>
      </c>
      <c r="W7756">
        <v>7</v>
      </c>
      <c r="X7756">
        <v>0</v>
      </c>
      <c r="Y7756">
        <v>0</v>
      </c>
      <c r="Z7756">
        <v>0</v>
      </c>
      <c r="AA7756">
        <v>0</v>
      </c>
      <c r="AB7756">
        <v>8</v>
      </c>
      <c r="AC7756">
        <v>0</v>
      </c>
      <c r="AD7756">
        <v>0</v>
      </c>
      <c r="AE7756">
        <v>0</v>
      </c>
    </row>
    <row r="7757" spans="1:31">
      <c r="A7757" s="19">
        <v>43888</v>
      </c>
      <c r="B7757" t="s">
        <v>49</v>
      </c>
      <c r="C7757" s="19">
        <v>43925</v>
      </c>
      <c r="D7757">
        <v>24</v>
      </c>
      <c r="E7757">
        <v>16.399999999999999</v>
      </c>
      <c r="F7757">
        <v>15.6</v>
      </c>
      <c r="H7757">
        <v>10</v>
      </c>
      <c r="I7757">
        <v>4.3</v>
      </c>
      <c r="J7757">
        <v>35.1</v>
      </c>
      <c r="K7757">
        <v>3.7</v>
      </c>
      <c r="L7757">
        <v>14.9</v>
      </c>
      <c r="N7757">
        <v>8.5</v>
      </c>
      <c r="O7757">
        <v>7.5</v>
      </c>
      <c r="Q7757">
        <v>2.7</v>
      </c>
      <c r="R7757">
        <v>0.8</v>
      </c>
      <c r="S7757">
        <v>73.2</v>
      </c>
      <c r="T7757">
        <v>0.7</v>
      </c>
      <c r="U7757">
        <v>6.1</v>
      </c>
      <c r="W7757">
        <v>5</v>
      </c>
      <c r="X7757">
        <v>5</v>
      </c>
      <c r="Y7757">
        <v>0</v>
      </c>
      <c r="Z7757">
        <v>0</v>
      </c>
      <c r="AA7757">
        <v>0</v>
      </c>
      <c r="AB7757">
        <v>12</v>
      </c>
      <c r="AC7757">
        <v>0</v>
      </c>
      <c r="AD7757">
        <v>2</v>
      </c>
      <c r="AE7757">
        <v>0</v>
      </c>
    </row>
    <row r="7758" spans="1:31">
      <c r="A7758" s="19">
        <v>43888</v>
      </c>
      <c r="B7758" t="s">
        <v>50</v>
      </c>
      <c r="C7758" s="19">
        <v>43925</v>
      </c>
      <c r="D7758">
        <v>54</v>
      </c>
      <c r="E7758">
        <v>34.9</v>
      </c>
      <c r="F7758">
        <v>20.9</v>
      </c>
      <c r="H7758">
        <v>6.6</v>
      </c>
      <c r="I7758">
        <v>4.5</v>
      </c>
      <c r="J7758">
        <v>21.6</v>
      </c>
      <c r="K7758">
        <v>2.2999999999999998</v>
      </c>
      <c r="L7758">
        <v>9.1999999999999993</v>
      </c>
      <c r="N7758">
        <v>66.5</v>
      </c>
      <c r="O7758">
        <v>14.2</v>
      </c>
      <c r="Q7758">
        <v>1.1000000000000001</v>
      </c>
      <c r="R7758">
        <v>0.8</v>
      </c>
      <c r="S7758">
        <v>14.7</v>
      </c>
      <c r="T7758">
        <v>0.5</v>
      </c>
      <c r="U7758">
        <v>1.9</v>
      </c>
      <c r="W7758">
        <v>24</v>
      </c>
      <c r="X7758">
        <v>15</v>
      </c>
      <c r="Y7758">
        <v>0</v>
      </c>
      <c r="Z7758">
        <v>0</v>
      </c>
      <c r="AA7758">
        <v>0</v>
      </c>
      <c r="AB7758">
        <v>15</v>
      </c>
      <c r="AC7758">
        <v>0</v>
      </c>
      <c r="AD7758">
        <v>0</v>
      </c>
      <c r="AE7758">
        <v>0</v>
      </c>
    </row>
    <row r="7759" spans="1:31">
      <c r="A7759" s="19">
        <v>43888</v>
      </c>
      <c r="B7759" t="s">
        <v>51</v>
      </c>
      <c r="C7759" s="19">
        <v>43925</v>
      </c>
      <c r="D7759">
        <v>14</v>
      </c>
      <c r="E7759">
        <v>23.9</v>
      </c>
      <c r="F7759">
        <v>14</v>
      </c>
      <c r="H7759">
        <v>10.8</v>
      </c>
      <c r="I7759">
        <v>4.3</v>
      </c>
      <c r="J7759">
        <v>32</v>
      </c>
      <c r="K7759">
        <v>3</v>
      </c>
      <c r="L7759">
        <v>11.9</v>
      </c>
      <c r="N7759">
        <v>24.6</v>
      </c>
      <c r="O7759">
        <v>6.3</v>
      </c>
      <c r="Q7759">
        <v>3.5</v>
      </c>
      <c r="R7759">
        <v>1</v>
      </c>
      <c r="S7759">
        <v>59.1</v>
      </c>
      <c r="T7759">
        <v>0.7</v>
      </c>
      <c r="U7759">
        <v>4.5</v>
      </c>
      <c r="W7759">
        <v>6</v>
      </c>
      <c r="X7759">
        <v>0</v>
      </c>
      <c r="Y7759">
        <v>0</v>
      </c>
      <c r="Z7759">
        <v>0</v>
      </c>
      <c r="AA7759">
        <v>0</v>
      </c>
      <c r="AB7759">
        <v>8</v>
      </c>
      <c r="AC7759">
        <v>0</v>
      </c>
      <c r="AD7759">
        <v>0</v>
      </c>
      <c r="AE7759">
        <v>0</v>
      </c>
    </row>
    <row r="7760" spans="1:31">
      <c r="A7760" s="19">
        <v>43888</v>
      </c>
      <c r="B7760" t="s">
        <v>52</v>
      </c>
      <c r="C7760" s="19">
        <v>43928</v>
      </c>
      <c r="D7760">
        <v>84</v>
      </c>
      <c r="E7760">
        <v>13.9</v>
      </c>
      <c r="F7760">
        <v>17.399999999999999</v>
      </c>
      <c r="H7760">
        <v>14.1</v>
      </c>
      <c r="I7760">
        <v>8.8000000000000007</v>
      </c>
      <c r="J7760">
        <v>32.799999999999997</v>
      </c>
      <c r="K7760">
        <v>1.4</v>
      </c>
      <c r="L7760">
        <v>11.7</v>
      </c>
      <c r="N7760">
        <v>7.1</v>
      </c>
      <c r="O7760">
        <v>11.7</v>
      </c>
      <c r="Q7760">
        <v>6.7</v>
      </c>
      <c r="R7760">
        <v>2.7</v>
      </c>
      <c r="S7760">
        <v>66.5</v>
      </c>
      <c r="T7760">
        <v>0.5</v>
      </c>
      <c r="U7760">
        <v>4.5</v>
      </c>
      <c r="W7760">
        <v>6</v>
      </c>
      <c r="X7760">
        <v>24</v>
      </c>
      <c r="Y7760">
        <v>0</v>
      </c>
      <c r="Z7760">
        <v>7</v>
      </c>
      <c r="AA7760">
        <v>0</v>
      </c>
      <c r="AB7760">
        <v>44</v>
      </c>
      <c r="AC7760">
        <v>0</v>
      </c>
      <c r="AD7760">
        <v>3</v>
      </c>
      <c r="AE7760">
        <v>0</v>
      </c>
    </row>
    <row r="7761" spans="1:31">
      <c r="A7761" s="19">
        <v>43888</v>
      </c>
      <c r="B7761" t="s">
        <v>53</v>
      </c>
      <c r="C7761" s="19">
        <v>43949</v>
      </c>
      <c r="D7761">
        <v>60</v>
      </c>
      <c r="E7761">
        <v>16.8</v>
      </c>
      <c r="F7761">
        <v>16.899999999999999</v>
      </c>
      <c r="H7761">
        <v>13.2</v>
      </c>
      <c r="I7761">
        <v>4.3</v>
      </c>
      <c r="J7761">
        <v>30.1</v>
      </c>
      <c r="K7761">
        <v>3.3</v>
      </c>
      <c r="L7761">
        <v>15.4</v>
      </c>
      <c r="N7761">
        <v>12.8</v>
      </c>
      <c r="O7761">
        <v>12.7</v>
      </c>
      <c r="Q7761">
        <v>7.4</v>
      </c>
      <c r="R7761">
        <v>1.7</v>
      </c>
      <c r="S7761">
        <v>53.5</v>
      </c>
      <c r="T7761">
        <v>1.4</v>
      </c>
      <c r="U7761">
        <v>9.6999999999999993</v>
      </c>
      <c r="W7761">
        <v>12</v>
      </c>
      <c r="X7761">
        <v>12</v>
      </c>
      <c r="Y7761">
        <v>0</v>
      </c>
      <c r="Z7761">
        <v>4</v>
      </c>
      <c r="AA7761">
        <v>0</v>
      </c>
      <c r="AB7761">
        <v>21</v>
      </c>
      <c r="AC7761">
        <v>0</v>
      </c>
      <c r="AD7761">
        <v>11</v>
      </c>
      <c r="AE7761">
        <v>0</v>
      </c>
    </row>
    <row r="7762" spans="1:31">
      <c r="A7762" s="19">
        <v>43888</v>
      </c>
      <c r="B7762" t="s">
        <v>54</v>
      </c>
      <c r="C7762" s="19">
        <v>43949</v>
      </c>
      <c r="D7762">
        <v>21</v>
      </c>
      <c r="E7762">
        <v>30.9</v>
      </c>
      <c r="F7762">
        <v>15.1</v>
      </c>
      <c r="H7762">
        <v>11.1</v>
      </c>
      <c r="I7762">
        <v>3.9</v>
      </c>
      <c r="J7762">
        <v>25.1</v>
      </c>
      <c r="K7762">
        <v>2.5</v>
      </c>
      <c r="L7762">
        <v>11.5</v>
      </c>
      <c r="N7762">
        <v>50.1</v>
      </c>
      <c r="O7762">
        <v>9</v>
      </c>
      <c r="Q7762">
        <v>4.5999999999999996</v>
      </c>
      <c r="R7762">
        <v>1.2</v>
      </c>
      <c r="S7762">
        <v>28.8</v>
      </c>
      <c r="T7762">
        <v>1</v>
      </c>
      <c r="U7762">
        <v>4.7</v>
      </c>
      <c r="W7762">
        <v>9</v>
      </c>
      <c r="X7762">
        <v>4</v>
      </c>
      <c r="Y7762">
        <v>0</v>
      </c>
      <c r="Z7762">
        <v>0</v>
      </c>
      <c r="AA7762">
        <v>0</v>
      </c>
      <c r="AB7762">
        <v>7</v>
      </c>
      <c r="AC7762">
        <v>0</v>
      </c>
      <c r="AD7762">
        <v>0</v>
      </c>
      <c r="AE7762">
        <v>0</v>
      </c>
    </row>
    <row r="7763" spans="1:31">
      <c r="A7763" s="19">
        <v>43888</v>
      </c>
      <c r="B7763" t="s">
        <v>55</v>
      </c>
      <c r="C7763" s="19">
        <v>43949</v>
      </c>
      <c r="D7763">
        <v>96</v>
      </c>
      <c r="E7763">
        <v>23.8</v>
      </c>
      <c r="F7763">
        <v>18.2</v>
      </c>
      <c r="H7763">
        <v>10.7</v>
      </c>
      <c r="I7763">
        <v>4.5999999999999996</v>
      </c>
      <c r="J7763">
        <v>28.5</v>
      </c>
      <c r="K7763">
        <v>2.4</v>
      </c>
      <c r="L7763">
        <v>11.8</v>
      </c>
      <c r="N7763">
        <v>27.9</v>
      </c>
      <c r="O7763">
        <v>14.3</v>
      </c>
      <c r="Q7763">
        <v>4.8</v>
      </c>
      <c r="R7763">
        <v>1.6</v>
      </c>
      <c r="S7763">
        <v>44.3</v>
      </c>
      <c r="T7763">
        <v>1.1000000000000001</v>
      </c>
      <c r="U7763">
        <v>5.2</v>
      </c>
      <c r="W7763">
        <v>30</v>
      </c>
      <c r="X7763">
        <v>23</v>
      </c>
      <c r="Y7763">
        <v>0</v>
      </c>
      <c r="Z7763">
        <v>2</v>
      </c>
      <c r="AA7763">
        <v>0</v>
      </c>
      <c r="AB7763">
        <v>36</v>
      </c>
      <c r="AC7763">
        <v>0</v>
      </c>
      <c r="AD7763">
        <v>4</v>
      </c>
      <c r="AE7763">
        <v>0</v>
      </c>
    </row>
    <row r="7764" spans="1:31">
      <c r="A7764" s="19">
        <v>43888</v>
      </c>
      <c r="B7764" t="s">
        <v>56</v>
      </c>
      <c r="C7764" s="19">
        <v>43949</v>
      </c>
      <c r="D7764">
        <v>274</v>
      </c>
      <c r="E7764">
        <v>17.899999999999999</v>
      </c>
      <c r="F7764">
        <v>24.2</v>
      </c>
      <c r="H7764">
        <v>10.6</v>
      </c>
      <c r="I7764">
        <v>6.3</v>
      </c>
      <c r="J7764">
        <v>27.3</v>
      </c>
      <c r="K7764">
        <v>1.8</v>
      </c>
      <c r="L7764">
        <v>11.9</v>
      </c>
      <c r="N7764">
        <v>15.1</v>
      </c>
      <c r="O7764">
        <v>29.4</v>
      </c>
      <c r="Q7764">
        <v>4.7</v>
      </c>
      <c r="R7764">
        <v>2.4</v>
      </c>
      <c r="S7764">
        <v>40.799999999999997</v>
      </c>
      <c r="T7764">
        <v>1</v>
      </c>
      <c r="U7764">
        <v>6</v>
      </c>
      <c r="W7764">
        <v>66</v>
      </c>
      <c r="X7764">
        <v>89</v>
      </c>
      <c r="Y7764">
        <v>0</v>
      </c>
      <c r="Z7764">
        <v>6</v>
      </c>
      <c r="AA7764">
        <v>0</v>
      </c>
      <c r="AB7764">
        <v>101</v>
      </c>
      <c r="AC7764">
        <v>0</v>
      </c>
      <c r="AD7764">
        <v>12</v>
      </c>
      <c r="AE7764">
        <v>0</v>
      </c>
    </row>
    <row r="7765" spans="1:31">
      <c r="A7765" s="19">
        <v>43888</v>
      </c>
      <c r="B7765" t="s">
        <v>57</v>
      </c>
      <c r="C7765" s="19">
        <v>43949</v>
      </c>
      <c r="D7765">
        <v>186</v>
      </c>
      <c r="E7765">
        <v>20.5</v>
      </c>
      <c r="F7765">
        <v>18.3</v>
      </c>
      <c r="H7765">
        <v>13.8</v>
      </c>
      <c r="I7765">
        <v>6.6</v>
      </c>
      <c r="J7765">
        <v>28.9</v>
      </c>
      <c r="K7765">
        <v>1.5</v>
      </c>
      <c r="L7765">
        <v>10.5</v>
      </c>
      <c r="N7765">
        <v>20</v>
      </c>
      <c r="O7765">
        <v>15.5</v>
      </c>
      <c r="Q7765">
        <v>8</v>
      </c>
      <c r="R7765">
        <v>2.5</v>
      </c>
      <c r="S7765">
        <v>47.6</v>
      </c>
      <c r="T7765">
        <v>1</v>
      </c>
      <c r="U7765">
        <v>4.8</v>
      </c>
      <c r="W7765">
        <v>51</v>
      </c>
      <c r="X7765">
        <v>45</v>
      </c>
      <c r="Y7765">
        <v>0</v>
      </c>
      <c r="Z7765">
        <v>14</v>
      </c>
      <c r="AA7765">
        <v>0</v>
      </c>
      <c r="AB7765">
        <v>72</v>
      </c>
      <c r="AC7765">
        <v>0</v>
      </c>
      <c r="AD7765">
        <v>4</v>
      </c>
      <c r="AE7765">
        <v>0</v>
      </c>
    </row>
    <row r="7766" spans="1:31">
      <c r="A7766" s="19">
        <v>43888</v>
      </c>
      <c r="B7766" t="s">
        <v>58</v>
      </c>
      <c r="C7766" s="19">
        <v>43949</v>
      </c>
      <c r="D7766">
        <v>26</v>
      </c>
      <c r="E7766">
        <v>15.4</v>
      </c>
      <c r="F7766">
        <v>17.3</v>
      </c>
      <c r="H7766">
        <v>13.5</v>
      </c>
      <c r="I7766">
        <v>4.4000000000000004</v>
      </c>
      <c r="J7766">
        <v>30.3</v>
      </c>
      <c r="K7766">
        <v>3.3</v>
      </c>
      <c r="L7766">
        <v>15.6</v>
      </c>
      <c r="N7766">
        <v>11</v>
      </c>
      <c r="O7766">
        <v>13.4</v>
      </c>
      <c r="Q7766">
        <v>7.4</v>
      </c>
      <c r="R7766">
        <v>1.8</v>
      </c>
      <c r="S7766">
        <v>54.1</v>
      </c>
      <c r="T7766">
        <v>1.3</v>
      </c>
      <c r="U7766">
        <v>10.199999999999999</v>
      </c>
      <c r="W7766">
        <v>5</v>
      </c>
      <c r="X7766">
        <v>5</v>
      </c>
      <c r="Y7766">
        <v>0</v>
      </c>
      <c r="Z7766">
        <v>2</v>
      </c>
      <c r="AA7766">
        <v>0</v>
      </c>
      <c r="AB7766">
        <v>9</v>
      </c>
      <c r="AC7766">
        <v>0</v>
      </c>
      <c r="AD7766">
        <v>5</v>
      </c>
      <c r="AE7766">
        <v>0</v>
      </c>
    </row>
    <row r="7767" spans="1:31">
      <c r="A7767" s="19">
        <v>43888</v>
      </c>
      <c r="B7767" t="s">
        <v>59</v>
      </c>
      <c r="C7767" s="19">
        <v>43953</v>
      </c>
      <c r="D7767">
        <v>7</v>
      </c>
      <c r="E7767">
        <v>22.6</v>
      </c>
      <c r="F7767">
        <v>15.7</v>
      </c>
      <c r="H7767">
        <v>11.1</v>
      </c>
      <c r="I7767">
        <v>5.0999999999999996</v>
      </c>
      <c r="J7767">
        <v>29.9</v>
      </c>
      <c r="K7767">
        <v>2.2999999999999998</v>
      </c>
      <c r="L7767">
        <v>13.3</v>
      </c>
      <c r="N7767">
        <v>24.2</v>
      </c>
      <c r="O7767">
        <v>10.4</v>
      </c>
      <c r="Q7767">
        <v>4.8</v>
      </c>
      <c r="R7767">
        <v>2.1</v>
      </c>
      <c r="S7767">
        <v>49.6</v>
      </c>
      <c r="T7767">
        <v>1</v>
      </c>
      <c r="U7767">
        <v>7.2</v>
      </c>
      <c r="W7767">
        <v>2</v>
      </c>
      <c r="X7767">
        <v>2</v>
      </c>
      <c r="Y7767">
        <v>0</v>
      </c>
      <c r="Z7767">
        <v>0</v>
      </c>
      <c r="AA7767">
        <v>0</v>
      </c>
      <c r="AB7767">
        <v>3</v>
      </c>
      <c r="AC7767">
        <v>0</v>
      </c>
      <c r="AD7767">
        <v>0</v>
      </c>
      <c r="AE7767">
        <v>0</v>
      </c>
    </row>
    <row r="7768" spans="1:31">
      <c r="A7768" s="19">
        <v>43888</v>
      </c>
      <c r="B7768" t="s">
        <v>60</v>
      </c>
      <c r="C7768" s="19">
        <v>43953</v>
      </c>
      <c r="D7768">
        <v>39</v>
      </c>
      <c r="E7768">
        <v>15.1</v>
      </c>
      <c r="F7768">
        <v>14.1</v>
      </c>
      <c r="H7768">
        <v>15.3</v>
      </c>
      <c r="I7768">
        <v>7.5</v>
      </c>
      <c r="J7768">
        <v>33.9</v>
      </c>
      <c r="K7768">
        <v>1.1000000000000001</v>
      </c>
      <c r="L7768">
        <v>13.1</v>
      </c>
      <c r="N7768">
        <v>8.8000000000000007</v>
      </c>
      <c r="O7768">
        <v>7.6</v>
      </c>
      <c r="Q7768">
        <v>8.5</v>
      </c>
      <c r="R7768">
        <v>2.5</v>
      </c>
      <c r="S7768">
        <v>65.400000000000006</v>
      </c>
      <c r="T7768">
        <v>0.7</v>
      </c>
      <c r="U7768">
        <v>5.9</v>
      </c>
      <c r="W7768">
        <v>8</v>
      </c>
      <c r="X7768">
        <v>3</v>
      </c>
      <c r="Y7768">
        <v>0</v>
      </c>
      <c r="Z7768">
        <v>8</v>
      </c>
      <c r="AA7768">
        <v>0</v>
      </c>
      <c r="AB7768">
        <v>18</v>
      </c>
      <c r="AC7768">
        <v>0</v>
      </c>
      <c r="AD7768">
        <v>2</v>
      </c>
      <c r="AE7768">
        <v>0</v>
      </c>
    </row>
    <row r="7769" spans="1:31">
      <c r="A7769" s="19">
        <v>43888</v>
      </c>
      <c r="B7769" t="s">
        <v>61</v>
      </c>
      <c r="C7769" s="19">
        <v>43956</v>
      </c>
      <c r="D7769">
        <v>82</v>
      </c>
      <c r="E7769">
        <v>16.8</v>
      </c>
      <c r="F7769">
        <v>14.4</v>
      </c>
      <c r="H7769">
        <v>19.7</v>
      </c>
      <c r="I7769">
        <v>7</v>
      </c>
      <c r="J7769">
        <v>28.3</v>
      </c>
      <c r="K7769">
        <v>1.1000000000000001</v>
      </c>
      <c r="L7769">
        <v>12.5</v>
      </c>
      <c r="N7769">
        <v>13.5</v>
      </c>
      <c r="O7769">
        <v>9.9</v>
      </c>
      <c r="Q7769">
        <v>18.7</v>
      </c>
      <c r="R7769">
        <v>2.8</v>
      </c>
      <c r="S7769">
        <v>46.4</v>
      </c>
      <c r="T7769">
        <v>0.9</v>
      </c>
      <c r="U7769">
        <v>7.1</v>
      </c>
      <c r="W7769">
        <v>18</v>
      </c>
      <c r="X7769">
        <v>7</v>
      </c>
      <c r="Y7769">
        <v>0</v>
      </c>
      <c r="Z7769">
        <v>22</v>
      </c>
      <c r="AA7769">
        <v>0</v>
      </c>
      <c r="AB7769">
        <v>31</v>
      </c>
      <c r="AC7769">
        <v>0</v>
      </c>
      <c r="AD7769">
        <v>4</v>
      </c>
      <c r="AE7769">
        <v>0</v>
      </c>
    </row>
    <row r="7770" spans="1:31">
      <c r="A7770" s="19">
        <v>43888</v>
      </c>
      <c r="B7770" t="s">
        <v>62</v>
      </c>
      <c r="C7770" s="19">
        <v>43963</v>
      </c>
      <c r="D7770">
        <v>29</v>
      </c>
      <c r="E7770">
        <v>15.9</v>
      </c>
      <c r="F7770">
        <v>14.5</v>
      </c>
      <c r="H7770">
        <v>15.3</v>
      </c>
      <c r="I7770">
        <v>7.4</v>
      </c>
      <c r="J7770">
        <v>33</v>
      </c>
      <c r="K7770">
        <v>1.1000000000000001</v>
      </c>
      <c r="L7770">
        <v>12.8</v>
      </c>
      <c r="N7770">
        <v>10.5</v>
      </c>
      <c r="O7770">
        <v>8.6999999999999993</v>
      </c>
      <c r="Q7770">
        <v>9.3000000000000007</v>
      </c>
      <c r="R7770">
        <v>2.7</v>
      </c>
      <c r="S7770">
        <v>60.5</v>
      </c>
      <c r="T7770">
        <v>0.8</v>
      </c>
      <c r="U7770">
        <v>6.8</v>
      </c>
      <c r="W7770">
        <v>6</v>
      </c>
      <c r="X7770">
        <v>3</v>
      </c>
      <c r="Y7770">
        <v>0</v>
      </c>
      <c r="Z7770">
        <v>6</v>
      </c>
      <c r="AA7770">
        <v>0</v>
      </c>
      <c r="AB7770">
        <v>12</v>
      </c>
      <c r="AC7770">
        <v>0</v>
      </c>
      <c r="AD7770">
        <v>2</v>
      </c>
      <c r="AE7770">
        <v>0</v>
      </c>
    </row>
    <row r="7771" spans="1:31">
      <c r="A7771" s="19">
        <v>43888</v>
      </c>
      <c r="B7771" t="s">
        <v>63</v>
      </c>
      <c r="C7771" s="19">
        <v>43963</v>
      </c>
      <c r="D7771">
        <v>28</v>
      </c>
      <c r="E7771">
        <v>27.1</v>
      </c>
      <c r="F7771">
        <v>19.899999999999999</v>
      </c>
      <c r="H7771">
        <v>10</v>
      </c>
      <c r="I7771">
        <v>5.9</v>
      </c>
      <c r="J7771">
        <v>30.3</v>
      </c>
      <c r="K7771">
        <v>2.2000000000000002</v>
      </c>
      <c r="L7771">
        <v>4.5999999999999996</v>
      </c>
      <c r="N7771">
        <v>33.200000000000003</v>
      </c>
      <c r="O7771">
        <v>14.9</v>
      </c>
      <c r="Q7771">
        <v>3.6</v>
      </c>
      <c r="R7771">
        <v>2</v>
      </c>
      <c r="S7771">
        <v>43.3</v>
      </c>
      <c r="T7771">
        <v>0.8</v>
      </c>
      <c r="U7771">
        <v>1.5</v>
      </c>
      <c r="W7771">
        <v>10</v>
      </c>
      <c r="X7771">
        <v>7</v>
      </c>
      <c r="Y7771">
        <v>0</v>
      </c>
      <c r="Z7771">
        <v>0</v>
      </c>
      <c r="AA7771">
        <v>0</v>
      </c>
      <c r="AB7771">
        <v>11</v>
      </c>
      <c r="AC7771">
        <v>0</v>
      </c>
      <c r="AD7771">
        <v>0</v>
      </c>
      <c r="AE7771">
        <v>0</v>
      </c>
    </row>
    <row r="7772" spans="1:31">
      <c r="A7772" s="19">
        <v>43888</v>
      </c>
      <c r="B7772" t="s">
        <v>64</v>
      </c>
      <c r="C7772" s="19">
        <v>43970</v>
      </c>
      <c r="D7772">
        <v>54</v>
      </c>
      <c r="E7772">
        <v>22.4</v>
      </c>
      <c r="F7772">
        <v>19.399999999999999</v>
      </c>
      <c r="H7772">
        <v>9.1999999999999993</v>
      </c>
      <c r="I7772">
        <v>5.5</v>
      </c>
      <c r="J7772">
        <v>30</v>
      </c>
      <c r="K7772">
        <v>2.2999999999999998</v>
      </c>
      <c r="L7772">
        <v>11.3</v>
      </c>
      <c r="N7772">
        <v>22.6</v>
      </c>
      <c r="O7772">
        <v>16.399999999999999</v>
      </c>
      <c r="Q7772">
        <v>3.9</v>
      </c>
      <c r="R7772">
        <v>2.4</v>
      </c>
      <c r="S7772">
        <v>47.1</v>
      </c>
      <c r="T7772">
        <v>1.2</v>
      </c>
      <c r="U7772">
        <v>5.6</v>
      </c>
      <c r="W7772">
        <v>16</v>
      </c>
      <c r="X7772">
        <v>14</v>
      </c>
      <c r="Y7772">
        <v>0</v>
      </c>
      <c r="Z7772">
        <v>0</v>
      </c>
      <c r="AA7772">
        <v>0</v>
      </c>
      <c r="AB7772">
        <v>22</v>
      </c>
      <c r="AC7772">
        <v>0</v>
      </c>
      <c r="AD7772">
        <v>2</v>
      </c>
      <c r="AE7772">
        <v>0</v>
      </c>
    </row>
    <row r="7773" spans="1:31">
      <c r="A7773" s="19">
        <v>43888</v>
      </c>
      <c r="B7773" t="s">
        <v>65</v>
      </c>
      <c r="C7773" s="19">
        <v>43970</v>
      </c>
      <c r="D7773">
        <v>61</v>
      </c>
      <c r="E7773">
        <v>19.600000000000001</v>
      </c>
      <c r="F7773">
        <v>14.7</v>
      </c>
      <c r="H7773">
        <v>11.6</v>
      </c>
      <c r="I7773">
        <v>4.5</v>
      </c>
      <c r="J7773">
        <v>32.299999999999997</v>
      </c>
      <c r="K7773">
        <v>3.4</v>
      </c>
      <c r="L7773">
        <v>13.9</v>
      </c>
      <c r="N7773">
        <v>16.7</v>
      </c>
      <c r="O7773">
        <v>9.1999999999999993</v>
      </c>
      <c r="Q7773">
        <v>5.8</v>
      </c>
      <c r="R7773">
        <v>2</v>
      </c>
      <c r="S7773">
        <v>55.9</v>
      </c>
      <c r="T7773">
        <v>1.4</v>
      </c>
      <c r="U7773">
        <v>8.1</v>
      </c>
      <c r="W7773">
        <v>19</v>
      </c>
      <c r="X7773">
        <v>5</v>
      </c>
      <c r="Y7773">
        <v>0</v>
      </c>
      <c r="Z7773">
        <v>2</v>
      </c>
      <c r="AA7773">
        <v>0</v>
      </c>
      <c r="AB7773">
        <v>30</v>
      </c>
      <c r="AC7773">
        <v>0</v>
      </c>
      <c r="AD7773">
        <v>5</v>
      </c>
      <c r="AE7773">
        <v>0</v>
      </c>
    </row>
    <row r="7774" spans="1:31">
      <c r="A7774" s="19">
        <v>43888</v>
      </c>
      <c r="B7774" t="s">
        <v>143</v>
      </c>
      <c r="C7774" s="19">
        <v>43984</v>
      </c>
      <c r="D7774">
        <v>20</v>
      </c>
      <c r="E7774">
        <v>35.799999999999997</v>
      </c>
      <c r="F7774">
        <v>20.100000000000001</v>
      </c>
      <c r="H7774">
        <v>5.3</v>
      </c>
      <c r="I7774">
        <v>4</v>
      </c>
      <c r="J7774">
        <v>22.9</v>
      </c>
      <c r="K7774">
        <v>2.4</v>
      </c>
      <c r="L7774">
        <v>9.4</v>
      </c>
      <c r="N7774">
        <v>58.6</v>
      </c>
      <c r="O7774">
        <v>14.2</v>
      </c>
      <c r="Q7774">
        <v>1.6</v>
      </c>
      <c r="R7774">
        <v>1.6</v>
      </c>
      <c r="S7774">
        <v>18.7</v>
      </c>
      <c r="T7774">
        <v>1.2</v>
      </c>
      <c r="U7774">
        <v>3.3</v>
      </c>
      <c r="W7774">
        <v>9</v>
      </c>
      <c r="X7774">
        <v>5</v>
      </c>
      <c r="Y7774">
        <v>0</v>
      </c>
      <c r="Z7774">
        <v>0</v>
      </c>
      <c r="AA7774">
        <v>0</v>
      </c>
      <c r="AB7774">
        <v>6</v>
      </c>
      <c r="AC7774">
        <v>0</v>
      </c>
      <c r="AD7774">
        <v>0</v>
      </c>
      <c r="AE7774">
        <v>0</v>
      </c>
    </row>
    <row r="7775" spans="1:31">
      <c r="A7775" s="19">
        <v>43888</v>
      </c>
      <c r="B7775" t="s">
        <v>67</v>
      </c>
      <c r="C7775" s="19">
        <v>43984</v>
      </c>
      <c r="D7775">
        <v>19</v>
      </c>
      <c r="E7775">
        <v>18.399999999999999</v>
      </c>
      <c r="F7775">
        <v>16.100000000000001</v>
      </c>
      <c r="H7775">
        <v>12.4</v>
      </c>
      <c r="I7775">
        <v>5</v>
      </c>
      <c r="J7775">
        <v>31.1</v>
      </c>
      <c r="K7775">
        <v>3.4</v>
      </c>
      <c r="L7775">
        <v>13.6</v>
      </c>
      <c r="N7775">
        <v>15.8</v>
      </c>
      <c r="O7775">
        <v>12.4</v>
      </c>
      <c r="Q7775">
        <v>7.3</v>
      </c>
      <c r="R7775">
        <v>2.2999999999999998</v>
      </c>
      <c r="S7775">
        <v>51.1</v>
      </c>
      <c r="T7775">
        <v>1.8</v>
      </c>
      <c r="U7775">
        <v>8.1</v>
      </c>
      <c r="W7775">
        <v>5</v>
      </c>
      <c r="X7775">
        <v>5</v>
      </c>
      <c r="Y7775">
        <v>0</v>
      </c>
      <c r="Z7775">
        <v>0</v>
      </c>
      <c r="AA7775">
        <v>0</v>
      </c>
      <c r="AB7775">
        <v>9</v>
      </c>
      <c r="AC7775">
        <v>0</v>
      </c>
      <c r="AD7775">
        <v>0</v>
      </c>
      <c r="AE7775">
        <v>0</v>
      </c>
    </row>
    <row r="7776" spans="1:31">
      <c r="A7776" s="19">
        <v>43888</v>
      </c>
      <c r="B7776" t="s">
        <v>68</v>
      </c>
      <c r="C7776" s="19">
        <v>43984</v>
      </c>
      <c r="D7776">
        <v>126</v>
      </c>
      <c r="E7776">
        <v>16.8</v>
      </c>
      <c r="F7776">
        <v>22.1</v>
      </c>
      <c r="H7776">
        <v>12.5</v>
      </c>
      <c r="I7776">
        <v>4.4000000000000004</v>
      </c>
      <c r="J7776">
        <v>30.4</v>
      </c>
      <c r="K7776">
        <v>2.2999999999999998</v>
      </c>
      <c r="L7776">
        <v>11.4</v>
      </c>
      <c r="N7776">
        <v>12.8</v>
      </c>
      <c r="O7776">
        <v>22.2</v>
      </c>
      <c r="Q7776">
        <v>7.1</v>
      </c>
      <c r="R7776">
        <v>2</v>
      </c>
      <c r="S7776">
        <v>47</v>
      </c>
      <c r="T7776">
        <v>1.4</v>
      </c>
      <c r="U7776">
        <v>6.3</v>
      </c>
      <c r="W7776">
        <v>28</v>
      </c>
      <c r="X7776">
        <v>37</v>
      </c>
      <c r="Y7776">
        <v>0</v>
      </c>
      <c r="Z7776">
        <v>7</v>
      </c>
      <c r="AA7776">
        <v>0</v>
      </c>
      <c r="AB7776">
        <v>50</v>
      </c>
      <c r="AC7776">
        <v>0</v>
      </c>
      <c r="AD7776">
        <v>4</v>
      </c>
      <c r="AE7776">
        <v>0</v>
      </c>
    </row>
    <row r="7777" spans="1:31">
      <c r="A7777" s="19">
        <v>43888</v>
      </c>
      <c r="B7777" t="s">
        <v>69</v>
      </c>
      <c r="C7777" s="19">
        <v>43984</v>
      </c>
      <c r="D7777">
        <v>34</v>
      </c>
      <c r="E7777">
        <v>16.8</v>
      </c>
      <c r="F7777">
        <v>15.5</v>
      </c>
      <c r="H7777">
        <v>11.1</v>
      </c>
      <c r="I7777">
        <v>4.7</v>
      </c>
      <c r="J7777">
        <v>36.799999999999997</v>
      </c>
      <c r="K7777">
        <v>3.1</v>
      </c>
      <c r="L7777">
        <v>12.1</v>
      </c>
      <c r="N7777">
        <v>10.5</v>
      </c>
      <c r="O7777">
        <v>8.9</v>
      </c>
      <c r="Q7777">
        <v>4.7</v>
      </c>
      <c r="R7777">
        <v>1.9</v>
      </c>
      <c r="S7777">
        <v>66.900000000000006</v>
      </c>
      <c r="T7777">
        <v>1.2</v>
      </c>
      <c r="U7777">
        <v>5.0999999999999996</v>
      </c>
      <c r="W7777">
        <v>8</v>
      </c>
      <c r="X7777">
        <v>7</v>
      </c>
      <c r="Y7777">
        <v>0</v>
      </c>
      <c r="Z7777">
        <v>1</v>
      </c>
      <c r="AA7777">
        <v>0</v>
      </c>
      <c r="AB7777">
        <v>17</v>
      </c>
      <c r="AC7777">
        <v>0</v>
      </c>
      <c r="AD7777">
        <v>2</v>
      </c>
      <c r="AE7777">
        <v>0</v>
      </c>
    </row>
    <row r="7778" spans="1:31">
      <c r="A7778" s="19">
        <v>43888</v>
      </c>
      <c r="B7778" t="s">
        <v>70</v>
      </c>
      <c r="C7778" s="19">
        <v>43984</v>
      </c>
      <c r="D7778">
        <v>16</v>
      </c>
      <c r="E7778">
        <v>15.6</v>
      </c>
      <c r="F7778">
        <v>14.6</v>
      </c>
      <c r="H7778">
        <v>15.5</v>
      </c>
      <c r="I7778">
        <v>7.6</v>
      </c>
      <c r="J7778">
        <v>32.799999999999997</v>
      </c>
      <c r="K7778">
        <v>1.1000000000000001</v>
      </c>
      <c r="L7778">
        <v>12.9</v>
      </c>
      <c r="N7778">
        <v>10.9</v>
      </c>
      <c r="O7778">
        <v>9.4</v>
      </c>
      <c r="Q7778">
        <v>10.199999999999999</v>
      </c>
      <c r="R7778">
        <v>3.4</v>
      </c>
      <c r="S7778">
        <v>56.7</v>
      </c>
      <c r="T7778">
        <v>1.3</v>
      </c>
      <c r="U7778">
        <v>7.1</v>
      </c>
      <c r="W7778">
        <v>3</v>
      </c>
      <c r="X7778">
        <v>1</v>
      </c>
      <c r="Y7778">
        <v>0</v>
      </c>
      <c r="Z7778">
        <v>3</v>
      </c>
      <c r="AA7778">
        <v>0</v>
      </c>
      <c r="AB7778">
        <v>7</v>
      </c>
      <c r="AC7778">
        <v>0</v>
      </c>
      <c r="AD7778">
        <v>1</v>
      </c>
      <c r="AE7778">
        <v>0</v>
      </c>
    </row>
    <row r="7779" spans="1:31">
      <c r="A7779" s="19">
        <v>43888</v>
      </c>
      <c r="B7779" t="s">
        <v>71</v>
      </c>
      <c r="C7779" s="19">
        <v>43988</v>
      </c>
      <c r="D7779">
        <v>7</v>
      </c>
      <c r="E7779">
        <v>22.6</v>
      </c>
      <c r="F7779">
        <v>15.7</v>
      </c>
      <c r="H7779">
        <v>11.1</v>
      </c>
      <c r="I7779">
        <v>5.0999999999999996</v>
      </c>
      <c r="J7779">
        <v>29.9</v>
      </c>
      <c r="K7779">
        <v>2.2999999999999998</v>
      </c>
      <c r="L7779">
        <v>13.3</v>
      </c>
      <c r="N7779">
        <v>23.7</v>
      </c>
      <c r="O7779">
        <v>10.9</v>
      </c>
      <c r="Q7779">
        <v>6</v>
      </c>
      <c r="R7779">
        <v>2.6</v>
      </c>
      <c r="S7779">
        <v>46</v>
      </c>
      <c r="T7779">
        <v>1.5</v>
      </c>
      <c r="U7779">
        <v>8.1999999999999993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3</v>
      </c>
      <c r="AC7779">
        <v>0</v>
      </c>
      <c r="AD7779">
        <v>0</v>
      </c>
      <c r="AE7779">
        <v>0</v>
      </c>
    </row>
    <row r="7780" spans="1:31">
      <c r="A7780" s="19">
        <v>43888</v>
      </c>
      <c r="B7780" t="s">
        <v>73</v>
      </c>
      <c r="C7780" s="19">
        <v>44013</v>
      </c>
      <c r="D7780">
        <v>3979</v>
      </c>
      <c r="E7780">
        <v>20</v>
      </c>
      <c r="F7780">
        <v>18.2</v>
      </c>
      <c r="H7780">
        <v>12</v>
      </c>
      <c r="I7780">
        <v>6.7</v>
      </c>
      <c r="J7780">
        <v>28.7</v>
      </c>
      <c r="K7780">
        <v>2.4</v>
      </c>
      <c r="L7780">
        <v>11.9</v>
      </c>
      <c r="N7780">
        <v>19</v>
      </c>
      <c r="O7780">
        <v>14.7</v>
      </c>
      <c r="Q7780">
        <v>4.5999999999999996</v>
      </c>
      <c r="R7780">
        <v>1.1000000000000001</v>
      </c>
      <c r="S7780">
        <v>56.2</v>
      </c>
      <c r="T7780">
        <v>0.1</v>
      </c>
      <c r="U7780">
        <v>4.3</v>
      </c>
      <c r="W7780">
        <v>1028</v>
      </c>
      <c r="X7780">
        <v>889</v>
      </c>
      <c r="Y7780">
        <v>0</v>
      </c>
      <c r="Z7780">
        <v>225</v>
      </c>
      <c r="AA7780">
        <v>41</v>
      </c>
      <c r="AB7780">
        <v>1586</v>
      </c>
      <c r="AC7780">
        <v>11</v>
      </c>
      <c r="AD7780">
        <v>199</v>
      </c>
      <c r="AE7780">
        <v>0</v>
      </c>
    </row>
    <row r="7781" spans="1:31">
      <c r="A7781" s="19">
        <v>43889</v>
      </c>
      <c r="B7781" t="s">
        <v>15</v>
      </c>
      <c r="C7781" s="19">
        <v>43864</v>
      </c>
      <c r="D7781">
        <v>41</v>
      </c>
      <c r="E7781">
        <v>19.899999999999999</v>
      </c>
      <c r="F7781">
        <v>3.1</v>
      </c>
      <c r="H7781">
        <v>15.8</v>
      </c>
      <c r="I7781">
        <v>9</v>
      </c>
      <c r="J7781">
        <v>23.2</v>
      </c>
      <c r="K7781">
        <v>3.5</v>
      </c>
      <c r="L7781">
        <v>15.5</v>
      </c>
      <c r="M7781">
        <v>4</v>
      </c>
      <c r="N7781">
        <v>15.8</v>
      </c>
      <c r="O7781">
        <v>0.1</v>
      </c>
      <c r="P7781">
        <v>0</v>
      </c>
      <c r="Q7781">
        <v>26.200000000000003</v>
      </c>
      <c r="R7781">
        <v>12.3</v>
      </c>
      <c r="S7781">
        <v>26.1</v>
      </c>
      <c r="T7781">
        <v>0</v>
      </c>
      <c r="U7781">
        <v>18</v>
      </c>
      <c r="V7781">
        <v>1</v>
      </c>
      <c r="W7781">
        <v>6</v>
      </c>
      <c r="X7781">
        <v>0</v>
      </c>
      <c r="Y7781">
        <v>0</v>
      </c>
      <c r="Z7781">
        <v>14</v>
      </c>
      <c r="AA7781">
        <v>1</v>
      </c>
      <c r="AB7781">
        <v>12</v>
      </c>
      <c r="AC7781">
        <v>0</v>
      </c>
      <c r="AD7781">
        <v>8</v>
      </c>
      <c r="AE7781">
        <v>0</v>
      </c>
    </row>
    <row r="7782" spans="1:31">
      <c r="A7782" s="19">
        <v>43889</v>
      </c>
      <c r="B7782" t="s">
        <v>16</v>
      </c>
      <c r="C7782" s="19">
        <v>43872</v>
      </c>
      <c r="D7782">
        <v>24</v>
      </c>
      <c r="E7782">
        <v>10.4</v>
      </c>
      <c r="F7782">
        <v>0</v>
      </c>
      <c r="H7782">
        <v>22</v>
      </c>
      <c r="I7782">
        <v>10.7</v>
      </c>
      <c r="J7782">
        <v>28.5</v>
      </c>
      <c r="K7782">
        <v>3</v>
      </c>
      <c r="L7782">
        <v>12.6</v>
      </c>
      <c r="M7782">
        <v>3.6</v>
      </c>
      <c r="N7782">
        <v>8.68</v>
      </c>
      <c r="O7782">
        <v>0</v>
      </c>
      <c r="P7782">
        <v>0</v>
      </c>
      <c r="Q7782">
        <v>24.2</v>
      </c>
      <c r="R7782">
        <v>19.8</v>
      </c>
      <c r="S7782">
        <v>25.900000000000002</v>
      </c>
      <c r="T7782">
        <v>3.5999999999999996</v>
      </c>
      <c r="U7782">
        <v>9.3000000000000007</v>
      </c>
      <c r="V7782">
        <v>3.5999999999999996</v>
      </c>
      <c r="W7782">
        <v>0</v>
      </c>
      <c r="X7782">
        <v>0</v>
      </c>
      <c r="Y7782">
        <v>0</v>
      </c>
      <c r="Z7782">
        <v>9</v>
      </c>
      <c r="AA7782">
        <v>6</v>
      </c>
      <c r="AB7782">
        <v>9</v>
      </c>
      <c r="AC7782">
        <v>0</v>
      </c>
      <c r="AD7782">
        <v>0</v>
      </c>
      <c r="AE7782">
        <v>0</v>
      </c>
    </row>
    <row r="7783" spans="1:31">
      <c r="A7783" s="19">
        <v>43889</v>
      </c>
      <c r="B7783" t="s">
        <v>17</v>
      </c>
      <c r="C7783" s="19">
        <v>43883</v>
      </c>
      <c r="D7783">
        <v>36</v>
      </c>
      <c r="E7783">
        <v>14.8</v>
      </c>
      <c r="F7783">
        <v>0</v>
      </c>
      <c r="H7783">
        <v>16.100000000000001</v>
      </c>
      <c r="I7783">
        <v>7.7</v>
      </c>
      <c r="J7783">
        <v>34.6</v>
      </c>
      <c r="K7783">
        <v>11.7</v>
      </c>
      <c r="L7783">
        <v>15.1</v>
      </c>
      <c r="N7783">
        <v>17.599999999999998</v>
      </c>
      <c r="O7783">
        <v>0</v>
      </c>
      <c r="P7783">
        <v>0</v>
      </c>
      <c r="Q7783">
        <v>15.299999999999999</v>
      </c>
      <c r="R7783">
        <v>9.6</v>
      </c>
      <c r="S7783">
        <v>34</v>
      </c>
      <c r="T7783">
        <v>9</v>
      </c>
      <c r="U7783">
        <v>12.9</v>
      </c>
      <c r="V7783">
        <v>0</v>
      </c>
      <c r="W7783">
        <v>9</v>
      </c>
      <c r="X7783">
        <v>0</v>
      </c>
      <c r="Y7783">
        <v>0</v>
      </c>
      <c r="Z7783">
        <v>3</v>
      </c>
      <c r="AA7783">
        <v>0</v>
      </c>
      <c r="AB7783">
        <v>24</v>
      </c>
      <c r="AC7783">
        <v>0</v>
      </c>
      <c r="AD7783">
        <v>0</v>
      </c>
      <c r="AE7783">
        <v>0</v>
      </c>
    </row>
    <row r="7784" spans="1:31">
      <c r="A7784" s="19">
        <v>43889</v>
      </c>
      <c r="B7784" t="s">
        <v>18</v>
      </c>
      <c r="C7784" s="19">
        <v>43890</v>
      </c>
      <c r="D7784">
        <v>54</v>
      </c>
      <c r="E7784">
        <v>39</v>
      </c>
      <c r="F7784">
        <v>0</v>
      </c>
      <c r="H7784">
        <v>8.1</v>
      </c>
      <c r="I7784">
        <v>5.3</v>
      </c>
      <c r="J7784">
        <v>24.7</v>
      </c>
      <c r="K7784">
        <v>15.5</v>
      </c>
      <c r="L7784">
        <v>7.5</v>
      </c>
      <c r="N7784">
        <v>82.1</v>
      </c>
      <c r="O7784">
        <v>0</v>
      </c>
      <c r="Q7784">
        <v>0.5</v>
      </c>
      <c r="R7784">
        <v>0.2</v>
      </c>
      <c r="S7784">
        <v>14</v>
      </c>
      <c r="T7784">
        <v>2.7</v>
      </c>
      <c r="U7784">
        <v>0.3</v>
      </c>
      <c r="W7784">
        <v>27</v>
      </c>
      <c r="X7784">
        <v>0</v>
      </c>
      <c r="Y7784">
        <v>0</v>
      </c>
      <c r="Z7784">
        <v>0</v>
      </c>
      <c r="AA7784">
        <v>0</v>
      </c>
      <c r="AB7784">
        <v>17</v>
      </c>
      <c r="AC7784">
        <v>11</v>
      </c>
      <c r="AD7784">
        <v>0</v>
      </c>
      <c r="AE7784">
        <v>0</v>
      </c>
    </row>
    <row r="7785" spans="1:31">
      <c r="A7785" s="19">
        <v>43889</v>
      </c>
      <c r="B7785" t="s">
        <v>19</v>
      </c>
      <c r="C7785" s="19">
        <v>43893</v>
      </c>
      <c r="D7785">
        <v>52</v>
      </c>
      <c r="E7785">
        <v>33.700000000000003</v>
      </c>
      <c r="F7785">
        <v>21.3</v>
      </c>
      <c r="H7785">
        <v>7.2</v>
      </c>
      <c r="I7785">
        <v>4.5999999999999996</v>
      </c>
      <c r="J7785">
        <v>21.6</v>
      </c>
      <c r="K7785">
        <v>2.2999999999999998</v>
      </c>
      <c r="L7785">
        <v>9.3000000000000007</v>
      </c>
      <c r="N7785">
        <v>67.7</v>
      </c>
      <c r="O7785">
        <v>14.6</v>
      </c>
      <c r="Q7785">
        <v>0.8</v>
      </c>
      <c r="R7785">
        <v>0.4</v>
      </c>
      <c r="S7785">
        <v>15.1</v>
      </c>
      <c r="T7785">
        <v>0.3</v>
      </c>
      <c r="U7785">
        <v>1.1000000000000001</v>
      </c>
      <c r="W7785">
        <v>23</v>
      </c>
      <c r="X7785">
        <v>14</v>
      </c>
      <c r="Y7785">
        <v>0</v>
      </c>
      <c r="Z7785">
        <v>0</v>
      </c>
      <c r="AA7785">
        <v>0</v>
      </c>
      <c r="AB7785">
        <v>15</v>
      </c>
      <c r="AC7785">
        <v>0</v>
      </c>
      <c r="AD7785">
        <v>0</v>
      </c>
      <c r="AE7785">
        <v>0</v>
      </c>
    </row>
    <row r="7786" spans="1:31">
      <c r="A7786" s="19">
        <v>43889</v>
      </c>
      <c r="B7786" t="s">
        <v>20</v>
      </c>
      <c r="C7786" s="19">
        <v>43893</v>
      </c>
      <c r="D7786">
        <v>6</v>
      </c>
      <c r="E7786">
        <v>22.9</v>
      </c>
      <c r="F7786">
        <v>16.2</v>
      </c>
      <c r="H7786">
        <v>10.8</v>
      </c>
      <c r="I7786">
        <v>5.0999999999999996</v>
      </c>
      <c r="J7786">
        <v>29.8</v>
      </c>
      <c r="K7786">
        <v>2.2999999999999998</v>
      </c>
      <c r="L7786">
        <v>12.9</v>
      </c>
      <c r="N7786">
        <v>23.6</v>
      </c>
      <c r="O7786">
        <v>8.9</v>
      </c>
      <c r="Q7786">
        <v>2.6</v>
      </c>
      <c r="R7786">
        <v>0.9</v>
      </c>
      <c r="S7786">
        <v>58.8</v>
      </c>
      <c r="T7786">
        <v>0.4</v>
      </c>
      <c r="U7786">
        <v>4.5999999999999996</v>
      </c>
      <c r="W7786">
        <v>2</v>
      </c>
      <c r="X7786">
        <v>1</v>
      </c>
      <c r="Y7786">
        <v>0</v>
      </c>
      <c r="Z7786">
        <v>0</v>
      </c>
      <c r="AA7786">
        <v>0</v>
      </c>
      <c r="AB7786">
        <v>3</v>
      </c>
      <c r="AC7786">
        <v>0</v>
      </c>
      <c r="AD7786">
        <v>0</v>
      </c>
      <c r="AE7786">
        <v>0</v>
      </c>
    </row>
    <row r="7787" spans="1:31">
      <c r="A7787" s="19">
        <v>43889</v>
      </c>
      <c r="B7787" t="s">
        <v>21</v>
      </c>
      <c r="C7787" s="19">
        <v>43893</v>
      </c>
      <c r="D7787">
        <v>31</v>
      </c>
      <c r="E7787">
        <v>23.1</v>
      </c>
      <c r="F7787">
        <v>25.2</v>
      </c>
      <c r="H7787">
        <v>12.3</v>
      </c>
      <c r="I7787">
        <v>5.6</v>
      </c>
      <c r="J7787">
        <v>23.1</v>
      </c>
      <c r="K7787">
        <v>2.2000000000000002</v>
      </c>
      <c r="L7787">
        <v>8.5</v>
      </c>
      <c r="N7787">
        <v>27.5</v>
      </c>
      <c r="O7787">
        <v>36.4</v>
      </c>
      <c r="Q7787">
        <v>4.3</v>
      </c>
      <c r="R7787">
        <v>1.2</v>
      </c>
      <c r="S7787">
        <v>28</v>
      </c>
      <c r="T7787">
        <v>0.5</v>
      </c>
      <c r="U7787">
        <v>1.8</v>
      </c>
      <c r="W7787">
        <v>9</v>
      </c>
      <c r="X7787">
        <v>10</v>
      </c>
      <c r="Y7787">
        <v>0</v>
      </c>
      <c r="Z7787">
        <v>2</v>
      </c>
      <c r="AA7787">
        <v>0</v>
      </c>
      <c r="AB7787">
        <v>9</v>
      </c>
      <c r="AC7787">
        <v>0</v>
      </c>
      <c r="AD7787">
        <v>0</v>
      </c>
      <c r="AE7787">
        <v>0</v>
      </c>
    </row>
    <row r="7788" spans="1:31">
      <c r="A7788" s="19">
        <v>43889</v>
      </c>
      <c r="B7788" t="s">
        <v>22</v>
      </c>
      <c r="C7788" s="19">
        <v>43893</v>
      </c>
      <c r="D7788">
        <v>416</v>
      </c>
      <c r="E7788">
        <v>16</v>
      </c>
      <c r="F7788">
        <v>15.7</v>
      </c>
      <c r="H7788">
        <v>12</v>
      </c>
      <c r="I7788">
        <v>5.6</v>
      </c>
      <c r="J7788">
        <v>34.299999999999997</v>
      </c>
      <c r="K7788">
        <v>3.2</v>
      </c>
      <c r="L7788">
        <v>13.2</v>
      </c>
      <c r="N7788">
        <v>6.5</v>
      </c>
      <c r="O7788">
        <v>6.2</v>
      </c>
      <c r="Q7788">
        <v>2.7</v>
      </c>
      <c r="R7788">
        <v>0.8</v>
      </c>
      <c r="S7788">
        <v>79.2</v>
      </c>
      <c r="T7788">
        <v>0.4</v>
      </c>
      <c r="U7788">
        <v>4.0999999999999996</v>
      </c>
      <c r="W7788">
        <v>89</v>
      </c>
      <c r="X7788">
        <v>88</v>
      </c>
      <c r="Y7788">
        <v>0</v>
      </c>
      <c r="Z7788">
        <v>19</v>
      </c>
      <c r="AA7788">
        <v>0</v>
      </c>
      <c r="AB7788">
        <v>192</v>
      </c>
      <c r="AC7788">
        <v>0</v>
      </c>
      <c r="AD7788">
        <v>27</v>
      </c>
      <c r="AE7788">
        <v>0</v>
      </c>
    </row>
    <row r="7789" spans="1:31">
      <c r="A7789" s="19">
        <v>43889</v>
      </c>
      <c r="B7789" t="s">
        <v>23</v>
      </c>
      <c r="C7789" s="19">
        <v>43893</v>
      </c>
      <c r="D7789">
        <v>67</v>
      </c>
      <c r="E7789">
        <v>12.6</v>
      </c>
      <c r="F7789">
        <v>14.9</v>
      </c>
      <c r="H7789">
        <v>13.2</v>
      </c>
      <c r="I7789">
        <v>5.9</v>
      </c>
      <c r="J7789">
        <v>35.5</v>
      </c>
      <c r="K7789">
        <v>1.2</v>
      </c>
      <c r="L7789">
        <v>16.7</v>
      </c>
      <c r="N7789">
        <v>3.1</v>
      </c>
      <c r="O7789">
        <v>4.5999999999999996</v>
      </c>
      <c r="Q7789">
        <v>2.9</v>
      </c>
      <c r="R7789">
        <v>0.6</v>
      </c>
      <c r="S7789">
        <v>81.900000000000006</v>
      </c>
      <c r="T7789">
        <v>0.3</v>
      </c>
      <c r="U7789">
        <v>6.6</v>
      </c>
      <c r="W7789">
        <v>4</v>
      </c>
      <c r="X7789">
        <v>6</v>
      </c>
      <c r="Y7789">
        <v>0</v>
      </c>
      <c r="Z7789">
        <v>4</v>
      </c>
      <c r="AA7789">
        <v>0</v>
      </c>
      <c r="AB7789">
        <v>36</v>
      </c>
      <c r="AC7789">
        <v>0</v>
      </c>
      <c r="AD7789">
        <v>17</v>
      </c>
      <c r="AE7789">
        <v>0</v>
      </c>
    </row>
    <row r="7790" spans="1:31">
      <c r="A7790" s="19">
        <v>43889</v>
      </c>
      <c r="B7790" t="s">
        <v>24</v>
      </c>
      <c r="C7790" s="19">
        <v>43893</v>
      </c>
      <c r="D7790">
        <v>13</v>
      </c>
      <c r="E7790">
        <v>19.899999999999999</v>
      </c>
      <c r="F7790">
        <v>14.1</v>
      </c>
      <c r="H7790">
        <v>9.3000000000000007</v>
      </c>
      <c r="I7790">
        <v>4.4000000000000004</v>
      </c>
      <c r="J7790">
        <v>39.1</v>
      </c>
      <c r="K7790">
        <v>2</v>
      </c>
      <c r="L7790">
        <v>11.2</v>
      </c>
      <c r="N7790">
        <v>7</v>
      </c>
      <c r="O7790">
        <v>2.2999999999999998</v>
      </c>
      <c r="Q7790">
        <v>0.7</v>
      </c>
      <c r="R7790">
        <v>0.3</v>
      </c>
      <c r="S7790">
        <v>88.2</v>
      </c>
      <c r="T7790">
        <v>0.1</v>
      </c>
      <c r="U7790">
        <v>1.4</v>
      </c>
      <c r="W7790">
        <v>4</v>
      </c>
      <c r="X7790">
        <v>1</v>
      </c>
      <c r="Y7790">
        <v>0</v>
      </c>
      <c r="Z7790">
        <v>0</v>
      </c>
      <c r="AA7790">
        <v>0</v>
      </c>
      <c r="AB7790">
        <v>8</v>
      </c>
      <c r="AC7790">
        <v>0</v>
      </c>
      <c r="AD7790">
        <v>0</v>
      </c>
      <c r="AE7790">
        <v>0</v>
      </c>
    </row>
    <row r="7791" spans="1:31">
      <c r="A7791" s="19">
        <v>43889</v>
      </c>
      <c r="B7791" t="s">
        <v>25</v>
      </c>
      <c r="C7791" s="19">
        <v>43893</v>
      </c>
      <c r="D7791">
        <v>24</v>
      </c>
      <c r="E7791">
        <v>12.1</v>
      </c>
      <c r="F7791">
        <v>19</v>
      </c>
      <c r="H7791">
        <v>15.9</v>
      </c>
      <c r="I7791">
        <v>5.0999999999999996</v>
      </c>
      <c r="J7791">
        <v>31.6</v>
      </c>
      <c r="K7791">
        <v>2.9</v>
      </c>
      <c r="L7791">
        <v>13.3</v>
      </c>
      <c r="N7791">
        <v>4</v>
      </c>
      <c r="O7791">
        <v>13.5</v>
      </c>
      <c r="Q7791">
        <v>7.4</v>
      </c>
      <c r="R7791">
        <v>0.8</v>
      </c>
      <c r="S7791">
        <v>69.099999999999994</v>
      </c>
      <c r="T7791">
        <v>0.3</v>
      </c>
      <c r="U7791">
        <v>4.8</v>
      </c>
      <c r="W7791">
        <v>1</v>
      </c>
      <c r="X7791">
        <v>6</v>
      </c>
      <c r="Y7791">
        <v>0</v>
      </c>
      <c r="Z7791">
        <v>5</v>
      </c>
      <c r="AA7791">
        <v>0</v>
      </c>
      <c r="AB7791">
        <v>10</v>
      </c>
      <c r="AC7791">
        <v>0</v>
      </c>
      <c r="AD7791">
        <v>2</v>
      </c>
      <c r="AE7791">
        <v>0</v>
      </c>
    </row>
    <row r="7792" spans="1:31">
      <c r="A7792" s="19">
        <v>43889</v>
      </c>
      <c r="B7792" t="s">
        <v>26</v>
      </c>
      <c r="C7792" s="19">
        <v>43893</v>
      </c>
      <c r="D7792">
        <v>91</v>
      </c>
      <c r="E7792">
        <v>12.5</v>
      </c>
      <c r="F7792">
        <v>14.5</v>
      </c>
      <c r="H7792">
        <v>15.5</v>
      </c>
      <c r="I7792">
        <v>7.9</v>
      </c>
      <c r="J7792">
        <v>27.4</v>
      </c>
      <c r="K7792">
        <v>2.6</v>
      </c>
      <c r="L7792">
        <v>19.5</v>
      </c>
      <c r="N7792">
        <v>5.4</v>
      </c>
      <c r="O7792">
        <v>8.1</v>
      </c>
      <c r="Q7792">
        <v>9.9</v>
      </c>
      <c r="R7792">
        <v>2</v>
      </c>
      <c r="S7792">
        <v>54.5</v>
      </c>
      <c r="T7792">
        <v>0.7</v>
      </c>
      <c r="U7792">
        <v>19.2</v>
      </c>
      <c r="W7792">
        <v>5</v>
      </c>
      <c r="X7792">
        <v>8</v>
      </c>
      <c r="Y7792">
        <v>0</v>
      </c>
      <c r="Z7792">
        <v>19</v>
      </c>
      <c r="AA7792">
        <v>0</v>
      </c>
      <c r="AB7792">
        <v>34</v>
      </c>
      <c r="AC7792">
        <v>0</v>
      </c>
      <c r="AD7792">
        <v>24</v>
      </c>
      <c r="AE7792">
        <v>0</v>
      </c>
    </row>
    <row r="7793" spans="1:31">
      <c r="A7793" s="19">
        <v>43889</v>
      </c>
      <c r="B7793" t="s">
        <v>27</v>
      </c>
      <c r="C7793" s="19">
        <v>43893</v>
      </c>
      <c r="D7793">
        <v>75</v>
      </c>
      <c r="E7793">
        <v>10.1</v>
      </c>
      <c r="F7793">
        <v>9.8000000000000007</v>
      </c>
      <c r="H7793">
        <v>10.1</v>
      </c>
      <c r="I7793">
        <v>28.5</v>
      </c>
      <c r="J7793">
        <v>27.4</v>
      </c>
      <c r="K7793">
        <v>0.8</v>
      </c>
      <c r="L7793">
        <v>13.4</v>
      </c>
      <c r="N7793">
        <v>2.5</v>
      </c>
      <c r="O7793">
        <v>2.1</v>
      </c>
      <c r="Q7793">
        <v>2.2000000000000002</v>
      </c>
      <c r="R7793">
        <v>46.8</v>
      </c>
      <c r="S7793">
        <v>41.4</v>
      </c>
      <c r="T7793">
        <v>0.3</v>
      </c>
      <c r="U7793">
        <v>4.5999999999999996</v>
      </c>
      <c r="W7793">
        <v>1</v>
      </c>
      <c r="X7793">
        <v>1</v>
      </c>
      <c r="Y7793">
        <v>0</v>
      </c>
      <c r="Z7793">
        <v>1</v>
      </c>
      <c r="AA7793">
        <v>34</v>
      </c>
      <c r="AB7793">
        <v>33</v>
      </c>
      <c r="AC7793">
        <v>0</v>
      </c>
      <c r="AD7793">
        <v>5</v>
      </c>
      <c r="AE7793">
        <v>0</v>
      </c>
    </row>
    <row r="7794" spans="1:31">
      <c r="A7794" s="19">
        <v>43889</v>
      </c>
      <c r="B7794" t="s">
        <v>28</v>
      </c>
      <c r="C7794" s="19">
        <v>43893</v>
      </c>
      <c r="D7794">
        <v>110</v>
      </c>
      <c r="E7794">
        <v>21.7</v>
      </c>
      <c r="F7794">
        <v>23.2</v>
      </c>
      <c r="H7794">
        <v>11</v>
      </c>
      <c r="I7794">
        <v>5.7</v>
      </c>
      <c r="J7794">
        <v>26.5</v>
      </c>
      <c r="K7794">
        <v>2.9</v>
      </c>
      <c r="L7794">
        <v>9</v>
      </c>
      <c r="N7794">
        <v>21.9</v>
      </c>
      <c r="O7794">
        <v>27.9</v>
      </c>
      <c r="Q7794">
        <v>3.1</v>
      </c>
      <c r="R7794">
        <v>1.2</v>
      </c>
      <c r="S7794">
        <v>42.9</v>
      </c>
      <c r="T7794">
        <v>0.5</v>
      </c>
      <c r="U7794">
        <v>2.2999999999999998</v>
      </c>
      <c r="W7794">
        <v>33</v>
      </c>
      <c r="X7794">
        <v>35</v>
      </c>
      <c r="Y7794">
        <v>0</v>
      </c>
      <c r="Z7794">
        <v>3</v>
      </c>
      <c r="AA7794">
        <v>0</v>
      </c>
      <c r="AB7794">
        <v>40</v>
      </c>
      <c r="AC7794">
        <v>0</v>
      </c>
      <c r="AD7794">
        <v>0</v>
      </c>
      <c r="AE7794">
        <v>0</v>
      </c>
    </row>
    <row r="7795" spans="1:31">
      <c r="A7795" s="19">
        <v>43889</v>
      </c>
      <c r="B7795" t="s">
        <v>29</v>
      </c>
      <c r="C7795" s="19">
        <v>43893</v>
      </c>
      <c r="D7795">
        <v>37</v>
      </c>
      <c r="E7795">
        <v>23.7</v>
      </c>
      <c r="F7795">
        <v>24</v>
      </c>
      <c r="H7795">
        <v>11.5</v>
      </c>
      <c r="I7795">
        <v>7</v>
      </c>
      <c r="J7795">
        <v>23.1</v>
      </c>
      <c r="K7795">
        <v>1.6</v>
      </c>
      <c r="L7795">
        <v>9.1999999999999993</v>
      </c>
      <c r="N7795">
        <v>30.1</v>
      </c>
      <c r="O7795">
        <v>32.799999999999997</v>
      </c>
      <c r="Q7795">
        <v>3.9</v>
      </c>
      <c r="R7795">
        <v>1.4</v>
      </c>
      <c r="S7795">
        <v>28.7</v>
      </c>
      <c r="T7795">
        <v>0.4</v>
      </c>
      <c r="U7795">
        <v>2.4</v>
      </c>
      <c r="W7795">
        <v>12</v>
      </c>
      <c r="X7795">
        <v>12</v>
      </c>
      <c r="Y7795">
        <v>0</v>
      </c>
      <c r="Z7795">
        <v>1</v>
      </c>
      <c r="AA7795">
        <v>0</v>
      </c>
      <c r="AB7795">
        <v>12</v>
      </c>
      <c r="AC7795">
        <v>0</v>
      </c>
      <c r="AD7795">
        <v>0</v>
      </c>
      <c r="AE7795">
        <v>0</v>
      </c>
    </row>
    <row r="7796" spans="1:31">
      <c r="A7796" s="19">
        <v>43889</v>
      </c>
      <c r="B7796" t="s">
        <v>30</v>
      </c>
      <c r="C7796" s="19">
        <v>43893</v>
      </c>
      <c r="D7796">
        <v>64</v>
      </c>
      <c r="E7796">
        <v>30.4</v>
      </c>
      <c r="F7796">
        <v>20.5</v>
      </c>
      <c r="H7796">
        <v>8</v>
      </c>
      <c r="I7796">
        <v>5.0999999999999996</v>
      </c>
      <c r="J7796">
        <v>23.4</v>
      </c>
      <c r="K7796">
        <v>2.2999999999999998</v>
      </c>
      <c r="L7796">
        <v>10.4</v>
      </c>
      <c r="N7796">
        <v>56.3</v>
      </c>
      <c r="O7796">
        <v>15.7</v>
      </c>
      <c r="Q7796">
        <v>1.2</v>
      </c>
      <c r="R7796">
        <v>0.5</v>
      </c>
      <c r="S7796">
        <v>23.5</v>
      </c>
      <c r="T7796">
        <v>0.4</v>
      </c>
      <c r="U7796">
        <v>2.2999999999999998</v>
      </c>
      <c r="W7796">
        <v>26</v>
      </c>
      <c r="X7796">
        <v>17</v>
      </c>
      <c r="Y7796">
        <v>0</v>
      </c>
      <c r="Z7796">
        <v>0</v>
      </c>
      <c r="AA7796">
        <v>0</v>
      </c>
      <c r="AB7796">
        <v>20</v>
      </c>
      <c r="AC7796">
        <v>0</v>
      </c>
      <c r="AD7796">
        <v>1</v>
      </c>
      <c r="AE7796">
        <v>0</v>
      </c>
    </row>
    <row r="7797" spans="1:31">
      <c r="A7797" s="19">
        <v>43889</v>
      </c>
      <c r="B7797" t="s">
        <v>31</v>
      </c>
      <c r="C7797" s="19">
        <v>43893</v>
      </c>
      <c r="D7797">
        <v>228</v>
      </c>
      <c r="E7797">
        <v>21.8</v>
      </c>
      <c r="F7797">
        <v>18.8</v>
      </c>
      <c r="H7797">
        <v>10.3</v>
      </c>
      <c r="I7797">
        <v>6.3</v>
      </c>
      <c r="J7797">
        <v>27.7</v>
      </c>
      <c r="K7797">
        <v>1.8</v>
      </c>
      <c r="L7797">
        <v>13.3</v>
      </c>
      <c r="N7797">
        <v>22.9</v>
      </c>
      <c r="O7797">
        <v>15.5</v>
      </c>
      <c r="Q7797">
        <v>2.9</v>
      </c>
      <c r="R7797">
        <v>1.2</v>
      </c>
      <c r="S7797">
        <v>50.8</v>
      </c>
      <c r="T7797">
        <v>0.5</v>
      </c>
      <c r="U7797">
        <v>6.1</v>
      </c>
      <c r="W7797">
        <v>67</v>
      </c>
      <c r="X7797">
        <v>58</v>
      </c>
      <c r="Y7797">
        <v>0</v>
      </c>
      <c r="Z7797">
        <v>4</v>
      </c>
      <c r="AA7797">
        <v>0</v>
      </c>
      <c r="AB7797">
        <v>85</v>
      </c>
      <c r="AC7797">
        <v>0</v>
      </c>
      <c r="AD7797">
        <v>15</v>
      </c>
      <c r="AE7797">
        <v>0</v>
      </c>
    </row>
    <row r="7798" spans="1:31">
      <c r="A7798" s="19">
        <v>43889</v>
      </c>
      <c r="B7798" t="s">
        <v>32</v>
      </c>
      <c r="C7798" s="19">
        <v>43893</v>
      </c>
      <c r="D7798">
        <v>29</v>
      </c>
      <c r="E7798">
        <v>10.4</v>
      </c>
      <c r="F7798">
        <v>19.3</v>
      </c>
      <c r="H7798">
        <v>14</v>
      </c>
      <c r="I7798">
        <v>5</v>
      </c>
      <c r="J7798">
        <v>35.200000000000003</v>
      </c>
      <c r="K7798">
        <v>2.1</v>
      </c>
      <c r="L7798">
        <v>14.1</v>
      </c>
      <c r="N7798">
        <v>2</v>
      </c>
      <c r="O7798">
        <v>9.6999999999999993</v>
      </c>
      <c r="Q7798">
        <v>3.8</v>
      </c>
      <c r="R7798">
        <v>0.5</v>
      </c>
      <c r="S7798">
        <v>80</v>
      </c>
      <c r="T7798">
        <v>0.3</v>
      </c>
      <c r="U7798">
        <v>3.6</v>
      </c>
      <c r="W7798">
        <v>1</v>
      </c>
      <c r="X7798">
        <v>8</v>
      </c>
      <c r="Y7798">
        <v>0</v>
      </c>
      <c r="Z7798">
        <v>2</v>
      </c>
      <c r="AA7798">
        <v>0</v>
      </c>
      <c r="AB7798">
        <v>16</v>
      </c>
      <c r="AC7798">
        <v>0</v>
      </c>
      <c r="AD7798">
        <v>2</v>
      </c>
      <c r="AE7798">
        <v>0</v>
      </c>
    </row>
    <row r="7799" spans="1:31">
      <c r="A7799" s="19">
        <v>43889</v>
      </c>
      <c r="B7799" t="s">
        <v>33</v>
      </c>
      <c r="C7799" s="19">
        <v>43893</v>
      </c>
      <c r="D7799">
        <v>16</v>
      </c>
      <c r="E7799">
        <v>7.4</v>
      </c>
      <c r="F7799">
        <v>12.3</v>
      </c>
      <c r="H7799">
        <v>11.4</v>
      </c>
      <c r="I7799">
        <v>3.8</v>
      </c>
      <c r="J7799">
        <v>53.2</v>
      </c>
      <c r="K7799">
        <v>1.8</v>
      </c>
      <c r="L7799">
        <v>10.1</v>
      </c>
      <c r="N7799">
        <v>0</v>
      </c>
      <c r="O7799">
        <v>0.1</v>
      </c>
      <c r="Q7799">
        <v>0.1</v>
      </c>
      <c r="R7799">
        <v>0</v>
      </c>
      <c r="S7799">
        <v>99.8</v>
      </c>
      <c r="T7799">
        <v>0</v>
      </c>
      <c r="U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16</v>
      </c>
      <c r="AC7799">
        <v>0</v>
      </c>
      <c r="AD7799">
        <v>0</v>
      </c>
      <c r="AE7799">
        <v>0</v>
      </c>
    </row>
    <row r="7800" spans="1:31">
      <c r="A7800" s="19">
        <v>43889</v>
      </c>
      <c r="B7800" t="s">
        <v>34</v>
      </c>
      <c r="C7800" s="19">
        <v>43893</v>
      </c>
      <c r="D7800">
        <v>99</v>
      </c>
      <c r="E7800">
        <v>20.8</v>
      </c>
      <c r="F7800">
        <v>22.7</v>
      </c>
      <c r="H7800">
        <v>11.6</v>
      </c>
      <c r="I7800">
        <v>7.3</v>
      </c>
      <c r="J7800">
        <v>26.8</v>
      </c>
      <c r="K7800">
        <v>1</v>
      </c>
      <c r="L7800">
        <v>9.8000000000000007</v>
      </c>
      <c r="N7800">
        <v>20.5</v>
      </c>
      <c r="O7800">
        <v>26.4</v>
      </c>
      <c r="Q7800">
        <v>3.8</v>
      </c>
      <c r="R7800">
        <v>1.6</v>
      </c>
      <c r="S7800">
        <v>44.4</v>
      </c>
      <c r="T7800">
        <v>0.4</v>
      </c>
      <c r="U7800">
        <v>2.7</v>
      </c>
      <c r="W7800">
        <v>28</v>
      </c>
      <c r="X7800">
        <v>30</v>
      </c>
      <c r="Y7800">
        <v>0</v>
      </c>
      <c r="Z7800">
        <v>4</v>
      </c>
      <c r="AA7800">
        <v>0</v>
      </c>
      <c r="AB7800">
        <v>36</v>
      </c>
      <c r="AC7800">
        <v>0</v>
      </c>
      <c r="AD7800">
        <v>1</v>
      </c>
      <c r="AE7800">
        <v>0</v>
      </c>
    </row>
    <row r="7801" spans="1:31">
      <c r="A7801" s="19">
        <v>43889</v>
      </c>
      <c r="B7801" t="s">
        <v>35</v>
      </c>
      <c r="C7801" s="19">
        <v>43900</v>
      </c>
      <c r="D7801">
        <v>20</v>
      </c>
      <c r="E7801">
        <v>19.899999999999999</v>
      </c>
      <c r="F7801">
        <v>15.9</v>
      </c>
      <c r="H7801">
        <v>11.5</v>
      </c>
      <c r="I7801">
        <v>4.7</v>
      </c>
      <c r="J7801">
        <v>36</v>
      </c>
      <c r="K7801">
        <v>3.3</v>
      </c>
      <c r="L7801">
        <v>8.6999999999999993</v>
      </c>
      <c r="N7801">
        <v>10.7</v>
      </c>
      <c r="O7801">
        <v>5.4</v>
      </c>
      <c r="Q7801">
        <v>2</v>
      </c>
      <c r="R7801">
        <v>0.5</v>
      </c>
      <c r="S7801">
        <v>79.599999999999994</v>
      </c>
      <c r="T7801">
        <v>0.3</v>
      </c>
      <c r="U7801">
        <v>1.4</v>
      </c>
      <c r="W7801">
        <v>5</v>
      </c>
      <c r="X7801">
        <v>4</v>
      </c>
      <c r="Y7801">
        <v>0</v>
      </c>
      <c r="Z7801">
        <v>1</v>
      </c>
      <c r="AA7801">
        <v>0</v>
      </c>
      <c r="AB7801">
        <v>10</v>
      </c>
      <c r="AC7801">
        <v>0</v>
      </c>
      <c r="AD7801">
        <v>0</v>
      </c>
      <c r="AE7801">
        <v>0</v>
      </c>
    </row>
    <row r="7802" spans="1:31">
      <c r="A7802" s="19">
        <v>43889</v>
      </c>
      <c r="B7802" t="s">
        <v>36</v>
      </c>
      <c r="C7802" s="19">
        <v>43900</v>
      </c>
      <c r="D7802">
        <v>125</v>
      </c>
      <c r="E7802">
        <v>18.399999999999999</v>
      </c>
      <c r="F7802">
        <v>16.399999999999999</v>
      </c>
      <c r="H7802">
        <v>13</v>
      </c>
      <c r="I7802">
        <v>7.1</v>
      </c>
      <c r="J7802">
        <v>31.2</v>
      </c>
      <c r="K7802">
        <v>1.6</v>
      </c>
      <c r="L7802">
        <v>12.3</v>
      </c>
      <c r="N7802">
        <v>12.7</v>
      </c>
      <c r="O7802">
        <v>9.3000000000000007</v>
      </c>
      <c r="Q7802">
        <v>4.9000000000000004</v>
      </c>
      <c r="R7802">
        <v>1.6</v>
      </c>
      <c r="S7802">
        <v>66.3</v>
      </c>
      <c r="T7802">
        <v>0.3</v>
      </c>
      <c r="U7802">
        <v>4.7</v>
      </c>
      <c r="W7802">
        <v>31</v>
      </c>
      <c r="X7802">
        <v>28</v>
      </c>
      <c r="Y7802">
        <v>0</v>
      </c>
      <c r="Z7802">
        <v>8</v>
      </c>
      <c r="AA7802">
        <v>0</v>
      </c>
      <c r="AB7802">
        <v>52</v>
      </c>
      <c r="AC7802">
        <v>0</v>
      </c>
      <c r="AD7802">
        <v>6</v>
      </c>
      <c r="AE7802">
        <v>0</v>
      </c>
    </row>
    <row r="7803" spans="1:31">
      <c r="A7803" s="19">
        <v>43889</v>
      </c>
      <c r="B7803" t="s">
        <v>37</v>
      </c>
      <c r="C7803" s="19">
        <v>43900</v>
      </c>
      <c r="D7803">
        <v>36</v>
      </c>
      <c r="E7803">
        <v>36.9</v>
      </c>
      <c r="F7803">
        <v>21.7</v>
      </c>
      <c r="H7803">
        <v>5.8</v>
      </c>
      <c r="I7803">
        <v>4.3</v>
      </c>
      <c r="J7803">
        <v>20.6</v>
      </c>
      <c r="K7803">
        <v>2.2999999999999998</v>
      </c>
      <c r="L7803">
        <v>8.3000000000000007</v>
      </c>
      <c r="N7803">
        <v>76.2</v>
      </c>
      <c r="O7803">
        <v>12.2</v>
      </c>
      <c r="Q7803">
        <v>0.4</v>
      </c>
      <c r="R7803">
        <v>0.3</v>
      </c>
      <c r="S7803">
        <v>9.6999999999999993</v>
      </c>
      <c r="T7803">
        <v>0.2</v>
      </c>
      <c r="U7803">
        <v>0.9</v>
      </c>
      <c r="W7803">
        <v>17</v>
      </c>
      <c r="X7803">
        <v>10</v>
      </c>
      <c r="Y7803">
        <v>0</v>
      </c>
      <c r="Z7803">
        <v>0</v>
      </c>
      <c r="AA7803">
        <v>0</v>
      </c>
      <c r="AB7803">
        <v>9</v>
      </c>
      <c r="AC7803">
        <v>0</v>
      </c>
      <c r="AD7803">
        <v>0</v>
      </c>
      <c r="AE7803">
        <v>0</v>
      </c>
    </row>
    <row r="7804" spans="1:31">
      <c r="A7804" s="19">
        <v>43889</v>
      </c>
      <c r="B7804" t="s">
        <v>38</v>
      </c>
      <c r="C7804" s="19">
        <v>43900</v>
      </c>
      <c r="D7804">
        <v>68</v>
      </c>
      <c r="E7804">
        <v>27.2</v>
      </c>
      <c r="F7804">
        <v>23.9</v>
      </c>
      <c r="H7804">
        <v>10.5</v>
      </c>
      <c r="I7804">
        <v>7.7</v>
      </c>
      <c r="J7804">
        <v>19.3</v>
      </c>
      <c r="K7804">
        <v>1.7</v>
      </c>
      <c r="L7804">
        <v>9.6999999999999993</v>
      </c>
      <c r="N7804">
        <v>44</v>
      </c>
      <c r="O7804">
        <v>31.2</v>
      </c>
      <c r="Q7804">
        <v>3.1</v>
      </c>
      <c r="R7804">
        <v>1.9</v>
      </c>
      <c r="S7804">
        <v>16.100000000000001</v>
      </c>
      <c r="T7804">
        <v>0.5</v>
      </c>
      <c r="U7804">
        <v>3.1</v>
      </c>
      <c r="W7804">
        <v>26</v>
      </c>
      <c r="X7804">
        <v>23</v>
      </c>
      <c r="Y7804">
        <v>0</v>
      </c>
      <c r="Z7804">
        <v>1</v>
      </c>
      <c r="AA7804">
        <v>0</v>
      </c>
      <c r="AB7804">
        <v>18</v>
      </c>
      <c r="AC7804">
        <v>0</v>
      </c>
      <c r="AD7804">
        <v>0</v>
      </c>
      <c r="AE7804">
        <v>0</v>
      </c>
    </row>
    <row r="7805" spans="1:31">
      <c r="A7805" s="19">
        <v>43889</v>
      </c>
      <c r="B7805" t="s">
        <v>39</v>
      </c>
      <c r="C7805" s="19">
        <v>43900</v>
      </c>
      <c r="D7805">
        <v>14</v>
      </c>
      <c r="E7805">
        <v>16</v>
      </c>
      <c r="F7805">
        <v>15.4</v>
      </c>
      <c r="H7805">
        <v>15.2</v>
      </c>
      <c r="I7805">
        <v>7.6</v>
      </c>
      <c r="J7805">
        <v>32.6</v>
      </c>
      <c r="K7805">
        <v>1.1000000000000001</v>
      </c>
      <c r="L7805">
        <v>12.1</v>
      </c>
      <c r="N7805">
        <v>7.8</v>
      </c>
      <c r="O7805">
        <v>7.2</v>
      </c>
      <c r="Q7805">
        <v>6.8</v>
      </c>
      <c r="R7805">
        <v>1.7</v>
      </c>
      <c r="S7805">
        <v>72</v>
      </c>
      <c r="T7805">
        <v>0.3</v>
      </c>
      <c r="U7805">
        <v>4</v>
      </c>
      <c r="W7805">
        <v>3</v>
      </c>
      <c r="X7805">
        <v>3</v>
      </c>
      <c r="Y7805">
        <v>0</v>
      </c>
      <c r="Z7805">
        <v>3</v>
      </c>
      <c r="AA7805">
        <v>0</v>
      </c>
      <c r="AB7805">
        <v>6</v>
      </c>
      <c r="AC7805">
        <v>0</v>
      </c>
      <c r="AD7805">
        <v>0</v>
      </c>
      <c r="AE7805">
        <v>0</v>
      </c>
    </row>
    <row r="7806" spans="1:31">
      <c r="A7806" s="19">
        <v>43889</v>
      </c>
      <c r="B7806" t="s">
        <v>40</v>
      </c>
      <c r="C7806" s="19">
        <v>43900</v>
      </c>
      <c r="D7806">
        <v>89</v>
      </c>
      <c r="E7806">
        <v>12.3</v>
      </c>
      <c r="F7806">
        <v>19.600000000000001</v>
      </c>
      <c r="H7806">
        <v>12.1</v>
      </c>
      <c r="I7806">
        <v>8.1</v>
      </c>
      <c r="J7806">
        <v>32.9</v>
      </c>
      <c r="K7806">
        <v>1.8</v>
      </c>
      <c r="L7806">
        <v>13.2</v>
      </c>
      <c r="N7806">
        <v>4.0999999999999996</v>
      </c>
      <c r="O7806">
        <v>13.7</v>
      </c>
      <c r="Q7806">
        <v>3.3</v>
      </c>
      <c r="R7806">
        <v>1.6</v>
      </c>
      <c r="S7806">
        <v>72</v>
      </c>
      <c r="T7806">
        <v>0.4</v>
      </c>
      <c r="U7806">
        <v>4.5999999999999996</v>
      </c>
      <c r="W7806">
        <v>4</v>
      </c>
      <c r="X7806">
        <v>28</v>
      </c>
      <c r="Y7806">
        <v>0</v>
      </c>
      <c r="Z7806">
        <v>4</v>
      </c>
      <c r="AA7806">
        <v>0</v>
      </c>
      <c r="AB7806">
        <v>47</v>
      </c>
      <c r="AC7806">
        <v>0</v>
      </c>
      <c r="AD7806">
        <v>6</v>
      </c>
      <c r="AE7806">
        <v>0</v>
      </c>
    </row>
    <row r="7807" spans="1:31">
      <c r="A7807" s="19">
        <v>43889</v>
      </c>
      <c r="B7807" t="s">
        <v>41</v>
      </c>
      <c r="C7807" s="19">
        <v>43904</v>
      </c>
      <c r="D7807">
        <v>6</v>
      </c>
      <c r="E7807">
        <v>22.9</v>
      </c>
      <c r="F7807">
        <v>16.2</v>
      </c>
      <c r="H7807">
        <v>10.8</v>
      </c>
      <c r="I7807">
        <v>5.0999999999999996</v>
      </c>
      <c r="J7807">
        <v>29.8</v>
      </c>
      <c r="K7807">
        <v>2.2999999999999998</v>
      </c>
      <c r="L7807">
        <v>12.9</v>
      </c>
      <c r="N7807">
        <v>23.7</v>
      </c>
      <c r="O7807">
        <v>9.6999999999999993</v>
      </c>
      <c r="Q7807">
        <v>3.2</v>
      </c>
      <c r="R7807">
        <v>0.9</v>
      </c>
      <c r="S7807">
        <v>56.8</v>
      </c>
      <c r="T7807">
        <v>0.5</v>
      </c>
      <c r="U7807">
        <v>5</v>
      </c>
      <c r="W7807">
        <v>2</v>
      </c>
      <c r="X7807">
        <v>1</v>
      </c>
      <c r="Y7807">
        <v>0</v>
      </c>
      <c r="Z7807">
        <v>0</v>
      </c>
      <c r="AA7807">
        <v>0</v>
      </c>
      <c r="AB7807">
        <v>3</v>
      </c>
      <c r="AC7807">
        <v>0</v>
      </c>
      <c r="AD7807">
        <v>0</v>
      </c>
      <c r="AE7807">
        <v>0</v>
      </c>
    </row>
    <row r="7808" spans="1:31">
      <c r="A7808" s="19">
        <v>43889</v>
      </c>
      <c r="B7808" t="s">
        <v>42</v>
      </c>
      <c r="C7808" s="19">
        <v>43907</v>
      </c>
      <c r="D7808">
        <v>136</v>
      </c>
      <c r="E7808">
        <v>19.399999999999999</v>
      </c>
      <c r="F7808">
        <v>18</v>
      </c>
      <c r="H7808">
        <v>13.5</v>
      </c>
      <c r="I7808">
        <v>6.5</v>
      </c>
      <c r="J7808">
        <v>29.7</v>
      </c>
      <c r="K7808">
        <v>1.8</v>
      </c>
      <c r="L7808">
        <v>11</v>
      </c>
      <c r="N7808">
        <v>15.8</v>
      </c>
      <c r="O7808">
        <v>13.5</v>
      </c>
      <c r="Q7808">
        <v>6</v>
      </c>
      <c r="R7808">
        <v>1.5</v>
      </c>
      <c r="S7808">
        <v>58.4</v>
      </c>
      <c r="T7808">
        <v>0.4</v>
      </c>
      <c r="U7808">
        <v>4.0999999999999996</v>
      </c>
      <c r="W7808">
        <v>35</v>
      </c>
      <c r="X7808">
        <v>33</v>
      </c>
      <c r="Y7808">
        <v>0</v>
      </c>
      <c r="Z7808">
        <v>10</v>
      </c>
      <c r="AA7808">
        <v>0</v>
      </c>
      <c r="AB7808">
        <v>54</v>
      </c>
      <c r="AC7808">
        <v>0</v>
      </c>
      <c r="AD7808">
        <v>4</v>
      </c>
      <c r="AE7808">
        <v>0</v>
      </c>
    </row>
    <row r="7809" spans="1:31">
      <c r="A7809" s="19">
        <v>43889</v>
      </c>
      <c r="B7809" t="s">
        <v>43</v>
      </c>
      <c r="C7809" s="19">
        <v>43907</v>
      </c>
      <c r="D7809">
        <v>67</v>
      </c>
      <c r="E7809">
        <v>21.9</v>
      </c>
      <c r="F7809">
        <v>15.3</v>
      </c>
      <c r="H7809">
        <v>12</v>
      </c>
      <c r="I7809">
        <v>4.9000000000000004</v>
      </c>
      <c r="J7809">
        <v>31.5</v>
      </c>
      <c r="K7809">
        <v>2.6</v>
      </c>
      <c r="L7809">
        <v>11.8</v>
      </c>
      <c r="N7809">
        <v>20</v>
      </c>
      <c r="O7809">
        <v>7.3</v>
      </c>
      <c r="Q7809">
        <v>3.8</v>
      </c>
      <c r="R7809">
        <v>1.1000000000000001</v>
      </c>
      <c r="S7809">
        <v>63.3</v>
      </c>
      <c r="T7809">
        <v>0.4</v>
      </c>
      <c r="U7809">
        <v>4</v>
      </c>
      <c r="W7809">
        <v>19</v>
      </c>
      <c r="X7809">
        <v>14</v>
      </c>
      <c r="Y7809">
        <v>0</v>
      </c>
      <c r="Z7809">
        <v>3</v>
      </c>
      <c r="AA7809">
        <v>0</v>
      </c>
      <c r="AB7809">
        <v>28</v>
      </c>
      <c r="AC7809">
        <v>0</v>
      </c>
      <c r="AD7809">
        <v>3</v>
      </c>
      <c r="AE7809">
        <v>0</v>
      </c>
    </row>
    <row r="7810" spans="1:31">
      <c r="A7810" s="19">
        <v>43889</v>
      </c>
      <c r="B7810" t="s">
        <v>44</v>
      </c>
      <c r="C7810" s="19">
        <v>43907</v>
      </c>
      <c r="D7810">
        <v>219</v>
      </c>
      <c r="E7810">
        <v>28.9</v>
      </c>
      <c r="F7810">
        <v>26.3</v>
      </c>
      <c r="H7810">
        <v>9</v>
      </c>
      <c r="I7810">
        <v>5.5</v>
      </c>
      <c r="J7810">
        <v>19.8</v>
      </c>
      <c r="K7810">
        <v>1.7</v>
      </c>
      <c r="L7810">
        <v>8.8000000000000007</v>
      </c>
      <c r="N7810">
        <v>45.5</v>
      </c>
      <c r="O7810">
        <v>34.4</v>
      </c>
      <c r="Q7810">
        <v>2.1</v>
      </c>
      <c r="R7810">
        <v>0.9</v>
      </c>
      <c r="S7810">
        <v>14.5</v>
      </c>
      <c r="T7810">
        <v>0.4</v>
      </c>
      <c r="U7810">
        <v>1.9</v>
      </c>
      <c r="W7810">
        <v>84</v>
      </c>
      <c r="X7810">
        <v>77</v>
      </c>
      <c r="Y7810">
        <v>0</v>
      </c>
      <c r="Z7810">
        <v>0</v>
      </c>
      <c r="AA7810">
        <v>0</v>
      </c>
      <c r="AB7810">
        <v>58</v>
      </c>
      <c r="AC7810">
        <v>0</v>
      </c>
      <c r="AD7810">
        <v>0</v>
      </c>
      <c r="AE7810">
        <v>0</v>
      </c>
    </row>
    <row r="7811" spans="1:31">
      <c r="A7811" s="19">
        <v>43889</v>
      </c>
      <c r="B7811" t="s">
        <v>45</v>
      </c>
      <c r="C7811" s="19">
        <v>43907</v>
      </c>
      <c r="D7811">
        <v>155</v>
      </c>
      <c r="E7811">
        <v>19.5</v>
      </c>
      <c r="F7811">
        <v>17.7</v>
      </c>
      <c r="H7811">
        <v>14.5</v>
      </c>
      <c r="I7811">
        <v>7.7</v>
      </c>
      <c r="J7811">
        <v>29.8</v>
      </c>
      <c r="K7811">
        <v>2.2999999999999998</v>
      </c>
      <c r="L7811">
        <v>8.6</v>
      </c>
      <c r="N7811">
        <v>16.3</v>
      </c>
      <c r="O7811">
        <v>12.5</v>
      </c>
      <c r="Q7811">
        <v>7.3</v>
      </c>
      <c r="R7811">
        <v>2</v>
      </c>
      <c r="S7811">
        <v>58.5</v>
      </c>
      <c r="T7811">
        <v>0.4</v>
      </c>
      <c r="U7811">
        <v>2.6</v>
      </c>
      <c r="W7811">
        <v>41</v>
      </c>
      <c r="X7811">
        <v>38</v>
      </c>
      <c r="Y7811">
        <v>0</v>
      </c>
      <c r="Z7811">
        <v>13</v>
      </c>
      <c r="AA7811">
        <v>0</v>
      </c>
      <c r="AB7811">
        <v>63</v>
      </c>
      <c r="AC7811">
        <v>0</v>
      </c>
      <c r="AD7811">
        <v>0</v>
      </c>
      <c r="AE7811">
        <v>0</v>
      </c>
    </row>
    <row r="7812" spans="1:31">
      <c r="A7812" s="19">
        <v>43889</v>
      </c>
      <c r="B7812" t="s">
        <v>46</v>
      </c>
      <c r="C7812" s="19">
        <v>43914</v>
      </c>
      <c r="D7812">
        <v>105</v>
      </c>
      <c r="E7812">
        <v>31.3</v>
      </c>
      <c r="F7812">
        <v>22.4</v>
      </c>
      <c r="H7812">
        <v>8.4</v>
      </c>
      <c r="I7812">
        <v>5</v>
      </c>
      <c r="J7812">
        <v>24.6</v>
      </c>
      <c r="K7812">
        <v>2.2000000000000002</v>
      </c>
      <c r="L7812">
        <v>6.1</v>
      </c>
      <c r="N7812">
        <v>51.8</v>
      </c>
      <c r="O7812">
        <v>18.8</v>
      </c>
      <c r="Q7812">
        <v>1.7</v>
      </c>
      <c r="R7812">
        <v>0.9</v>
      </c>
      <c r="S7812">
        <v>25</v>
      </c>
      <c r="T7812">
        <v>0.4</v>
      </c>
      <c r="U7812">
        <v>1</v>
      </c>
      <c r="W7812">
        <v>42</v>
      </c>
      <c r="X7812">
        <v>30</v>
      </c>
      <c r="Y7812">
        <v>0</v>
      </c>
      <c r="Z7812">
        <v>0</v>
      </c>
      <c r="AA7812">
        <v>0</v>
      </c>
      <c r="AB7812">
        <v>33</v>
      </c>
      <c r="AC7812">
        <v>0</v>
      </c>
      <c r="AD7812">
        <v>0</v>
      </c>
      <c r="AE7812">
        <v>0</v>
      </c>
    </row>
    <row r="7813" spans="1:31">
      <c r="A7813" s="19">
        <v>43889</v>
      </c>
      <c r="B7813" t="s">
        <v>47</v>
      </c>
      <c r="C7813" s="19">
        <v>43919</v>
      </c>
      <c r="D7813">
        <v>51</v>
      </c>
      <c r="E7813">
        <v>27</v>
      </c>
      <c r="F7813">
        <v>15.4</v>
      </c>
      <c r="H7813">
        <v>10.199999999999999</v>
      </c>
      <c r="I7813">
        <v>4.8</v>
      </c>
      <c r="J7813">
        <v>28.2</v>
      </c>
      <c r="K7813">
        <v>2.1</v>
      </c>
      <c r="L7813">
        <v>12.3</v>
      </c>
      <c r="N7813">
        <v>37.200000000000003</v>
      </c>
      <c r="O7813">
        <v>8.4</v>
      </c>
      <c r="Q7813">
        <v>3.1</v>
      </c>
      <c r="R7813">
        <v>1.1000000000000001</v>
      </c>
      <c r="S7813">
        <v>44.3</v>
      </c>
      <c r="T7813">
        <v>0.8</v>
      </c>
      <c r="U7813">
        <v>4.8</v>
      </c>
      <c r="W7813">
        <v>18</v>
      </c>
      <c r="X7813">
        <v>10</v>
      </c>
      <c r="Y7813">
        <v>0</v>
      </c>
      <c r="Z7813">
        <v>1</v>
      </c>
      <c r="AA7813">
        <v>0</v>
      </c>
      <c r="AB7813">
        <v>19</v>
      </c>
      <c r="AC7813">
        <v>0</v>
      </c>
      <c r="AD7813">
        <v>3</v>
      </c>
      <c r="AE7813">
        <v>0</v>
      </c>
    </row>
    <row r="7814" spans="1:31">
      <c r="A7814" s="19">
        <v>43889</v>
      </c>
      <c r="B7814" t="s">
        <v>48</v>
      </c>
      <c r="C7814" s="19">
        <v>43925</v>
      </c>
      <c r="D7814">
        <v>15</v>
      </c>
      <c r="E7814">
        <v>23.8</v>
      </c>
      <c r="F7814">
        <v>14.4</v>
      </c>
      <c r="H7814">
        <v>10.9</v>
      </c>
      <c r="I7814">
        <v>4.4000000000000004</v>
      </c>
      <c r="J7814">
        <v>30.2</v>
      </c>
      <c r="K7814">
        <v>3.2</v>
      </c>
      <c r="L7814">
        <v>13.1</v>
      </c>
      <c r="N7814">
        <v>25.6</v>
      </c>
      <c r="O7814">
        <v>7.4</v>
      </c>
      <c r="Q7814">
        <v>4.0999999999999996</v>
      </c>
      <c r="R7814">
        <v>1.1000000000000001</v>
      </c>
      <c r="S7814">
        <v>54.5</v>
      </c>
      <c r="T7814">
        <v>0.9</v>
      </c>
      <c r="U7814">
        <v>6</v>
      </c>
      <c r="W7814">
        <v>7</v>
      </c>
      <c r="X7814">
        <v>0</v>
      </c>
      <c r="Y7814">
        <v>0</v>
      </c>
      <c r="Z7814">
        <v>0</v>
      </c>
      <c r="AA7814">
        <v>0</v>
      </c>
      <c r="AB7814">
        <v>8</v>
      </c>
      <c r="AC7814">
        <v>0</v>
      </c>
      <c r="AD7814">
        <v>0</v>
      </c>
      <c r="AE7814">
        <v>0</v>
      </c>
    </row>
    <row r="7815" spans="1:31">
      <c r="A7815" s="19">
        <v>43889</v>
      </c>
      <c r="B7815" t="s">
        <v>49</v>
      </c>
      <c r="C7815" s="19">
        <v>43925</v>
      </c>
      <c r="D7815">
        <v>24</v>
      </c>
      <c r="E7815">
        <v>16.7</v>
      </c>
      <c r="F7815">
        <v>16.2</v>
      </c>
      <c r="H7815">
        <v>9.6999999999999993</v>
      </c>
      <c r="I7815">
        <v>4.3</v>
      </c>
      <c r="J7815">
        <v>35</v>
      </c>
      <c r="K7815">
        <v>3.6</v>
      </c>
      <c r="L7815">
        <v>14.4</v>
      </c>
      <c r="N7815">
        <v>8.5</v>
      </c>
      <c r="O7815">
        <v>7.7</v>
      </c>
      <c r="Q7815">
        <v>2.2000000000000002</v>
      </c>
      <c r="R7815">
        <v>1</v>
      </c>
      <c r="S7815">
        <v>73.599999999999994</v>
      </c>
      <c r="T7815">
        <v>0.8</v>
      </c>
      <c r="U7815">
        <v>5.9</v>
      </c>
      <c r="W7815">
        <v>5</v>
      </c>
      <c r="X7815">
        <v>5</v>
      </c>
      <c r="Y7815">
        <v>0</v>
      </c>
      <c r="Z7815">
        <v>0</v>
      </c>
      <c r="AA7815">
        <v>0</v>
      </c>
      <c r="AB7815">
        <v>11</v>
      </c>
      <c r="AC7815">
        <v>0</v>
      </c>
      <c r="AD7815">
        <v>2</v>
      </c>
      <c r="AE7815">
        <v>0</v>
      </c>
    </row>
    <row r="7816" spans="1:31">
      <c r="A7816" s="19">
        <v>43889</v>
      </c>
      <c r="B7816" t="s">
        <v>50</v>
      </c>
      <c r="C7816" s="19">
        <v>43925</v>
      </c>
      <c r="D7816">
        <v>54</v>
      </c>
      <c r="E7816">
        <v>35.1</v>
      </c>
      <c r="F7816">
        <v>21.5</v>
      </c>
      <c r="H7816">
        <v>6.3</v>
      </c>
      <c r="I7816">
        <v>4.4000000000000004</v>
      </c>
      <c r="J7816">
        <v>21.5</v>
      </c>
      <c r="K7816">
        <v>2.2999999999999998</v>
      </c>
      <c r="L7816">
        <v>8.9</v>
      </c>
      <c r="N7816">
        <v>65.599999999999994</v>
      </c>
      <c r="O7816">
        <v>15.7</v>
      </c>
      <c r="Q7816">
        <v>1.1000000000000001</v>
      </c>
      <c r="R7816">
        <v>0.8</v>
      </c>
      <c r="S7816">
        <v>14.4</v>
      </c>
      <c r="T7816">
        <v>0.5</v>
      </c>
      <c r="U7816">
        <v>1.8</v>
      </c>
      <c r="W7816">
        <v>24</v>
      </c>
      <c r="X7816">
        <v>15</v>
      </c>
      <c r="Y7816">
        <v>0</v>
      </c>
      <c r="Z7816">
        <v>0</v>
      </c>
      <c r="AA7816">
        <v>0</v>
      </c>
      <c r="AB7816">
        <v>15</v>
      </c>
      <c r="AC7816">
        <v>0</v>
      </c>
      <c r="AD7816">
        <v>0</v>
      </c>
      <c r="AE7816">
        <v>0</v>
      </c>
    </row>
    <row r="7817" spans="1:31">
      <c r="A7817" s="19">
        <v>43889</v>
      </c>
      <c r="B7817" t="s">
        <v>51</v>
      </c>
      <c r="C7817" s="19">
        <v>43925</v>
      </c>
      <c r="D7817">
        <v>14</v>
      </c>
      <c r="E7817">
        <v>24.1</v>
      </c>
      <c r="F7817">
        <v>14.6</v>
      </c>
      <c r="H7817">
        <v>10.5</v>
      </c>
      <c r="I7817">
        <v>4.3</v>
      </c>
      <c r="J7817">
        <v>32</v>
      </c>
      <c r="K7817">
        <v>3</v>
      </c>
      <c r="L7817">
        <v>11.5</v>
      </c>
      <c r="N7817">
        <v>24.2</v>
      </c>
      <c r="O7817">
        <v>6.8</v>
      </c>
      <c r="Q7817">
        <v>3</v>
      </c>
      <c r="R7817">
        <v>1</v>
      </c>
      <c r="S7817">
        <v>59.7</v>
      </c>
      <c r="T7817">
        <v>0.7</v>
      </c>
      <c r="U7817">
        <v>4.2</v>
      </c>
      <c r="W7817">
        <v>6</v>
      </c>
      <c r="X7817">
        <v>0</v>
      </c>
      <c r="Y7817">
        <v>0</v>
      </c>
      <c r="Z7817">
        <v>0</v>
      </c>
      <c r="AA7817">
        <v>0</v>
      </c>
      <c r="AB7817">
        <v>8</v>
      </c>
      <c r="AC7817">
        <v>0</v>
      </c>
      <c r="AD7817">
        <v>0</v>
      </c>
      <c r="AE7817">
        <v>0</v>
      </c>
    </row>
    <row r="7818" spans="1:31">
      <c r="A7818" s="19">
        <v>43889</v>
      </c>
      <c r="B7818" t="s">
        <v>52</v>
      </c>
      <c r="C7818" s="19">
        <v>43928</v>
      </c>
      <c r="D7818">
        <v>84</v>
      </c>
      <c r="E7818">
        <v>14.2</v>
      </c>
      <c r="F7818">
        <v>17.899999999999999</v>
      </c>
      <c r="H7818">
        <v>13.8</v>
      </c>
      <c r="I7818">
        <v>8.6999999999999993</v>
      </c>
      <c r="J7818">
        <v>32.9</v>
      </c>
      <c r="K7818">
        <v>1.4</v>
      </c>
      <c r="L7818">
        <v>11.1</v>
      </c>
      <c r="N7818">
        <v>6.8</v>
      </c>
      <c r="O7818">
        <v>12.3</v>
      </c>
      <c r="Q7818">
        <v>6</v>
      </c>
      <c r="R7818">
        <v>2.5</v>
      </c>
      <c r="S7818">
        <v>67.3</v>
      </c>
      <c r="T7818">
        <v>0.5</v>
      </c>
      <c r="U7818">
        <v>4.3</v>
      </c>
      <c r="W7818">
        <v>7</v>
      </c>
      <c r="X7818">
        <v>24</v>
      </c>
      <c r="Y7818">
        <v>0</v>
      </c>
      <c r="Z7818">
        <v>6</v>
      </c>
      <c r="AA7818">
        <v>0</v>
      </c>
      <c r="AB7818">
        <v>44</v>
      </c>
      <c r="AC7818">
        <v>0</v>
      </c>
      <c r="AD7818">
        <v>3</v>
      </c>
      <c r="AE7818">
        <v>0</v>
      </c>
    </row>
    <row r="7819" spans="1:31">
      <c r="A7819" s="19">
        <v>43889</v>
      </c>
      <c r="B7819" t="s">
        <v>53</v>
      </c>
      <c r="C7819" s="19">
        <v>43949</v>
      </c>
      <c r="D7819">
        <v>60</v>
      </c>
      <c r="E7819">
        <v>17.100000000000001</v>
      </c>
      <c r="F7819">
        <v>17.5</v>
      </c>
      <c r="H7819">
        <v>12.9</v>
      </c>
      <c r="I7819">
        <v>4.2</v>
      </c>
      <c r="J7819">
        <v>30.1</v>
      </c>
      <c r="K7819">
        <v>3.3</v>
      </c>
      <c r="L7819">
        <v>15</v>
      </c>
      <c r="N7819">
        <v>12.8</v>
      </c>
      <c r="O7819">
        <v>13.9</v>
      </c>
      <c r="Q7819">
        <v>7.3</v>
      </c>
      <c r="R7819">
        <v>1.5</v>
      </c>
      <c r="S7819">
        <v>53</v>
      </c>
      <c r="T7819">
        <v>1.4</v>
      </c>
      <c r="U7819">
        <v>9.5</v>
      </c>
      <c r="W7819">
        <v>13</v>
      </c>
      <c r="X7819">
        <v>14</v>
      </c>
      <c r="Y7819">
        <v>0</v>
      </c>
      <c r="Z7819">
        <v>4</v>
      </c>
      <c r="AA7819">
        <v>0</v>
      </c>
      <c r="AB7819">
        <v>23</v>
      </c>
      <c r="AC7819">
        <v>0</v>
      </c>
      <c r="AD7819">
        <v>6</v>
      </c>
      <c r="AE7819">
        <v>0</v>
      </c>
    </row>
    <row r="7820" spans="1:31">
      <c r="A7820" s="19">
        <v>43889</v>
      </c>
      <c r="B7820" t="s">
        <v>54</v>
      </c>
      <c r="C7820" s="19">
        <v>43949</v>
      </c>
      <c r="D7820">
        <v>21</v>
      </c>
      <c r="E7820">
        <v>31</v>
      </c>
      <c r="F7820">
        <v>16</v>
      </c>
      <c r="H7820">
        <v>10.8</v>
      </c>
      <c r="I7820">
        <v>3.9</v>
      </c>
      <c r="J7820">
        <v>25.3</v>
      </c>
      <c r="K7820">
        <v>2.4</v>
      </c>
      <c r="L7820">
        <v>10.6</v>
      </c>
      <c r="N7820">
        <v>50</v>
      </c>
      <c r="O7820">
        <v>9.6</v>
      </c>
      <c r="Q7820">
        <v>3.9</v>
      </c>
      <c r="R7820">
        <v>1.4</v>
      </c>
      <c r="S7820">
        <v>29.1</v>
      </c>
      <c r="T7820">
        <v>1.1000000000000001</v>
      </c>
      <c r="U7820">
        <v>4.2</v>
      </c>
      <c r="W7820">
        <v>9</v>
      </c>
      <c r="X7820">
        <v>5</v>
      </c>
      <c r="Y7820">
        <v>0</v>
      </c>
      <c r="Z7820">
        <v>0</v>
      </c>
      <c r="AA7820">
        <v>0</v>
      </c>
      <c r="AB7820">
        <v>7</v>
      </c>
      <c r="AC7820">
        <v>0</v>
      </c>
      <c r="AD7820">
        <v>0</v>
      </c>
      <c r="AE7820">
        <v>0</v>
      </c>
    </row>
    <row r="7821" spans="1:31">
      <c r="A7821" s="19">
        <v>43889</v>
      </c>
      <c r="B7821" t="s">
        <v>55</v>
      </c>
      <c r="C7821" s="19">
        <v>43949</v>
      </c>
      <c r="D7821">
        <v>96</v>
      </c>
      <c r="E7821">
        <v>24.1</v>
      </c>
      <c r="F7821">
        <v>18.8</v>
      </c>
      <c r="H7821">
        <v>10.4</v>
      </c>
      <c r="I7821">
        <v>4.5999999999999996</v>
      </c>
      <c r="J7821">
        <v>28.4</v>
      </c>
      <c r="K7821">
        <v>2.4</v>
      </c>
      <c r="L7821">
        <v>11.4</v>
      </c>
      <c r="N7821">
        <v>27.5</v>
      </c>
      <c r="O7821">
        <v>15.3</v>
      </c>
      <c r="Q7821">
        <v>4.5999999999999996</v>
      </c>
      <c r="R7821">
        <v>1.7</v>
      </c>
      <c r="S7821">
        <v>44</v>
      </c>
      <c r="T7821">
        <v>1.1000000000000001</v>
      </c>
      <c r="U7821">
        <v>5.2</v>
      </c>
      <c r="W7821">
        <v>31</v>
      </c>
      <c r="X7821">
        <v>24</v>
      </c>
      <c r="Y7821">
        <v>0</v>
      </c>
      <c r="Z7821">
        <v>2</v>
      </c>
      <c r="AA7821">
        <v>0</v>
      </c>
      <c r="AB7821">
        <v>36</v>
      </c>
      <c r="AC7821">
        <v>0</v>
      </c>
      <c r="AD7821">
        <v>3</v>
      </c>
      <c r="AE7821">
        <v>0</v>
      </c>
    </row>
    <row r="7822" spans="1:31">
      <c r="A7822" s="19">
        <v>43889</v>
      </c>
      <c r="B7822" t="s">
        <v>56</v>
      </c>
      <c r="C7822" s="19">
        <v>43949</v>
      </c>
      <c r="D7822">
        <v>274</v>
      </c>
      <c r="E7822">
        <v>18.3</v>
      </c>
      <c r="F7822">
        <v>24.7</v>
      </c>
      <c r="H7822">
        <v>10.3</v>
      </c>
      <c r="I7822">
        <v>6.2</v>
      </c>
      <c r="J7822">
        <v>27.3</v>
      </c>
      <c r="K7822">
        <v>1.8</v>
      </c>
      <c r="L7822">
        <v>11.4</v>
      </c>
      <c r="N7822">
        <v>14.7</v>
      </c>
      <c r="O7822">
        <v>31</v>
      </c>
      <c r="Q7822">
        <v>4.4000000000000004</v>
      </c>
      <c r="R7822">
        <v>2.2000000000000002</v>
      </c>
      <c r="S7822">
        <v>40.4</v>
      </c>
      <c r="T7822">
        <v>1</v>
      </c>
      <c r="U7822">
        <v>5.5</v>
      </c>
      <c r="W7822">
        <v>67</v>
      </c>
      <c r="X7822">
        <v>91</v>
      </c>
      <c r="Y7822">
        <v>0</v>
      </c>
      <c r="Z7822">
        <v>5</v>
      </c>
      <c r="AA7822">
        <v>0</v>
      </c>
      <c r="AB7822">
        <v>101</v>
      </c>
      <c r="AC7822">
        <v>0</v>
      </c>
      <c r="AD7822">
        <v>10</v>
      </c>
      <c r="AE7822">
        <v>0</v>
      </c>
    </row>
    <row r="7823" spans="1:31">
      <c r="A7823" s="19">
        <v>43889</v>
      </c>
      <c r="B7823" t="s">
        <v>57</v>
      </c>
      <c r="C7823" s="19">
        <v>43949</v>
      </c>
      <c r="D7823">
        <v>186</v>
      </c>
      <c r="E7823">
        <v>20.8</v>
      </c>
      <c r="F7823">
        <v>18.8</v>
      </c>
      <c r="H7823">
        <v>13.5</v>
      </c>
      <c r="I7823">
        <v>6.5</v>
      </c>
      <c r="J7823">
        <v>29</v>
      </c>
      <c r="K7823">
        <v>1.4</v>
      </c>
      <c r="L7823">
        <v>10</v>
      </c>
      <c r="N7823">
        <v>19.7</v>
      </c>
      <c r="O7823">
        <v>16</v>
      </c>
      <c r="Q7823">
        <v>7.7</v>
      </c>
      <c r="R7823">
        <v>2.2999999999999998</v>
      </c>
      <c r="S7823">
        <v>48</v>
      </c>
      <c r="T7823">
        <v>1.1000000000000001</v>
      </c>
      <c r="U7823">
        <v>4.5</v>
      </c>
      <c r="W7823">
        <v>52</v>
      </c>
      <c r="X7823">
        <v>47</v>
      </c>
      <c r="Y7823">
        <v>0</v>
      </c>
      <c r="Z7823">
        <v>13</v>
      </c>
      <c r="AA7823">
        <v>0</v>
      </c>
      <c r="AB7823">
        <v>72</v>
      </c>
      <c r="AC7823">
        <v>0</v>
      </c>
      <c r="AD7823">
        <v>2</v>
      </c>
      <c r="AE7823">
        <v>0</v>
      </c>
    </row>
    <row r="7824" spans="1:31">
      <c r="A7824" s="19">
        <v>43889</v>
      </c>
      <c r="B7824" t="s">
        <v>58</v>
      </c>
      <c r="C7824" s="19">
        <v>43949</v>
      </c>
      <c r="D7824">
        <v>26</v>
      </c>
      <c r="E7824">
        <v>15.7</v>
      </c>
      <c r="F7824">
        <v>17.899999999999999</v>
      </c>
      <c r="H7824">
        <v>13.2</v>
      </c>
      <c r="I7824">
        <v>4.4000000000000004</v>
      </c>
      <c r="J7824">
        <v>30.3</v>
      </c>
      <c r="K7824">
        <v>3.3</v>
      </c>
      <c r="L7824">
        <v>15.3</v>
      </c>
      <c r="N7824">
        <v>10.6</v>
      </c>
      <c r="O7824">
        <v>14.2</v>
      </c>
      <c r="Q7824">
        <v>7.2</v>
      </c>
      <c r="R7824">
        <v>1.6</v>
      </c>
      <c r="S7824">
        <v>54.2</v>
      </c>
      <c r="T7824">
        <v>1.4</v>
      </c>
      <c r="U7824">
        <v>10.1</v>
      </c>
      <c r="W7824">
        <v>5</v>
      </c>
      <c r="X7824">
        <v>5</v>
      </c>
      <c r="Y7824">
        <v>0</v>
      </c>
      <c r="Z7824">
        <v>2</v>
      </c>
      <c r="AA7824">
        <v>0</v>
      </c>
      <c r="AB7824">
        <v>9</v>
      </c>
      <c r="AC7824">
        <v>0</v>
      </c>
      <c r="AD7824">
        <v>5</v>
      </c>
      <c r="AE7824">
        <v>0</v>
      </c>
    </row>
    <row r="7825" spans="1:31">
      <c r="A7825" s="19">
        <v>43889</v>
      </c>
      <c r="B7825" t="s">
        <v>59</v>
      </c>
      <c r="C7825" s="19">
        <v>43953</v>
      </c>
      <c r="D7825">
        <v>7</v>
      </c>
      <c r="E7825">
        <v>22.9</v>
      </c>
      <c r="F7825">
        <v>16.2</v>
      </c>
      <c r="H7825">
        <v>10.8</v>
      </c>
      <c r="I7825">
        <v>5.0999999999999996</v>
      </c>
      <c r="J7825">
        <v>29.8</v>
      </c>
      <c r="K7825">
        <v>2.2999999999999998</v>
      </c>
      <c r="L7825">
        <v>12.9</v>
      </c>
      <c r="N7825">
        <v>23.8</v>
      </c>
      <c r="O7825">
        <v>11.1</v>
      </c>
      <c r="Q7825">
        <v>5</v>
      </c>
      <c r="R7825">
        <v>1.9</v>
      </c>
      <c r="S7825">
        <v>49.5</v>
      </c>
      <c r="T7825">
        <v>1.2</v>
      </c>
      <c r="U7825">
        <v>6.9</v>
      </c>
      <c r="W7825">
        <v>2</v>
      </c>
      <c r="X7825">
        <v>2</v>
      </c>
      <c r="Y7825">
        <v>0</v>
      </c>
      <c r="Z7825">
        <v>0</v>
      </c>
      <c r="AA7825">
        <v>0</v>
      </c>
      <c r="AB7825">
        <v>3</v>
      </c>
      <c r="AC7825">
        <v>0</v>
      </c>
      <c r="AD7825">
        <v>0</v>
      </c>
      <c r="AE7825">
        <v>0</v>
      </c>
    </row>
    <row r="7826" spans="1:31">
      <c r="A7826" s="19">
        <v>43889</v>
      </c>
      <c r="B7826" t="s">
        <v>60</v>
      </c>
      <c r="C7826" s="19">
        <v>43953</v>
      </c>
      <c r="D7826">
        <v>39</v>
      </c>
      <c r="E7826">
        <v>15.3</v>
      </c>
      <c r="F7826">
        <v>14.6</v>
      </c>
      <c r="H7826">
        <v>14.9</v>
      </c>
      <c r="I7826">
        <v>7.5</v>
      </c>
      <c r="J7826">
        <v>33.799999999999997</v>
      </c>
      <c r="K7826">
        <v>1.1000000000000001</v>
      </c>
      <c r="L7826">
        <v>12.7</v>
      </c>
      <c r="N7826">
        <v>9.1</v>
      </c>
      <c r="O7826">
        <v>8</v>
      </c>
      <c r="Q7826">
        <v>8.1999999999999993</v>
      </c>
      <c r="R7826">
        <v>2.6</v>
      </c>
      <c r="S7826">
        <v>64.900000000000006</v>
      </c>
      <c r="T7826">
        <v>0.8</v>
      </c>
      <c r="U7826">
        <v>5.9</v>
      </c>
      <c r="W7826">
        <v>9</v>
      </c>
      <c r="X7826">
        <v>3</v>
      </c>
      <c r="Y7826">
        <v>0</v>
      </c>
      <c r="Z7826">
        <v>4</v>
      </c>
      <c r="AA7826">
        <v>0</v>
      </c>
      <c r="AB7826">
        <v>21</v>
      </c>
      <c r="AC7826">
        <v>0</v>
      </c>
      <c r="AD7826">
        <v>2</v>
      </c>
      <c r="AE7826">
        <v>0</v>
      </c>
    </row>
    <row r="7827" spans="1:31">
      <c r="A7827" s="19">
        <v>43889</v>
      </c>
      <c r="B7827" t="s">
        <v>61</v>
      </c>
      <c r="C7827" s="19">
        <v>43956</v>
      </c>
      <c r="D7827">
        <v>82</v>
      </c>
      <c r="E7827">
        <v>17</v>
      </c>
      <c r="F7827">
        <v>15</v>
      </c>
      <c r="H7827">
        <v>19.399999999999999</v>
      </c>
      <c r="I7827">
        <v>7</v>
      </c>
      <c r="J7827">
        <v>28.3</v>
      </c>
      <c r="K7827">
        <v>1.1000000000000001</v>
      </c>
      <c r="L7827">
        <v>12.2</v>
      </c>
      <c r="N7827">
        <v>13</v>
      </c>
      <c r="O7827">
        <v>10.9</v>
      </c>
      <c r="Q7827">
        <v>18.399999999999999</v>
      </c>
      <c r="R7827">
        <v>3.1</v>
      </c>
      <c r="S7827">
        <v>45.6</v>
      </c>
      <c r="T7827">
        <v>1.3</v>
      </c>
      <c r="U7827">
        <v>7</v>
      </c>
      <c r="W7827">
        <v>17</v>
      </c>
      <c r="X7827">
        <v>15</v>
      </c>
      <c r="Y7827">
        <v>0</v>
      </c>
      <c r="Z7827">
        <v>19</v>
      </c>
      <c r="AA7827">
        <v>0</v>
      </c>
      <c r="AB7827">
        <v>28</v>
      </c>
      <c r="AC7827">
        <v>0</v>
      </c>
      <c r="AD7827">
        <v>4</v>
      </c>
      <c r="AE7827">
        <v>0</v>
      </c>
    </row>
    <row r="7828" spans="1:31">
      <c r="A7828" s="19">
        <v>43889</v>
      </c>
      <c r="B7828" t="s">
        <v>62</v>
      </c>
      <c r="C7828" s="19">
        <v>43963</v>
      </c>
      <c r="D7828">
        <v>29</v>
      </c>
      <c r="E7828">
        <v>16.100000000000001</v>
      </c>
      <c r="F7828">
        <v>15.1</v>
      </c>
      <c r="H7828">
        <v>14.9</v>
      </c>
      <c r="I7828">
        <v>7.4</v>
      </c>
      <c r="J7828">
        <v>33</v>
      </c>
      <c r="K7828">
        <v>1.1000000000000001</v>
      </c>
      <c r="L7828">
        <v>12.4</v>
      </c>
      <c r="N7828">
        <v>10.6</v>
      </c>
      <c r="O7828">
        <v>9.1</v>
      </c>
      <c r="Q7828">
        <v>8.9</v>
      </c>
      <c r="R7828">
        <v>2.8</v>
      </c>
      <c r="S7828">
        <v>60.4</v>
      </c>
      <c r="T7828">
        <v>1.1000000000000001</v>
      </c>
      <c r="U7828">
        <v>6.3</v>
      </c>
      <c r="W7828">
        <v>6</v>
      </c>
      <c r="X7828">
        <v>6</v>
      </c>
      <c r="Y7828">
        <v>0</v>
      </c>
      <c r="Z7828">
        <v>3</v>
      </c>
      <c r="AA7828">
        <v>0</v>
      </c>
      <c r="AB7828">
        <v>12</v>
      </c>
      <c r="AC7828">
        <v>0</v>
      </c>
      <c r="AD7828">
        <v>2</v>
      </c>
      <c r="AE7828">
        <v>0</v>
      </c>
    </row>
    <row r="7829" spans="1:31">
      <c r="A7829" s="19">
        <v>43889</v>
      </c>
      <c r="B7829" t="s">
        <v>63</v>
      </c>
      <c r="C7829" s="19">
        <v>43963</v>
      </c>
      <c r="D7829">
        <v>28</v>
      </c>
      <c r="E7829">
        <v>27.3</v>
      </c>
      <c r="F7829">
        <v>20.5</v>
      </c>
      <c r="H7829">
        <v>9.6999999999999993</v>
      </c>
      <c r="I7829">
        <v>5.9</v>
      </c>
      <c r="J7829">
        <v>30.2</v>
      </c>
      <c r="K7829">
        <v>2.2000000000000002</v>
      </c>
      <c r="L7829">
        <v>4.2</v>
      </c>
      <c r="N7829">
        <v>31.8</v>
      </c>
      <c r="O7829">
        <v>16.2</v>
      </c>
      <c r="Q7829">
        <v>3.4</v>
      </c>
      <c r="R7829">
        <v>1.9</v>
      </c>
      <c r="S7829">
        <v>43.6</v>
      </c>
      <c r="T7829">
        <v>0.9</v>
      </c>
      <c r="U7829">
        <v>1.5</v>
      </c>
      <c r="W7829">
        <v>10</v>
      </c>
      <c r="X7829">
        <v>7</v>
      </c>
      <c r="Y7829">
        <v>0</v>
      </c>
      <c r="Z7829">
        <v>0</v>
      </c>
      <c r="AA7829">
        <v>0</v>
      </c>
      <c r="AB7829">
        <v>11</v>
      </c>
      <c r="AC7829">
        <v>0</v>
      </c>
      <c r="AD7829">
        <v>0</v>
      </c>
      <c r="AE7829">
        <v>0</v>
      </c>
    </row>
    <row r="7830" spans="1:31">
      <c r="A7830" s="19">
        <v>43889</v>
      </c>
      <c r="B7830" t="s">
        <v>64</v>
      </c>
      <c r="C7830" s="19">
        <v>43970</v>
      </c>
      <c r="D7830">
        <v>54</v>
      </c>
      <c r="E7830">
        <v>22.6</v>
      </c>
      <c r="F7830">
        <v>20</v>
      </c>
      <c r="H7830">
        <v>8.8000000000000007</v>
      </c>
      <c r="I7830">
        <v>5.4</v>
      </c>
      <c r="J7830">
        <v>29.9</v>
      </c>
      <c r="K7830">
        <v>2.2999999999999998</v>
      </c>
      <c r="L7830">
        <v>11</v>
      </c>
      <c r="N7830">
        <v>22.5</v>
      </c>
      <c r="O7830">
        <v>17.7</v>
      </c>
      <c r="Q7830">
        <v>3.8</v>
      </c>
      <c r="R7830">
        <v>2.2999999999999998</v>
      </c>
      <c r="S7830">
        <v>46.5</v>
      </c>
      <c r="T7830">
        <v>1.4</v>
      </c>
      <c r="U7830">
        <v>5</v>
      </c>
      <c r="W7830">
        <v>16</v>
      </c>
      <c r="X7830">
        <v>14</v>
      </c>
      <c r="Y7830">
        <v>0</v>
      </c>
      <c r="Z7830">
        <v>0</v>
      </c>
      <c r="AA7830">
        <v>0</v>
      </c>
      <c r="AB7830">
        <v>21</v>
      </c>
      <c r="AC7830">
        <v>0</v>
      </c>
      <c r="AD7830">
        <v>2</v>
      </c>
      <c r="AE7830">
        <v>0</v>
      </c>
    </row>
    <row r="7831" spans="1:31">
      <c r="A7831" s="19">
        <v>43889</v>
      </c>
      <c r="B7831" t="s">
        <v>65</v>
      </c>
      <c r="C7831" s="19">
        <v>43970</v>
      </c>
      <c r="D7831">
        <v>61</v>
      </c>
      <c r="E7831">
        <v>19.8</v>
      </c>
      <c r="F7831">
        <v>15.2</v>
      </c>
      <c r="H7831">
        <v>11.3</v>
      </c>
      <c r="I7831">
        <v>4.5</v>
      </c>
      <c r="J7831">
        <v>32.299999999999997</v>
      </c>
      <c r="K7831">
        <v>3.4</v>
      </c>
      <c r="L7831">
        <v>13.5</v>
      </c>
      <c r="N7831">
        <v>16.3</v>
      </c>
      <c r="O7831">
        <v>9.5</v>
      </c>
      <c r="Q7831">
        <v>5.4</v>
      </c>
      <c r="R7831">
        <v>1.8</v>
      </c>
      <c r="S7831">
        <v>56.8</v>
      </c>
      <c r="T7831">
        <v>1.6</v>
      </c>
      <c r="U7831">
        <v>7.7</v>
      </c>
      <c r="W7831">
        <v>16</v>
      </c>
      <c r="X7831">
        <v>12</v>
      </c>
      <c r="Y7831">
        <v>0</v>
      </c>
      <c r="Z7831">
        <v>2</v>
      </c>
      <c r="AA7831">
        <v>0</v>
      </c>
      <c r="AB7831">
        <v>26</v>
      </c>
      <c r="AC7831">
        <v>0</v>
      </c>
      <c r="AD7831">
        <v>4</v>
      </c>
      <c r="AE7831">
        <v>0</v>
      </c>
    </row>
    <row r="7832" spans="1:31">
      <c r="A7832" s="19">
        <v>43889</v>
      </c>
      <c r="B7832" t="s">
        <v>143</v>
      </c>
      <c r="C7832" s="19">
        <v>43984</v>
      </c>
      <c r="D7832">
        <v>20</v>
      </c>
      <c r="E7832">
        <v>36</v>
      </c>
      <c r="F7832">
        <v>20.7</v>
      </c>
      <c r="H7832">
        <v>5.0999999999999996</v>
      </c>
      <c r="I7832">
        <v>4</v>
      </c>
      <c r="J7832">
        <v>22.8</v>
      </c>
      <c r="K7832">
        <v>2.4</v>
      </c>
      <c r="L7832">
        <v>9.1</v>
      </c>
      <c r="N7832">
        <v>58.3</v>
      </c>
      <c r="O7832">
        <v>14.9</v>
      </c>
      <c r="Q7832">
        <v>1.6</v>
      </c>
      <c r="R7832">
        <v>1.5</v>
      </c>
      <c r="S7832">
        <v>18.399999999999999</v>
      </c>
      <c r="T7832">
        <v>1.3</v>
      </c>
      <c r="U7832">
        <v>3.3</v>
      </c>
      <c r="W7832">
        <v>9</v>
      </c>
      <c r="X7832">
        <v>5</v>
      </c>
      <c r="Y7832">
        <v>0</v>
      </c>
      <c r="Z7832">
        <v>0</v>
      </c>
      <c r="AA7832">
        <v>0</v>
      </c>
      <c r="AB7832">
        <v>6</v>
      </c>
      <c r="AC7832">
        <v>0</v>
      </c>
      <c r="AD7832">
        <v>0</v>
      </c>
      <c r="AE7832">
        <v>0</v>
      </c>
    </row>
    <row r="7833" spans="1:31">
      <c r="A7833" s="19">
        <v>43889</v>
      </c>
      <c r="B7833" t="s">
        <v>67</v>
      </c>
      <c r="C7833" s="19">
        <v>43984</v>
      </c>
      <c r="D7833">
        <v>19</v>
      </c>
      <c r="E7833">
        <v>18.7</v>
      </c>
      <c r="F7833">
        <v>16.7</v>
      </c>
      <c r="H7833">
        <v>12</v>
      </c>
      <c r="I7833">
        <v>4.9000000000000004</v>
      </c>
      <c r="J7833">
        <v>31</v>
      </c>
      <c r="K7833">
        <v>3.4</v>
      </c>
      <c r="L7833">
        <v>13.2</v>
      </c>
      <c r="N7833">
        <v>15.1</v>
      </c>
      <c r="O7833">
        <v>12.8</v>
      </c>
      <c r="Q7833">
        <v>6.6</v>
      </c>
      <c r="R7833">
        <v>2.5</v>
      </c>
      <c r="S7833">
        <v>51.7</v>
      </c>
      <c r="T7833">
        <v>2</v>
      </c>
      <c r="U7833">
        <v>8.3000000000000007</v>
      </c>
      <c r="W7833">
        <v>5</v>
      </c>
      <c r="X7833">
        <v>5</v>
      </c>
      <c r="Y7833">
        <v>0</v>
      </c>
      <c r="Z7833">
        <v>0</v>
      </c>
      <c r="AA7833">
        <v>0</v>
      </c>
      <c r="AB7833">
        <v>9</v>
      </c>
      <c r="AC7833">
        <v>0</v>
      </c>
      <c r="AD7833">
        <v>0</v>
      </c>
      <c r="AE7833">
        <v>0</v>
      </c>
    </row>
    <row r="7834" spans="1:31">
      <c r="A7834" s="19">
        <v>43889</v>
      </c>
      <c r="B7834" t="s">
        <v>68</v>
      </c>
      <c r="C7834" s="19">
        <v>43984</v>
      </c>
      <c r="D7834">
        <v>126</v>
      </c>
      <c r="E7834">
        <v>17.100000000000001</v>
      </c>
      <c r="F7834">
        <v>22.5</v>
      </c>
      <c r="H7834">
        <v>12.2</v>
      </c>
      <c r="I7834">
        <v>4.4000000000000004</v>
      </c>
      <c r="J7834">
        <v>30.5</v>
      </c>
      <c r="K7834">
        <v>2.2999999999999998</v>
      </c>
      <c r="L7834">
        <v>11</v>
      </c>
      <c r="N7834">
        <v>12.8</v>
      </c>
      <c r="O7834">
        <v>22.7</v>
      </c>
      <c r="Q7834">
        <v>6.9</v>
      </c>
      <c r="R7834">
        <v>2.1</v>
      </c>
      <c r="S7834">
        <v>47.3</v>
      </c>
      <c r="T7834">
        <v>1.3</v>
      </c>
      <c r="U7834">
        <v>5.6</v>
      </c>
      <c r="W7834">
        <v>29</v>
      </c>
      <c r="X7834">
        <v>38</v>
      </c>
      <c r="Y7834">
        <v>0</v>
      </c>
      <c r="Z7834">
        <v>6</v>
      </c>
      <c r="AA7834">
        <v>0</v>
      </c>
      <c r="AB7834">
        <v>51</v>
      </c>
      <c r="AC7834">
        <v>0</v>
      </c>
      <c r="AD7834">
        <v>3</v>
      </c>
      <c r="AE7834">
        <v>0</v>
      </c>
    </row>
    <row r="7835" spans="1:31">
      <c r="A7835" s="19">
        <v>43889</v>
      </c>
      <c r="B7835" t="s">
        <v>69</v>
      </c>
      <c r="C7835" s="19">
        <v>43984</v>
      </c>
      <c r="D7835">
        <v>34</v>
      </c>
      <c r="E7835">
        <v>17</v>
      </c>
      <c r="F7835">
        <v>16.100000000000001</v>
      </c>
      <c r="H7835">
        <v>10.8</v>
      </c>
      <c r="I7835">
        <v>4.7</v>
      </c>
      <c r="J7835">
        <v>36.799999999999997</v>
      </c>
      <c r="K7835">
        <v>3</v>
      </c>
      <c r="L7835">
        <v>11.6</v>
      </c>
      <c r="N7835">
        <v>10.1</v>
      </c>
      <c r="O7835">
        <v>9.5</v>
      </c>
      <c r="Q7835">
        <v>4.5</v>
      </c>
      <c r="R7835">
        <v>1.9</v>
      </c>
      <c r="S7835">
        <v>67.099999999999994</v>
      </c>
      <c r="T7835">
        <v>1.3</v>
      </c>
      <c r="U7835">
        <v>5.0999999999999996</v>
      </c>
      <c r="W7835">
        <v>8</v>
      </c>
      <c r="X7835">
        <v>7</v>
      </c>
      <c r="Y7835">
        <v>0</v>
      </c>
      <c r="Z7835">
        <v>1</v>
      </c>
      <c r="AA7835">
        <v>0</v>
      </c>
      <c r="AB7835">
        <v>17</v>
      </c>
      <c r="AC7835">
        <v>0</v>
      </c>
      <c r="AD7835">
        <v>1</v>
      </c>
      <c r="AE7835">
        <v>0</v>
      </c>
    </row>
    <row r="7836" spans="1:31">
      <c r="A7836" s="19">
        <v>43889</v>
      </c>
      <c r="B7836" t="s">
        <v>70</v>
      </c>
      <c r="C7836" s="19">
        <v>43984</v>
      </c>
      <c r="D7836">
        <v>16</v>
      </c>
      <c r="E7836">
        <v>15.8</v>
      </c>
      <c r="F7836">
        <v>15.2</v>
      </c>
      <c r="H7836">
        <v>15.1</v>
      </c>
      <c r="I7836">
        <v>7.6</v>
      </c>
      <c r="J7836">
        <v>32.700000000000003</v>
      </c>
      <c r="K7836">
        <v>1.1000000000000001</v>
      </c>
      <c r="L7836">
        <v>12.5</v>
      </c>
      <c r="N7836">
        <v>10.4</v>
      </c>
      <c r="O7836">
        <v>9.8000000000000007</v>
      </c>
      <c r="Q7836">
        <v>9.6999999999999993</v>
      </c>
      <c r="R7836">
        <v>3.8</v>
      </c>
      <c r="S7836">
        <v>56.7</v>
      </c>
      <c r="T7836">
        <v>1.3</v>
      </c>
      <c r="U7836">
        <v>7.2</v>
      </c>
      <c r="W7836">
        <v>3</v>
      </c>
      <c r="X7836">
        <v>3</v>
      </c>
      <c r="Y7836">
        <v>0</v>
      </c>
      <c r="Z7836">
        <v>3</v>
      </c>
      <c r="AA7836">
        <v>0</v>
      </c>
      <c r="AB7836">
        <v>6</v>
      </c>
      <c r="AC7836">
        <v>0</v>
      </c>
      <c r="AD7836">
        <v>1</v>
      </c>
      <c r="AE7836">
        <v>0</v>
      </c>
    </row>
    <row r="7837" spans="1:31">
      <c r="A7837" s="19">
        <v>43889</v>
      </c>
      <c r="B7837" t="s">
        <v>71</v>
      </c>
      <c r="C7837" s="19">
        <v>43988</v>
      </c>
      <c r="D7837">
        <v>7</v>
      </c>
      <c r="E7837">
        <v>22.9</v>
      </c>
      <c r="F7837">
        <v>16.2</v>
      </c>
      <c r="H7837">
        <v>10.8</v>
      </c>
      <c r="I7837">
        <v>5.0999999999999996</v>
      </c>
      <c r="J7837">
        <v>29.8</v>
      </c>
      <c r="K7837">
        <v>2.2999999999999998</v>
      </c>
      <c r="L7837">
        <v>12.9</v>
      </c>
      <c r="N7837">
        <v>23.7</v>
      </c>
      <c r="O7837">
        <v>12</v>
      </c>
      <c r="Q7837">
        <v>5.9</v>
      </c>
      <c r="R7837">
        <v>2.5</v>
      </c>
      <c r="S7837">
        <v>45.3</v>
      </c>
      <c r="T7837">
        <v>1.7</v>
      </c>
      <c r="U7837">
        <v>7.6</v>
      </c>
      <c r="W7837">
        <v>2</v>
      </c>
      <c r="X7837">
        <v>2</v>
      </c>
      <c r="Y7837">
        <v>0</v>
      </c>
      <c r="Z7837">
        <v>0</v>
      </c>
      <c r="AA7837">
        <v>0</v>
      </c>
      <c r="AB7837">
        <v>3</v>
      </c>
      <c r="AC7837">
        <v>0</v>
      </c>
      <c r="AD7837">
        <v>0</v>
      </c>
      <c r="AE7837">
        <v>0</v>
      </c>
    </row>
    <row r="7838" spans="1:31">
      <c r="A7838" s="19">
        <v>43889</v>
      </c>
      <c r="B7838" t="s">
        <v>73</v>
      </c>
      <c r="C7838" s="19">
        <v>44013</v>
      </c>
      <c r="D7838">
        <v>3979</v>
      </c>
      <c r="E7838">
        <v>20.3</v>
      </c>
      <c r="F7838">
        <v>18.600000000000001</v>
      </c>
      <c r="H7838">
        <v>11.7</v>
      </c>
      <c r="I7838">
        <v>6.6</v>
      </c>
      <c r="J7838">
        <v>28.8</v>
      </c>
      <c r="K7838">
        <v>2.4</v>
      </c>
      <c r="L7838">
        <v>11.5</v>
      </c>
      <c r="N7838">
        <v>18.5</v>
      </c>
      <c r="O7838">
        <v>15.7</v>
      </c>
      <c r="Q7838">
        <v>4.0999999999999996</v>
      </c>
      <c r="R7838">
        <v>1</v>
      </c>
      <c r="S7838">
        <v>56.1</v>
      </c>
      <c r="T7838">
        <v>0.3</v>
      </c>
      <c r="U7838">
        <v>4.2</v>
      </c>
      <c r="W7838">
        <v>1032</v>
      </c>
      <c r="X7838">
        <v>943</v>
      </c>
      <c r="Y7838">
        <v>0</v>
      </c>
      <c r="Z7838">
        <v>204</v>
      </c>
      <c r="AA7838">
        <v>41</v>
      </c>
      <c r="AB7838">
        <v>1575</v>
      </c>
      <c r="AC7838">
        <v>11</v>
      </c>
      <c r="AD7838">
        <v>174</v>
      </c>
      <c r="AE7838">
        <v>0</v>
      </c>
    </row>
    <row r="7839" spans="1:31">
      <c r="A7839" s="19">
        <v>43890</v>
      </c>
      <c r="B7839" t="s">
        <v>15</v>
      </c>
      <c r="C7839" s="19">
        <v>43864</v>
      </c>
      <c r="D7839">
        <v>41</v>
      </c>
      <c r="E7839">
        <v>19.899999999999999</v>
      </c>
      <c r="F7839">
        <v>3.1</v>
      </c>
      <c r="H7839">
        <v>15.8</v>
      </c>
      <c r="I7839">
        <v>9</v>
      </c>
      <c r="J7839">
        <v>23.2</v>
      </c>
      <c r="K7839">
        <v>3.5</v>
      </c>
      <c r="L7839">
        <v>15.5</v>
      </c>
      <c r="M7839">
        <v>4</v>
      </c>
      <c r="N7839">
        <v>15.8</v>
      </c>
      <c r="O7839">
        <v>0.1</v>
      </c>
      <c r="P7839">
        <v>0</v>
      </c>
      <c r="Q7839">
        <v>26.200000000000003</v>
      </c>
      <c r="R7839">
        <v>12.3</v>
      </c>
      <c r="S7839">
        <v>26.1</v>
      </c>
      <c r="T7839">
        <v>0</v>
      </c>
      <c r="U7839">
        <v>18</v>
      </c>
      <c r="V7839">
        <v>1</v>
      </c>
      <c r="W7839">
        <v>6</v>
      </c>
      <c r="X7839">
        <v>0</v>
      </c>
      <c r="Y7839">
        <v>0</v>
      </c>
      <c r="Z7839">
        <v>14</v>
      </c>
      <c r="AA7839">
        <v>1</v>
      </c>
      <c r="AB7839">
        <v>12</v>
      </c>
      <c r="AC7839">
        <v>0</v>
      </c>
      <c r="AD7839">
        <v>8</v>
      </c>
      <c r="AE7839">
        <v>0</v>
      </c>
    </row>
    <row r="7840" spans="1:31">
      <c r="A7840" s="19">
        <v>43890</v>
      </c>
      <c r="B7840" t="s">
        <v>16</v>
      </c>
      <c r="C7840" s="19">
        <v>43872</v>
      </c>
      <c r="D7840">
        <v>24</v>
      </c>
      <c r="E7840">
        <v>10.4</v>
      </c>
      <c r="F7840">
        <v>0</v>
      </c>
      <c r="H7840">
        <v>22</v>
      </c>
      <c r="I7840">
        <v>10.7</v>
      </c>
      <c r="J7840">
        <v>28.5</v>
      </c>
      <c r="K7840">
        <v>3</v>
      </c>
      <c r="L7840">
        <v>12.6</v>
      </c>
      <c r="M7840">
        <v>3.6</v>
      </c>
      <c r="N7840">
        <v>8.68</v>
      </c>
      <c r="O7840">
        <v>0</v>
      </c>
      <c r="P7840">
        <v>0</v>
      </c>
      <c r="Q7840">
        <v>24.2</v>
      </c>
      <c r="R7840">
        <v>19.8</v>
      </c>
      <c r="S7840">
        <v>25.900000000000002</v>
      </c>
      <c r="T7840">
        <v>3.5999999999999996</v>
      </c>
      <c r="U7840">
        <v>9.3000000000000007</v>
      </c>
      <c r="V7840">
        <v>3.5999999999999996</v>
      </c>
      <c r="W7840">
        <v>0</v>
      </c>
      <c r="X7840">
        <v>0</v>
      </c>
      <c r="Y7840">
        <v>0</v>
      </c>
      <c r="Z7840">
        <v>9</v>
      </c>
      <c r="AA7840">
        <v>6</v>
      </c>
      <c r="AB7840">
        <v>9</v>
      </c>
      <c r="AC7840">
        <v>0</v>
      </c>
      <c r="AD7840">
        <v>0</v>
      </c>
      <c r="AE7840">
        <v>0</v>
      </c>
    </row>
    <row r="7841" spans="1:31">
      <c r="A7841" s="19">
        <v>43890</v>
      </c>
      <c r="B7841" t="s">
        <v>17</v>
      </c>
      <c r="C7841" s="19">
        <v>43883</v>
      </c>
      <c r="D7841">
        <v>36</v>
      </c>
      <c r="E7841">
        <v>14.8</v>
      </c>
      <c r="F7841">
        <v>0</v>
      </c>
      <c r="H7841">
        <v>16.100000000000001</v>
      </c>
      <c r="I7841">
        <v>7.7</v>
      </c>
      <c r="J7841">
        <v>34.6</v>
      </c>
      <c r="K7841">
        <v>11.7</v>
      </c>
      <c r="L7841">
        <v>15.1</v>
      </c>
      <c r="N7841">
        <v>17.599999999999998</v>
      </c>
      <c r="O7841">
        <v>0</v>
      </c>
      <c r="P7841">
        <v>0</v>
      </c>
      <c r="Q7841">
        <v>15.299999999999999</v>
      </c>
      <c r="R7841">
        <v>9.6</v>
      </c>
      <c r="S7841">
        <v>34</v>
      </c>
      <c r="T7841">
        <v>9</v>
      </c>
      <c r="U7841">
        <v>12.9</v>
      </c>
      <c r="V7841">
        <v>0</v>
      </c>
      <c r="W7841">
        <v>9</v>
      </c>
      <c r="X7841">
        <v>0</v>
      </c>
      <c r="Y7841">
        <v>0</v>
      </c>
      <c r="Z7841">
        <v>3</v>
      </c>
      <c r="AA7841">
        <v>0</v>
      </c>
      <c r="AB7841">
        <v>24</v>
      </c>
      <c r="AC7841">
        <v>0</v>
      </c>
      <c r="AD7841">
        <v>0</v>
      </c>
      <c r="AE7841">
        <v>0</v>
      </c>
    </row>
    <row r="7842" spans="1:31">
      <c r="A7842" s="19">
        <v>43890</v>
      </c>
      <c r="B7842" t="s">
        <v>18</v>
      </c>
      <c r="C7842" s="19">
        <v>43890</v>
      </c>
      <c r="D7842">
        <v>54</v>
      </c>
      <c r="E7842">
        <v>39</v>
      </c>
      <c r="F7842">
        <v>0</v>
      </c>
      <c r="H7842">
        <v>8.1</v>
      </c>
      <c r="I7842">
        <v>5.3</v>
      </c>
      <c r="J7842">
        <v>24.7</v>
      </c>
      <c r="K7842">
        <v>15.5</v>
      </c>
      <c r="L7842">
        <v>7.5</v>
      </c>
      <c r="N7842">
        <v>82.1</v>
      </c>
      <c r="O7842">
        <v>0</v>
      </c>
      <c r="Q7842">
        <v>0.5</v>
      </c>
      <c r="R7842">
        <v>0.2</v>
      </c>
      <c r="S7842">
        <v>14</v>
      </c>
      <c r="T7842">
        <v>2.7</v>
      </c>
      <c r="U7842">
        <v>0.3</v>
      </c>
      <c r="W7842">
        <v>27</v>
      </c>
      <c r="X7842">
        <v>0</v>
      </c>
      <c r="Y7842">
        <v>0</v>
      </c>
      <c r="Z7842">
        <v>0</v>
      </c>
      <c r="AA7842">
        <v>0</v>
      </c>
      <c r="AB7842">
        <v>17</v>
      </c>
      <c r="AC7842">
        <v>11</v>
      </c>
      <c r="AD7842">
        <v>0</v>
      </c>
      <c r="AE7842">
        <v>0</v>
      </c>
    </row>
    <row r="7843" spans="1:31">
      <c r="A7843" s="19">
        <v>43890</v>
      </c>
      <c r="B7843" t="s">
        <v>19</v>
      </c>
      <c r="C7843" s="19">
        <v>43893</v>
      </c>
      <c r="D7843">
        <v>52</v>
      </c>
      <c r="E7843">
        <v>33.700000000000003</v>
      </c>
      <c r="F7843">
        <v>21.3</v>
      </c>
      <c r="H7843">
        <v>7.2</v>
      </c>
      <c r="I7843">
        <v>4.5999999999999996</v>
      </c>
      <c r="J7843">
        <v>21.6</v>
      </c>
      <c r="K7843">
        <v>2.2999999999999998</v>
      </c>
      <c r="L7843">
        <v>9.3000000000000007</v>
      </c>
      <c r="N7843">
        <v>67.7</v>
      </c>
      <c r="O7843">
        <v>14.6</v>
      </c>
      <c r="Q7843">
        <v>0.8</v>
      </c>
      <c r="R7843">
        <v>0.4</v>
      </c>
      <c r="S7843">
        <v>15.1</v>
      </c>
      <c r="T7843">
        <v>0.3</v>
      </c>
      <c r="U7843">
        <v>1.1000000000000001</v>
      </c>
      <c r="W7843">
        <v>23</v>
      </c>
      <c r="X7843">
        <v>14</v>
      </c>
      <c r="Y7843">
        <v>0</v>
      </c>
      <c r="Z7843">
        <v>0</v>
      </c>
      <c r="AA7843">
        <v>0</v>
      </c>
      <c r="AB7843">
        <v>15</v>
      </c>
      <c r="AC7843">
        <v>0</v>
      </c>
      <c r="AD7843">
        <v>0</v>
      </c>
      <c r="AE7843">
        <v>0</v>
      </c>
    </row>
    <row r="7844" spans="1:31">
      <c r="A7844" s="19">
        <v>43890</v>
      </c>
      <c r="B7844" t="s">
        <v>20</v>
      </c>
      <c r="C7844" s="19">
        <v>43893</v>
      </c>
      <c r="D7844">
        <v>6</v>
      </c>
      <c r="E7844">
        <v>22.9</v>
      </c>
      <c r="F7844">
        <v>16.2</v>
      </c>
      <c r="H7844">
        <v>10.8</v>
      </c>
      <c r="I7844">
        <v>5.0999999999999996</v>
      </c>
      <c r="J7844">
        <v>29.8</v>
      </c>
      <c r="K7844">
        <v>2.2999999999999998</v>
      </c>
      <c r="L7844">
        <v>12.9</v>
      </c>
      <c r="N7844">
        <v>23.6</v>
      </c>
      <c r="O7844">
        <v>8.9</v>
      </c>
      <c r="Q7844">
        <v>2.6</v>
      </c>
      <c r="R7844">
        <v>0.9</v>
      </c>
      <c r="S7844">
        <v>58.8</v>
      </c>
      <c r="T7844">
        <v>0.4</v>
      </c>
      <c r="U7844">
        <v>4.5999999999999996</v>
      </c>
      <c r="W7844">
        <v>2</v>
      </c>
      <c r="X7844">
        <v>1</v>
      </c>
      <c r="Y7844">
        <v>0</v>
      </c>
      <c r="Z7844">
        <v>0</v>
      </c>
      <c r="AA7844">
        <v>0</v>
      </c>
      <c r="AB7844">
        <v>3</v>
      </c>
      <c r="AC7844">
        <v>0</v>
      </c>
      <c r="AD7844">
        <v>0</v>
      </c>
      <c r="AE7844">
        <v>0</v>
      </c>
    </row>
    <row r="7845" spans="1:31">
      <c r="A7845" s="19">
        <v>43890</v>
      </c>
      <c r="B7845" t="s">
        <v>21</v>
      </c>
      <c r="C7845" s="19">
        <v>43893</v>
      </c>
      <c r="D7845">
        <v>31</v>
      </c>
      <c r="E7845">
        <v>23.1</v>
      </c>
      <c r="F7845">
        <v>25.2</v>
      </c>
      <c r="H7845">
        <v>12.3</v>
      </c>
      <c r="I7845">
        <v>5.6</v>
      </c>
      <c r="J7845">
        <v>23.1</v>
      </c>
      <c r="K7845">
        <v>2.2000000000000002</v>
      </c>
      <c r="L7845">
        <v>8.5</v>
      </c>
      <c r="N7845">
        <v>27.5</v>
      </c>
      <c r="O7845">
        <v>36.4</v>
      </c>
      <c r="Q7845">
        <v>4.3</v>
      </c>
      <c r="R7845">
        <v>1.2</v>
      </c>
      <c r="S7845">
        <v>28</v>
      </c>
      <c r="T7845">
        <v>0.5</v>
      </c>
      <c r="U7845">
        <v>1.8</v>
      </c>
      <c r="W7845">
        <v>9</v>
      </c>
      <c r="X7845">
        <v>10</v>
      </c>
      <c r="Y7845">
        <v>0</v>
      </c>
      <c r="Z7845">
        <v>2</v>
      </c>
      <c r="AA7845">
        <v>0</v>
      </c>
      <c r="AB7845">
        <v>9</v>
      </c>
      <c r="AC7845">
        <v>0</v>
      </c>
      <c r="AD7845">
        <v>0</v>
      </c>
      <c r="AE7845">
        <v>0</v>
      </c>
    </row>
    <row r="7846" spans="1:31">
      <c r="A7846" s="19">
        <v>43890</v>
      </c>
      <c r="B7846" t="s">
        <v>22</v>
      </c>
      <c r="C7846" s="19">
        <v>43893</v>
      </c>
      <c r="D7846">
        <v>416</v>
      </c>
      <c r="E7846">
        <v>16</v>
      </c>
      <c r="F7846">
        <v>15.7</v>
      </c>
      <c r="H7846">
        <v>12</v>
      </c>
      <c r="I7846">
        <v>5.6</v>
      </c>
      <c r="J7846">
        <v>34.299999999999997</v>
      </c>
      <c r="K7846">
        <v>3.2</v>
      </c>
      <c r="L7846">
        <v>13.2</v>
      </c>
      <c r="N7846">
        <v>6.5</v>
      </c>
      <c r="O7846">
        <v>6.2</v>
      </c>
      <c r="Q7846">
        <v>2.7</v>
      </c>
      <c r="R7846">
        <v>0.8</v>
      </c>
      <c r="S7846">
        <v>79.2</v>
      </c>
      <c r="T7846">
        <v>0.4</v>
      </c>
      <c r="U7846">
        <v>4.0999999999999996</v>
      </c>
      <c r="W7846">
        <v>89</v>
      </c>
      <c r="X7846">
        <v>88</v>
      </c>
      <c r="Y7846">
        <v>0</v>
      </c>
      <c r="Z7846">
        <v>19</v>
      </c>
      <c r="AA7846">
        <v>0</v>
      </c>
      <c r="AB7846">
        <v>192</v>
      </c>
      <c r="AC7846">
        <v>0</v>
      </c>
      <c r="AD7846">
        <v>27</v>
      </c>
      <c r="AE7846">
        <v>0</v>
      </c>
    </row>
    <row r="7847" spans="1:31">
      <c r="A7847" s="19">
        <v>43890</v>
      </c>
      <c r="B7847" t="s">
        <v>23</v>
      </c>
      <c r="C7847" s="19">
        <v>43893</v>
      </c>
      <c r="D7847">
        <v>67</v>
      </c>
      <c r="E7847">
        <v>12.6</v>
      </c>
      <c r="F7847">
        <v>14.9</v>
      </c>
      <c r="H7847">
        <v>13.2</v>
      </c>
      <c r="I7847">
        <v>5.9</v>
      </c>
      <c r="J7847">
        <v>35.5</v>
      </c>
      <c r="K7847">
        <v>1.2</v>
      </c>
      <c r="L7847">
        <v>16.7</v>
      </c>
      <c r="N7847">
        <v>3.1</v>
      </c>
      <c r="O7847">
        <v>4.5999999999999996</v>
      </c>
      <c r="Q7847">
        <v>2.9</v>
      </c>
      <c r="R7847">
        <v>0.6</v>
      </c>
      <c r="S7847">
        <v>81.900000000000006</v>
      </c>
      <c r="T7847">
        <v>0.3</v>
      </c>
      <c r="U7847">
        <v>6.6</v>
      </c>
      <c r="W7847">
        <v>4</v>
      </c>
      <c r="X7847">
        <v>6</v>
      </c>
      <c r="Y7847">
        <v>0</v>
      </c>
      <c r="Z7847">
        <v>4</v>
      </c>
      <c r="AA7847">
        <v>0</v>
      </c>
      <c r="AB7847">
        <v>36</v>
      </c>
      <c r="AC7847">
        <v>0</v>
      </c>
      <c r="AD7847">
        <v>17</v>
      </c>
      <c r="AE7847">
        <v>0</v>
      </c>
    </row>
    <row r="7848" spans="1:31">
      <c r="A7848" s="19">
        <v>43890</v>
      </c>
      <c r="B7848" t="s">
        <v>24</v>
      </c>
      <c r="C7848" s="19">
        <v>43893</v>
      </c>
      <c r="D7848">
        <v>13</v>
      </c>
      <c r="E7848">
        <v>19.899999999999999</v>
      </c>
      <c r="F7848">
        <v>14.1</v>
      </c>
      <c r="H7848">
        <v>9.3000000000000007</v>
      </c>
      <c r="I7848">
        <v>4.4000000000000004</v>
      </c>
      <c r="J7848">
        <v>39.1</v>
      </c>
      <c r="K7848">
        <v>2</v>
      </c>
      <c r="L7848">
        <v>11.2</v>
      </c>
      <c r="N7848">
        <v>7</v>
      </c>
      <c r="O7848">
        <v>2.2999999999999998</v>
      </c>
      <c r="Q7848">
        <v>0.7</v>
      </c>
      <c r="R7848">
        <v>0.3</v>
      </c>
      <c r="S7848">
        <v>88.2</v>
      </c>
      <c r="T7848">
        <v>0.1</v>
      </c>
      <c r="U7848">
        <v>1.4</v>
      </c>
      <c r="W7848">
        <v>4</v>
      </c>
      <c r="X7848">
        <v>1</v>
      </c>
      <c r="Y7848">
        <v>0</v>
      </c>
      <c r="Z7848">
        <v>0</v>
      </c>
      <c r="AA7848">
        <v>0</v>
      </c>
      <c r="AB7848">
        <v>8</v>
      </c>
      <c r="AC7848">
        <v>0</v>
      </c>
      <c r="AD7848">
        <v>0</v>
      </c>
      <c r="AE7848">
        <v>0</v>
      </c>
    </row>
    <row r="7849" spans="1:31">
      <c r="A7849" s="19">
        <v>43890</v>
      </c>
      <c r="B7849" t="s">
        <v>25</v>
      </c>
      <c r="C7849" s="19">
        <v>43893</v>
      </c>
      <c r="D7849">
        <v>24</v>
      </c>
      <c r="E7849">
        <v>12.1</v>
      </c>
      <c r="F7849">
        <v>19</v>
      </c>
      <c r="H7849">
        <v>15.9</v>
      </c>
      <c r="I7849">
        <v>5.0999999999999996</v>
      </c>
      <c r="J7849">
        <v>31.6</v>
      </c>
      <c r="K7849">
        <v>2.9</v>
      </c>
      <c r="L7849">
        <v>13.3</v>
      </c>
      <c r="N7849">
        <v>4</v>
      </c>
      <c r="O7849">
        <v>13.5</v>
      </c>
      <c r="Q7849">
        <v>7.4</v>
      </c>
      <c r="R7849">
        <v>0.8</v>
      </c>
      <c r="S7849">
        <v>69.099999999999994</v>
      </c>
      <c r="T7849">
        <v>0.3</v>
      </c>
      <c r="U7849">
        <v>4.8</v>
      </c>
      <c r="W7849">
        <v>1</v>
      </c>
      <c r="X7849">
        <v>6</v>
      </c>
      <c r="Y7849">
        <v>0</v>
      </c>
      <c r="Z7849">
        <v>5</v>
      </c>
      <c r="AA7849">
        <v>0</v>
      </c>
      <c r="AB7849">
        <v>10</v>
      </c>
      <c r="AC7849">
        <v>0</v>
      </c>
      <c r="AD7849">
        <v>2</v>
      </c>
      <c r="AE7849">
        <v>0</v>
      </c>
    </row>
    <row r="7850" spans="1:31">
      <c r="A7850" s="19">
        <v>43890</v>
      </c>
      <c r="B7850" t="s">
        <v>26</v>
      </c>
      <c r="C7850" s="19">
        <v>43893</v>
      </c>
      <c r="D7850">
        <v>91</v>
      </c>
      <c r="E7850">
        <v>12.5</v>
      </c>
      <c r="F7850">
        <v>14.5</v>
      </c>
      <c r="H7850">
        <v>15.5</v>
      </c>
      <c r="I7850">
        <v>7.9</v>
      </c>
      <c r="J7850">
        <v>27.4</v>
      </c>
      <c r="K7850">
        <v>2.6</v>
      </c>
      <c r="L7850">
        <v>19.5</v>
      </c>
      <c r="N7850">
        <v>5.4</v>
      </c>
      <c r="O7850">
        <v>8.1</v>
      </c>
      <c r="Q7850">
        <v>9.9</v>
      </c>
      <c r="R7850">
        <v>2</v>
      </c>
      <c r="S7850">
        <v>54.5</v>
      </c>
      <c r="T7850">
        <v>0.7</v>
      </c>
      <c r="U7850">
        <v>19.2</v>
      </c>
      <c r="W7850">
        <v>5</v>
      </c>
      <c r="X7850">
        <v>8</v>
      </c>
      <c r="Y7850">
        <v>0</v>
      </c>
      <c r="Z7850">
        <v>19</v>
      </c>
      <c r="AA7850">
        <v>0</v>
      </c>
      <c r="AB7850">
        <v>34</v>
      </c>
      <c r="AC7850">
        <v>0</v>
      </c>
      <c r="AD7850">
        <v>24</v>
      </c>
      <c r="AE7850">
        <v>0</v>
      </c>
    </row>
    <row r="7851" spans="1:31">
      <c r="A7851" s="19">
        <v>43890</v>
      </c>
      <c r="B7851" t="s">
        <v>27</v>
      </c>
      <c r="C7851" s="19">
        <v>43893</v>
      </c>
      <c r="D7851">
        <v>75</v>
      </c>
      <c r="E7851">
        <v>10.1</v>
      </c>
      <c r="F7851">
        <v>9.8000000000000007</v>
      </c>
      <c r="H7851">
        <v>10.1</v>
      </c>
      <c r="I7851">
        <v>28.5</v>
      </c>
      <c r="J7851">
        <v>27.4</v>
      </c>
      <c r="K7851">
        <v>0.8</v>
      </c>
      <c r="L7851">
        <v>13.4</v>
      </c>
      <c r="N7851">
        <v>2.5</v>
      </c>
      <c r="O7851">
        <v>2.1</v>
      </c>
      <c r="Q7851">
        <v>2.2000000000000002</v>
      </c>
      <c r="R7851">
        <v>46.8</v>
      </c>
      <c r="S7851">
        <v>41.4</v>
      </c>
      <c r="T7851">
        <v>0.3</v>
      </c>
      <c r="U7851">
        <v>4.5999999999999996</v>
      </c>
      <c r="W7851">
        <v>1</v>
      </c>
      <c r="X7851">
        <v>1</v>
      </c>
      <c r="Y7851">
        <v>0</v>
      </c>
      <c r="Z7851">
        <v>1</v>
      </c>
      <c r="AA7851">
        <v>34</v>
      </c>
      <c r="AB7851">
        <v>33</v>
      </c>
      <c r="AC7851">
        <v>0</v>
      </c>
      <c r="AD7851">
        <v>5</v>
      </c>
      <c r="AE7851">
        <v>0</v>
      </c>
    </row>
    <row r="7852" spans="1:31">
      <c r="A7852" s="19">
        <v>43890</v>
      </c>
      <c r="B7852" t="s">
        <v>28</v>
      </c>
      <c r="C7852" s="19">
        <v>43893</v>
      </c>
      <c r="D7852">
        <v>110</v>
      </c>
      <c r="E7852">
        <v>21.7</v>
      </c>
      <c r="F7852">
        <v>23.2</v>
      </c>
      <c r="H7852">
        <v>11</v>
      </c>
      <c r="I7852">
        <v>5.7</v>
      </c>
      <c r="J7852">
        <v>26.5</v>
      </c>
      <c r="K7852">
        <v>2.9</v>
      </c>
      <c r="L7852">
        <v>9</v>
      </c>
      <c r="N7852">
        <v>21.9</v>
      </c>
      <c r="O7852">
        <v>27.9</v>
      </c>
      <c r="Q7852">
        <v>3.1</v>
      </c>
      <c r="R7852">
        <v>1.2</v>
      </c>
      <c r="S7852">
        <v>42.9</v>
      </c>
      <c r="T7852">
        <v>0.5</v>
      </c>
      <c r="U7852">
        <v>2.2999999999999998</v>
      </c>
      <c r="W7852">
        <v>33</v>
      </c>
      <c r="X7852">
        <v>35</v>
      </c>
      <c r="Y7852">
        <v>0</v>
      </c>
      <c r="Z7852">
        <v>3</v>
      </c>
      <c r="AA7852">
        <v>0</v>
      </c>
      <c r="AB7852">
        <v>40</v>
      </c>
      <c r="AC7852">
        <v>0</v>
      </c>
      <c r="AD7852">
        <v>0</v>
      </c>
      <c r="AE7852">
        <v>0</v>
      </c>
    </row>
    <row r="7853" spans="1:31">
      <c r="A7853" s="19">
        <v>43890</v>
      </c>
      <c r="B7853" t="s">
        <v>29</v>
      </c>
      <c r="C7853" s="19">
        <v>43893</v>
      </c>
      <c r="D7853">
        <v>37</v>
      </c>
      <c r="E7853">
        <v>23.7</v>
      </c>
      <c r="F7853">
        <v>24</v>
      </c>
      <c r="H7853">
        <v>11.5</v>
      </c>
      <c r="I7853">
        <v>7</v>
      </c>
      <c r="J7853">
        <v>23.1</v>
      </c>
      <c r="K7853">
        <v>1.6</v>
      </c>
      <c r="L7853">
        <v>9.1999999999999993</v>
      </c>
      <c r="N7853">
        <v>30.1</v>
      </c>
      <c r="O7853">
        <v>32.799999999999997</v>
      </c>
      <c r="Q7853">
        <v>3.9</v>
      </c>
      <c r="R7853">
        <v>1.4</v>
      </c>
      <c r="S7853">
        <v>28.7</v>
      </c>
      <c r="T7853">
        <v>0.4</v>
      </c>
      <c r="U7853">
        <v>2.4</v>
      </c>
      <c r="W7853">
        <v>12</v>
      </c>
      <c r="X7853">
        <v>12</v>
      </c>
      <c r="Y7853">
        <v>0</v>
      </c>
      <c r="Z7853">
        <v>1</v>
      </c>
      <c r="AA7853">
        <v>0</v>
      </c>
      <c r="AB7853">
        <v>12</v>
      </c>
      <c r="AC7853">
        <v>0</v>
      </c>
      <c r="AD7853">
        <v>0</v>
      </c>
      <c r="AE7853">
        <v>0</v>
      </c>
    </row>
    <row r="7854" spans="1:31">
      <c r="A7854" s="19">
        <v>43890</v>
      </c>
      <c r="B7854" t="s">
        <v>30</v>
      </c>
      <c r="C7854" s="19">
        <v>43893</v>
      </c>
      <c r="D7854">
        <v>64</v>
      </c>
      <c r="E7854">
        <v>30.4</v>
      </c>
      <c r="F7854">
        <v>20.5</v>
      </c>
      <c r="H7854">
        <v>8</v>
      </c>
      <c r="I7854">
        <v>5.0999999999999996</v>
      </c>
      <c r="J7854">
        <v>23.4</v>
      </c>
      <c r="K7854">
        <v>2.2999999999999998</v>
      </c>
      <c r="L7854">
        <v>10.4</v>
      </c>
      <c r="N7854">
        <v>56.3</v>
      </c>
      <c r="O7854">
        <v>15.7</v>
      </c>
      <c r="Q7854">
        <v>1.2</v>
      </c>
      <c r="R7854">
        <v>0.5</v>
      </c>
      <c r="S7854">
        <v>23.5</v>
      </c>
      <c r="T7854">
        <v>0.4</v>
      </c>
      <c r="U7854">
        <v>2.2999999999999998</v>
      </c>
      <c r="W7854">
        <v>26</v>
      </c>
      <c r="X7854">
        <v>17</v>
      </c>
      <c r="Y7854">
        <v>0</v>
      </c>
      <c r="Z7854">
        <v>0</v>
      </c>
      <c r="AA7854">
        <v>0</v>
      </c>
      <c r="AB7854">
        <v>20</v>
      </c>
      <c r="AC7854">
        <v>0</v>
      </c>
      <c r="AD7854">
        <v>1</v>
      </c>
      <c r="AE7854">
        <v>0</v>
      </c>
    </row>
    <row r="7855" spans="1:31">
      <c r="A7855" s="19">
        <v>43890</v>
      </c>
      <c r="B7855" t="s">
        <v>31</v>
      </c>
      <c r="C7855" s="19">
        <v>43893</v>
      </c>
      <c r="D7855">
        <v>228</v>
      </c>
      <c r="E7855">
        <v>21.8</v>
      </c>
      <c r="F7855">
        <v>18.8</v>
      </c>
      <c r="H7855">
        <v>10.3</v>
      </c>
      <c r="I7855">
        <v>6.3</v>
      </c>
      <c r="J7855">
        <v>27.7</v>
      </c>
      <c r="K7855">
        <v>1.8</v>
      </c>
      <c r="L7855">
        <v>13.3</v>
      </c>
      <c r="N7855">
        <v>22.9</v>
      </c>
      <c r="O7855">
        <v>15.5</v>
      </c>
      <c r="Q7855">
        <v>2.9</v>
      </c>
      <c r="R7855">
        <v>1.2</v>
      </c>
      <c r="S7855">
        <v>50.8</v>
      </c>
      <c r="T7855">
        <v>0.5</v>
      </c>
      <c r="U7855">
        <v>6.1</v>
      </c>
      <c r="W7855">
        <v>67</v>
      </c>
      <c r="X7855">
        <v>58</v>
      </c>
      <c r="Y7855">
        <v>0</v>
      </c>
      <c r="Z7855">
        <v>4</v>
      </c>
      <c r="AA7855">
        <v>0</v>
      </c>
      <c r="AB7855">
        <v>85</v>
      </c>
      <c r="AC7855">
        <v>0</v>
      </c>
      <c r="AD7855">
        <v>15</v>
      </c>
      <c r="AE7855">
        <v>0</v>
      </c>
    </row>
    <row r="7856" spans="1:31">
      <c r="A7856" s="19">
        <v>43890</v>
      </c>
      <c r="B7856" t="s">
        <v>32</v>
      </c>
      <c r="C7856" s="19">
        <v>43893</v>
      </c>
      <c r="D7856">
        <v>29</v>
      </c>
      <c r="E7856">
        <v>10.4</v>
      </c>
      <c r="F7856">
        <v>19.3</v>
      </c>
      <c r="H7856">
        <v>14</v>
      </c>
      <c r="I7856">
        <v>5</v>
      </c>
      <c r="J7856">
        <v>35.200000000000003</v>
      </c>
      <c r="K7856">
        <v>2.1</v>
      </c>
      <c r="L7856">
        <v>14.1</v>
      </c>
      <c r="N7856">
        <v>2</v>
      </c>
      <c r="O7856">
        <v>9.6999999999999993</v>
      </c>
      <c r="Q7856">
        <v>3.8</v>
      </c>
      <c r="R7856">
        <v>0.5</v>
      </c>
      <c r="S7856">
        <v>80</v>
      </c>
      <c r="T7856">
        <v>0.3</v>
      </c>
      <c r="U7856">
        <v>3.6</v>
      </c>
      <c r="W7856">
        <v>1</v>
      </c>
      <c r="X7856">
        <v>8</v>
      </c>
      <c r="Y7856">
        <v>0</v>
      </c>
      <c r="Z7856">
        <v>2</v>
      </c>
      <c r="AA7856">
        <v>0</v>
      </c>
      <c r="AB7856">
        <v>16</v>
      </c>
      <c r="AC7856">
        <v>0</v>
      </c>
      <c r="AD7856">
        <v>2</v>
      </c>
      <c r="AE7856">
        <v>0</v>
      </c>
    </row>
    <row r="7857" spans="1:31">
      <c r="A7857" s="19">
        <v>43890</v>
      </c>
      <c r="B7857" t="s">
        <v>33</v>
      </c>
      <c r="C7857" s="19">
        <v>43893</v>
      </c>
      <c r="D7857">
        <v>16</v>
      </c>
      <c r="E7857">
        <v>7.4</v>
      </c>
      <c r="F7857">
        <v>12.3</v>
      </c>
      <c r="H7857">
        <v>11.4</v>
      </c>
      <c r="I7857">
        <v>3.8</v>
      </c>
      <c r="J7857">
        <v>53.2</v>
      </c>
      <c r="K7857">
        <v>1.8</v>
      </c>
      <c r="L7857">
        <v>10.1</v>
      </c>
      <c r="N7857">
        <v>0</v>
      </c>
      <c r="O7857">
        <v>0.1</v>
      </c>
      <c r="Q7857">
        <v>0.1</v>
      </c>
      <c r="R7857">
        <v>0</v>
      </c>
      <c r="S7857">
        <v>99.8</v>
      </c>
      <c r="T7857">
        <v>0</v>
      </c>
      <c r="U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16</v>
      </c>
      <c r="AC7857">
        <v>0</v>
      </c>
      <c r="AD7857">
        <v>0</v>
      </c>
      <c r="AE7857">
        <v>0</v>
      </c>
    </row>
    <row r="7858" spans="1:31">
      <c r="A7858" s="19">
        <v>43890</v>
      </c>
      <c r="B7858" t="s">
        <v>34</v>
      </c>
      <c r="C7858" s="19">
        <v>43893</v>
      </c>
      <c r="D7858">
        <v>99</v>
      </c>
      <c r="E7858">
        <v>20.8</v>
      </c>
      <c r="F7858">
        <v>22.7</v>
      </c>
      <c r="H7858">
        <v>11.6</v>
      </c>
      <c r="I7858">
        <v>7.3</v>
      </c>
      <c r="J7858">
        <v>26.8</v>
      </c>
      <c r="K7858">
        <v>1</v>
      </c>
      <c r="L7858">
        <v>9.8000000000000007</v>
      </c>
      <c r="N7858">
        <v>20.5</v>
      </c>
      <c r="O7858">
        <v>26.4</v>
      </c>
      <c r="Q7858">
        <v>3.8</v>
      </c>
      <c r="R7858">
        <v>1.6</v>
      </c>
      <c r="S7858">
        <v>44.4</v>
      </c>
      <c r="T7858">
        <v>0.4</v>
      </c>
      <c r="U7858">
        <v>2.7</v>
      </c>
      <c r="W7858">
        <v>28</v>
      </c>
      <c r="X7858">
        <v>30</v>
      </c>
      <c r="Y7858">
        <v>0</v>
      </c>
      <c r="Z7858">
        <v>4</v>
      </c>
      <c r="AA7858">
        <v>0</v>
      </c>
      <c r="AB7858">
        <v>36</v>
      </c>
      <c r="AC7858">
        <v>0</v>
      </c>
      <c r="AD7858">
        <v>1</v>
      </c>
      <c r="AE7858">
        <v>0</v>
      </c>
    </row>
    <row r="7859" spans="1:31">
      <c r="A7859" s="19">
        <v>43890</v>
      </c>
      <c r="B7859" t="s">
        <v>35</v>
      </c>
      <c r="C7859" s="19">
        <v>43900</v>
      </c>
      <c r="D7859">
        <v>20</v>
      </c>
      <c r="E7859">
        <v>19.899999999999999</v>
      </c>
      <c r="F7859">
        <v>15.9</v>
      </c>
      <c r="H7859">
        <v>11.5</v>
      </c>
      <c r="I7859">
        <v>4.7</v>
      </c>
      <c r="J7859">
        <v>36</v>
      </c>
      <c r="K7859">
        <v>3.3</v>
      </c>
      <c r="L7859">
        <v>8.6999999999999993</v>
      </c>
      <c r="N7859">
        <v>10.7</v>
      </c>
      <c r="O7859">
        <v>5.4</v>
      </c>
      <c r="Q7859">
        <v>2</v>
      </c>
      <c r="R7859">
        <v>0.5</v>
      </c>
      <c r="S7859">
        <v>79.599999999999994</v>
      </c>
      <c r="T7859">
        <v>0.3</v>
      </c>
      <c r="U7859">
        <v>1.4</v>
      </c>
      <c r="W7859">
        <v>5</v>
      </c>
      <c r="X7859">
        <v>4</v>
      </c>
      <c r="Y7859">
        <v>0</v>
      </c>
      <c r="Z7859">
        <v>1</v>
      </c>
      <c r="AA7859">
        <v>0</v>
      </c>
      <c r="AB7859">
        <v>10</v>
      </c>
      <c r="AC7859">
        <v>0</v>
      </c>
      <c r="AD7859">
        <v>0</v>
      </c>
      <c r="AE7859">
        <v>0</v>
      </c>
    </row>
    <row r="7860" spans="1:31">
      <c r="A7860" s="19">
        <v>43890</v>
      </c>
      <c r="B7860" t="s">
        <v>36</v>
      </c>
      <c r="C7860" s="19">
        <v>43900</v>
      </c>
      <c r="D7860">
        <v>125</v>
      </c>
      <c r="E7860">
        <v>18.399999999999999</v>
      </c>
      <c r="F7860">
        <v>16.399999999999999</v>
      </c>
      <c r="H7860">
        <v>13</v>
      </c>
      <c r="I7860">
        <v>7.1</v>
      </c>
      <c r="J7860">
        <v>31.2</v>
      </c>
      <c r="K7860">
        <v>1.6</v>
      </c>
      <c r="L7860">
        <v>12.3</v>
      </c>
      <c r="N7860">
        <v>12.7</v>
      </c>
      <c r="O7860">
        <v>9.3000000000000007</v>
      </c>
      <c r="Q7860">
        <v>4.9000000000000004</v>
      </c>
      <c r="R7860">
        <v>1.6</v>
      </c>
      <c r="S7860">
        <v>66.3</v>
      </c>
      <c r="T7860">
        <v>0.3</v>
      </c>
      <c r="U7860">
        <v>4.7</v>
      </c>
      <c r="W7860">
        <v>31</v>
      </c>
      <c r="X7860">
        <v>28</v>
      </c>
      <c r="Y7860">
        <v>0</v>
      </c>
      <c r="Z7860">
        <v>8</v>
      </c>
      <c r="AA7860">
        <v>0</v>
      </c>
      <c r="AB7860">
        <v>52</v>
      </c>
      <c r="AC7860">
        <v>0</v>
      </c>
      <c r="AD7860">
        <v>6</v>
      </c>
      <c r="AE7860">
        <v>0</v>
      </c>
    </row>
    <row r="7861" spans="1:31">
      <c r="A7861" s="19">
        <v>43890</v>
      </c>
      <c r="B7861" t="s">
        <v>37</v>
      </c>
      <c r="C7861" s="19">
        <v>43900</v>
      </c>
      <c r="D7861">
        <v>36</v>
      </c>
      <c r="E7861">
        <v>36.9</v>
      </c>
      <c r="F7861">
        <v>21.7</v>
      </c>
      <c r="H7861">
        <v>5.8</v>
      </c>
      <c r="I7861">
        <v>4.3</v>
      </c>
      <c r="J7861">
        <v>20.6</v>
      </c>
      <c r="K7861">
        <v>2.2999999999999998</v>
      </c>
      <c r="L7861">
        <v>8.3000000000000007</v>
      </c>
      <c r="N7861">
        <v>76.2</v>
      </c>
      <c r="O7861">
        <v>12.2</v>
      </c>
      <c r="Q7861">
        <v>0.4</v>
      </c>
      <c r="R7861">
        <v>0.3</v>
      </c>
      <c r="S7861">
        <v>9.6999999999999993</v>
      </c>
      <c r="T7861">
        <v>0.2</v>
      </c>
      <c r="U7861">
        <v>0.9</v>
      </c>
      <c r="W7861">
        <v>17</v>
      </c>
      <c r="X7861">
        <v>10</v>
      </c>
      <c r="Y7861">
        <v>0</v>
      </c>
      <c r="Z7861">
        <v>0</v>
      </c>
      <c r="AA7861">
        <v>0</v>
      </c>
      <c r="AB7861">
        <v>9</v>
      </c>
      <c r="AC7861">
        <v>0</v>
      </c>
      <c r="AD7861">
        <v>0</v>
      </c>
      <c r="AE7861">
        <v>0</v>
      </c>
    </row>
    <row r="7862" spans="1:31">
      <c r="A7862" s="19">
        <v>43890</v>
      </c>
      <c r="B7862" t="s">
        <v>38</v>
      </c>
      <c r="C7862" s="19">
        <v>43900</v>
      </c>
      <c r="D7862">
        <v>68</v>
      </c>
      <c r="E7862">
        <v>27.2</v>
      </c>
      <c r="F7862">
        <v>23.9</v>
      </c>
      <c r="H7862">
        <v>10.5</v>
      </c>
      <c r="I7862">
        <v>7.7</v>
      </c>
      <c r="J7862">
        <v>19.3</v>
      </c>
      <c r="K7862">
        <v>1.7</v>
      </c>
      <c r="L7862">
        <v>9.6999999999999993</v>
      </c>
      <c r="N7862">
        <v>44</v>
      </c>
      <c r="O7862">
        <v>31.2</v>
      </c>
      <c r="Q7862">
        <v>3.1</v>
      </c>
      <c r="R7862">
        <v>1.9</v>
      </c>
      <c r="S7862">
        <v>16.100000000000001</v>
      </c>
      <c r="T7862">
        <v>0.5</v>
      </c>
      <c r="U7862">
        <v>3.1</v>
      </c>
      <c r="W7862">
        <v>26</v>
      </c>
      <c r="X7862">
        <v>23</v>
      </c>
      <c r="Y7862">
        <v>0</v>
      </c>
      <c r="Z7862">
        <v>1</v>
      </c>
      <c r="AA7862">
        <v>0</v>
      </c>
      <c r="AB7862">
        <v>18</v>
      </c>
      <c r="AC7862">
        <v>0</v>
      </c>
      <c r="AD7862">
        <v>0</v>
      </c>
      <c r="AE7862">
        <v>0</v>
      </c>
    </row>
    <row r="7863" spans="1:31">
      <c r="A7863" s="19">
        <v>43890</v>
      </c>
      <c r="B7863" t="s">
        <v>39</v>
      </c>
      <c r="C7863" s="19">
        <v>43900</v>
      </c>
      <c r="D7863">
        <v>14</v>
      </c>
      <c r="E7863">
        <v>16</v>
      </c>
      <c r="F7863">
        <v>15.4</v>
      </c>
      <c r="H7863">
        <v>15.2</v>
      </c>
      <c r="I7863">
        <v>7.6</v>
      </c>
      <c r="J7863">
        <v>32.6</v>
      </c>
      <c r="K7863">
        <v>1.1000000000000001</v>
      </c>
      <c r="L7863">
        <v>12.1</v>
      </c>
      <c r="N7863">
        <v>7.8</v>
      </c>
      <c r="O7863">
        <v>7.2</v>
      </c>
      <c r="Q7863">
        <v>6.8</v>
      </c>
      <c r="R7863">
        <v>1.7</v>
      </c>
      <c r="S7863">
        <v>72</v>
      </c>
      <c r="T7863">
        <v>0.3</v>
      </c>
      <c r="U7863">
        <v>4</v>
      </c>
      <c r="W7863">
        <v>3</v>
      </c>
      <c r="X7863">
        <v>3</v>
      </c>
      <c r="Y7863">
        <v>0</v>
      </c>
      <c r="Z7863">
        <v>3</v>
      </c>
      <c r="AA7863">
        <v>0</v>
      </c>
      <c r="AB7863">
        <v>6</v>
      </c>
      <c r="AC7863">
        <v>0</v>
      </c>
      <c r="AD7863">
        <v>0</v>
      </c>
      <c r="AE7863">
        <v>0</v>
      </c>
    </row>
    <row r="7864" spans="1:31">
      <c r="A7864" s="19">
        <v>43890</v>
      </c>
      <c r="B7864" t="s">
        <v>40</v>
      </c>
      <c r="C7864" s="19">
        <v>43900</v>
      </c>
      <c r="D7864">
        <v>89</v>
      </c>
      <c r="E7864">
        <v>12.3</v>
      </c>
      <c r="F7864">
        <v>19.600000000000001</v>
      </c>
      <c r="H7864">
        <v>12.1</v>
      </c>
      <c r="I7864">
        <v>8.1</v>
      </c>
      <c r="J7864">
        <v>32.9</v>
      </c>
      <c r="K7864">
        <v>1.8</v>
      </c>
      <c r="L7864">
        <v>13.2</v>
      </c>
      <c r="N7864">
        <v>4.0999999999999996</v>
      </c>
      <c r="O7864">
        <v>13.7</v>
      </c>
      <c r="Q7864">
        <v>3.3</v>
      </c>
      <c r="R7864">
        <v>1.6</v>
      </c>
      <c r="S7864">
        <v>72</v>
      </c>
      <c r="T7864">
        <v>0.4</v>
      </c>
      <c r="U7864">
        <v>4.5999999999999996</v>
      </c>
      <c r="W7864">
        <v>4</v>
      </c>
      <c r="X7864">
        <v>28</v>
      </c>
      <c r="Y7864">
        <v>0</v>
      </c>
      <c r="Z7864">
        <v>4</v>
      </c>
      <c r="AA7864">
        <v>0</v>
      </c>
      <c r="AB7864">
        <v>47</v>
      </c>
      <c r="AC7864">
        <v>0</v>
      </c>
      <c r="AD7864">
        <v>6</v>
      </c>
      <c r="AE7864">
        <v>0</v>
      </c>
    </row>
    <row r="7865" spans="1:31">
      <c r="A7865" s="19">
        <v>43890</v>
      </c>
      <c r="B7865" t="s">
        <v>41</v>
      </c>
      <c r="C7865" s="19">
        <v>43904</v>
      </c>
      <c r="D7865">
        <v>6</v>
      </c>
      <c r="E7865">
        <v>22.9</v>
      </c>
      <c r="F7865">
        <v>16.2</v>
      </c>
      <c r="H7865">
        <v>10.8</v>
      </c>
      <c r="I7865">
        <v>5.0999999999999996</v>
      </c>
      <c r="J7865">
        <v>29.8</v>
      </c>
      <c r="K7865">
        <v>2.2999999999999998</v>
      </c>
      <c r="L7865">
        <v>12.9</v>
      </c>
      <c r="N7865">
        <v>23.7</v>
      </c>
      <c r="O7865">
        <v>9.6999999999999993</v>
      </c>
      <c r="Q7865">
        <v>3.2</v>
      </c>
      <c r="R7865">
        <v>0.9</v>
      </c>
      <c r="S7865">
        <v>56.8</v>
      </c>
      <c r="T7865">
        <v>0.5</v>
      </c>
      <c r="U7865">
        <v>5</v>
      </c>
      <c r="W7865">
        <v>2</v>
      </c>
      <c r="X7865">
        <v>1</v>
      </c>
      <c r="Y7865">
        <v>0</v>
      </c>
      <c r="Z7865">
        <v>0</v>
      </c>
      <c r="AA7865">
        <v>0</v>
      </c>
      <c r="AB7865">
        <v>3</v>
      </c>
      <c r="AC7865">
        <v>0</v>
      </c>
      <c r="AD7865">
        <v>0</v>
      </c>
      <c r="AE7865">
        <v>0</v>
      </c>
    </row>
    <row r="7866" spans="1:31">
      <c r="A7866" s="19">
        <v>43890</v>
      </c>
      <c r="B7866" t="s">
        <v>42</v>
      </c>
      <c r="C7866" s="19">
        <v>43907</v>
      </c>
      <c r="D7866">
        <v>136</v>
      </c>
      <c r="E7866">
        <v>19.399999999999999</v>
      </c>
      <c r="F7866">
        <v>18</v>
      </c>
      <c r="H7866">
        <v>13.5</v>
      </c>
      <c r="I7866">
        <v>6.5</v>
      </c>
      <c r="J7866">
        <v>29.7</v>
      </c>
      <c r="K7866">
        <v>1.8</v>
      </c>
      <c r="L7866">
        <v>11</v>
      </c>
      <c r="N7866">
        <v>15.8</v>
      </c>
      <c r="O7866">
        <v>13.5</v>
      </c>
      <c r="Q7866">
        <v>6</v>
      </c>
      <c r="R7866">
        <v>1.5</v>
      </c>
      <c r="S7866">
        <v>58.4</v>
      </c>
      <c r="T7866">
        <v>0.4</v>
      </c>
      <c r="U7866">
        <v>4.0999999999999996</v>
      </c>
      <c r="W7866">
        <v>35</v>
      </c>
      <c r="X7866">
        <v>33</v>
      </c>
      <c r="Y7866">
        <v>0</v>
      </c>
      <c r="Z7866">
        <v>10</v>
      </c>
      <c r="AA7866">
        <v>0</v>
      </c>
      <c r="AB7866">
        <v>54</v>
      </c>
      <c r="AC7866">
        <v>0</v>
      </c>
      <c r="AD7866">
        <v>4</v>
      </c>
      <c r="AE7866">
        <v>0</v>
      </c>
    </row>
    <row r="7867" spans="1:31">
      <c r="A7867" s="19">
        <v>43890</v>
      </c>
      <c r="B7867" t="s">
        <v>43</v>
      </c>
      <c r="C7867" s="19">
        <v>43907</v>
      </c>
      <c r="D7867">
        <v>67</v>
      </c>
      <c r="E7867">
        <v>21.9</v>
      </c>
      <c r="F7867">
        <v>15.3</v>
      </c>
      <c r="H7867">
        <v>12</v>
      </c>
      <c r="I7867">
        <v>4.9000000000000004</v>
      </c>
      <c r="J7867">
        <v>31.5</v>
      </c>
      <c r="K7867">
        <v>2.6</v>
      </c>
      <c r="L7867">
        <v>11.8</v>
      </c>
      <c r="N7867">
        <v>20</v>
      </c>
      <c r="O7867">
        <v>7.3</v>
      </c>
      <c r="Q7867">
        <v>3.8</v>
      </c>
      <c r="R7867">
        <v>1.1000000000000001</v>
      </c>
      <c r="S7867">
        <v>63.3</v>
      </c>
      <c r="T7867">
        <v>0.4</v>
      </c>
      <c r="U7867">
        <v>4</v>
      </c>
      <c r="W7867">
        <v>19</v>
      </c>
      <c r="X7867">
        <v>14</v>
      </c>
      <c r="Y7867">
        <v>0</v>
      </c>
      <c r="Z7867">
        <v>3</v>
      </c>
      <c r="AA7867">
        <v>0</v>
      </c>
      <c r="AB7867">
        <v>28</v>
      </c>
      <c r="AC7867">
        <v>0</v>
      </c>
      <c r="AD7867">
        <v>3</v>
      </c>
      <c r="AE7867">
        <v>0</v>
      </c>
    </row>
    <row r="7868" spans="1:31">
      <c r="A7868" s="19">
        <v>43890</v>
      </c>
      <c r="B7868" t="s">
        <v>44</v>
      </c>
      <c r="C7868" s="19">
        <v>43907</v>
      </c>
      <c r="D7868">
        <v>219</v>
      </c>
      <c r="E7868">
        <v>28.9</v>
      </c>
      <c r="F7868">
        <v>26.3</v>
      </c>
      <c r="H7868">
        <v>9</v>
      </c>
      <c r="I7868">
        <v>5.5</v>
      </c>
      <c r="J7868">
        <v>19.8</v>
      </c>
      <c r="K7868">
        <v>1.7</v>
      </c>
      <c r="L7868">
        <v>8.8000000000000007</v>
      </c>
      <c r="N7868">
        <v>45.5</v>
      </c>
      <c r="O7868">
        <v>34.4</v>
      </c>
      <c r="Q7868">
        <v>2.1</v>
      </c>
      <c r="R7868">
        <v>0.9</v>
      </c>
      <c r="S7868">
        <v>14.5</v>
      </c>
      <c r="T7868">
        <v>0.4</v>
      </c>
      <c r="U7868">
        <v>1.9</v>
      </c>
      <c r="W7868">
        <v>84</v>
      </c>
      <c r="X7868">
        <v>77</v>
      </c>
      <c r="Y7868">
        <v>0</v>
      </c>
      <c r="Z7868">
        <v>0</v>
      </c>
      <c r="AA7868">
        <v>0</v>
      </c>
      <c r="AB7868">
        <v>58</v>
      </c>
      <c r="AC7868">
        <v>0</v>
      </c>
      <c r="AD7868">
        <v>0</v>
      </c>
      <c r="AE7868">
        <v>0</v>
      </c>
    </row>
    <row r="7869" spans="1:31">
      <c r="A7869" s="19">
        <v>43890</v>
      </c>
      <c r="B7869" t="s">
        <v>45</v>
      </c>
      <c r="C7869" s="19">
        <v>43907</v>
      </c>
      <c r="D7869">
        <v>155</v>
      </c>
      <c r="E7869">
        <v>19.5</v>
      </c>
      <c r="F7869">
        <v>17.7</v>
      </c>
      <c r="H7869">
        <v>14.5</v>
      </c>
      <c r="I7869">
        <v>7.7</v>
      </c>
      <c r="J7869">
        <v>29.8</v>
      </c>
      <c r="K7869">
        <v>2.2999999999999998</v>
      </c>
      <c r="L7869">
        <v>8.6</v>
      </c>
      <c r="N7869">
        <v>16.3</v>
      </c>
      <c r="O7869">
        <v>12.5</v>
      </c>
      <c r="Q7869">
        <v>7.3</v>
      </c>
      <c r="R7869">
        <v>2</v>
      </c>
      <c r="S7869">
        <v>58.5</v>
      </c>
      <c r="T7869">
        <v>0.4</v>
      </c>
      <c r="U7869">
        <v>2.6</v>
      </c>
      <c r="W7869">
        <v>41</v>
      </c>
      <c r="X7869">
        <v>38</v>
      </c>
      <c r="Y7869">
        <v>0</v>
      </c>
      <c r="Z7869">
        <v>13</v>
      </c>
      <c r="AA7869">
        <v>0</v>
      </c>
      <c r="AB7869">
        <v>63</v>
      </c>
      <c r="AC7869">
        <v>0</v>
      </c>
      <c r="AD7869">
        <v>0</v>
      </c>
      <c r="AE7869">
        <v>0</v>
      </c>
    </row>
    <row r="7870" spans="1:31">
      <c r="A7870" s="19">
        <v>43890</v>
      </c>
      <c r="B7870" t="s">
        <v>46</v>
      </c>
      <c r="C7870" s="19">
        <v>43914</v>
      </c>
      <c r="D7870">
        <v>105</v>
      </c>
      <c r="E7870">
        <v>31.3</v>
      </c>
      <c r="F7870">
        <v>22.4</v>
      </c>
      <c r="H7870">
        <v>8.4</v>
      </c>
      <c r="I7870">
        <v>5</v>
      </c>
      <c r="J7870">
        <v>24.6</v>
      </c>
      <c r="K7870">
        <v>2.2000000000000002</v>
      </c>
      <c r="L7870">
        <v>6.1</v>
      </c>
      <c r="N7870">
        <v>51.8</v>
      </c>
      <c r="O7870">
        <v>18.8</v>
      </c>
      <c r="Q7870">
        <v>1.7</v>
      </c>
      <c r="R7870">
        <v>0.9</v>
      </c>
      <c r="S7870">
        <v>25</v>
      </c>
      <c r="T7870">
        <v>0.4</v>
      </c>
      <c r="U7870">
        <v>1</v>
      </c>
      <c r="W7870">
        <v>42</v>
      </c>
      <c r="X7870">
        <v>30</v>
      </c>
      <c r="Y7870">
        <v>0</v>
      </c>
      <c r="Z7870">
        <v>0</v>
      </c>
      <c r="AA7870">
        <v>0</v>
      </c>
      <c r="AB7870">
        <v>33</v>
      </c>
      <c r="AC7870">
        <v>0</v>
      </c>
      <c r="AD7870">
        <v>0</v>
      </c>
      <c r="AE7870">
        <v>0</v>
      </c>
    </row>
    <row r="7871" spans="1:31">
      <c r="A7871" s="19">
        <v>43890</v>
      </c>
      <c r="B7871" t="s">
        <v>47</v>
      </c>
      <c r="C7871" s="19">
        <v>43919</v>
      </c>
      <c r="D7871">
        <v>51</v>
      </c>
      <c r="E7871">
        <v>27</v>
      </c>
      <c r="F7871">
        <v>15.4</v>
      </c>
      <c r="H7871">
        <v>10.199999999999999</v>
      </c>
      <c r="I7871">
        <v>4.8</v>
      </c>
      <c r="J7871">
        <v>28.2</v>
      </c>
      <c r="K7871">
        <v>2.1</v>
      </c>
      <c r="L7871">
        <v>12.3</v>
      </c>
      <c r="N7871">
        <v>37.200000000000003</v>
      </c>
      <c r="O7871">
        <v>8.4</v>
      </c>
      <c r="Q7871">
        <v>3.1</v>
      </c>
      <c r="R7871">
        <v>1.1000000000000001</v>
      </c>
      <c r="S7871">
        <v>44.3</v>
      </c>
      <c r="T7871">
        <v>0.8</v>
      </c>
      <c r="U7871">
        <v>4.8</v>
      </c>
      <c r="W7871">
        <v>18</v>
      </c>
      <c r="X7871">
        <v>10</v>
      </c>
      <c r="Y7871">
        <v>0</v>
      </c>
      <c r="Z7871">
        <v>1</v>
      </c>
      <c r="AA7871">
        <v>0</v>
      </c>
      <c r="AB7871">
        <v>19</v>
      </c>
      <c r="AC7871">
        <v>0</v>
      </c>
      <c r="AD7871">
        <v>3</v>
      </c>
      <c r="AE7871">
        <v>0</v>
      </c>
    </row>
    <row r="7872" spans="1:31">
      <c r="A7872" s="19">
        <v>43890</v>
      </c>
      <c r="B7872" t="s">
        <v>48</v>
      </c>
      <c r="C7872" s="19">
        <v>43925</v>
      </c>
      <c r="D7872">
        <v>15</v>
      </c>
      <c r="E7872">
        <v>23.8</v>
      </c>
      <c r="F7872">
        <v>14.4</v>
      </c>
      <c r="H7872">
        <v>10.9</v>
      </c>
      <c r="I7872">
        <v>4.4000000000000004</v>
      </c>
      <c r="J7872">
        <v>30.2</v>
      </c>
      <c r="K7872">
        <v>3.2</v>
      </c>
      <c r="L7872">
        <v>13.1</v>
      </c>
      <c r="N7872">
        <v>25.6</v>
      </c>
      <c r="O7872">
        <v>7.4</v>
      </c>
      <c r="Q7872">
        <v>4.0999999999999996</v>
      </c>
      <c r="R7872">
        <v>1.1000000000000001</v>
      </c>
      <c r="S7872">
        <v>54.5</v>
      </c>
      <c r="T7872">
        <v>0.9</v>
      </c>
      <c r="U7872">
        <v>6</v>
      </c>
      <c r="W7872">
        <v>7</v>
      </c>
      <c r="X7872">
        <v>0</v>
      </c>
      <c r="Y7872">
        <v>0</v>
      </c>
      <c r="Z7872">
        <v>0</v>
      </c>
      <c r="AA7872">
        <v>0</v>
      </c>
      <c r="AB7872">
        <v>8</v>
      </c>
      <c r="AC7872">
        <v>0</v>
      </c>
      <c r="AD7872">
        <v>0</v>
      </c>
      <c r="AE7872">
        <v>0</v>
      </c>
    </row>
    <row r="7873" spans="1:31">
      <c r="A7873" s="19">
        <v>43890</v>
      </c>
      <c r="B7873" t="s">
        <v>49</v>
      </c>
      <c r="C7873" s="19">
        <v>43925</v>
      </c>
      <c r="D7873">
        <v>24</v>
      </c>
      <c r="E7873">
        <v>16.7</v>
      </c>
      <c r="F7873">
        <v>16.2</v>
      </c>
      <c r="H7873">
        <v>9.6999999999999993</v>
      </c>
      <c r="I7873">
        <v>4.3</v>
      </c>
      <c r="J7873">
        <v>35</v>
      </c>
      <c r="K7873">
        <v>3.6</v>
      </c>
      <c r="L7873">
        <v>14.4</v>
      </c>
      <c r="N7873">
        <v>8.5</v>
      </c>
      <c r="O7873">
        <v>7.7</v>
      </c>
      <c r="Q7873">
        <v>2.2000000000000002</v>
      </c>
      <c r="R7873">
        <v>1</v>
      </c>
      <c r="S7873">
        <v>73.599999999999994</v>
      </c>
      <c r="T7873">
        <v>0.8</v>
      </c>
      <c r="U7873">
        <v>5.9</v>
      </c>
      <c r="W7873">
        <v>5</v>
      </c>
      <c r="X7873">
        <v>5</v>
      </c>
      <c r="Y7873">
        <v>0</v>
      </c>
      <c r="Z7873">
        <v>0</v>
      </c>
      <c r="AA7873">
        <v>0</v>
      </c>
      <c r="AB7873">
        <v>11</v>
      </c>
      <c r="AC7873">
        <v>0</v>
      </c>
      <c r="AD7873">
        <v>2</v>
      </c>
      <c r="AE7873">
        <v>0</v>
      </c>
    </row>
    <row r="7874" spans="1:31">
      <c r="A7874" s="19">
        <v>43890</v>
      </c>
      <c r="B7874" t="s">
        <v>50</v>
      </c>
      <c r="C7874" s="19">
        <v>43925</v>
      </c>
      <c r="D7874">
        <v>54</v>
      </c>
      <c r="E7874">
        <v>35.1</v>
      </c>
      <c r="F7874">
        <v>21.5</v>
      </c>
      <c r="H7874">
        <v>6.3</v>
      </c>
      <c r="I7874">
        <v>4.4000000000000004</v>
      </c>
      <c r="J7874">
        <v>21.5</v>
      </c>
      <c r="K7874">
        <v>2.2999999999999998</v>
      </c>
      <c r="L7874">
        <v>8.9</v>
      </c>
      <c r="N7874">
        <v>65.599999999999994</v>
      </c>
      <c r="O7874">
        <v>15.7</v>
      </c>
      <c r="Q7874">
        <v>1.1000000000000001</v>
      </c>
      <c r="R7874">
        <v>0.8</v>
      </c>
      <c r="S7874">
        <v>14.4</v>
      </c>
      <c r="T7874">
        <v>0.5</v>
      </c>
      <c r="U7874">
        <v>1.8</v>
      </c>
      <c r="W7874">
        <v>24</v>
      </c>
      <c r="X7874">
        <v>15</v>
      </c>
      <c r="Y7874">
        <v>0</v>
      </c>
      <c r="Z7874">
        <v>0</v>
      </c>
      <c r="AA7874">
        <v>0</v>
      </c>
      <c r="AB7874">
        <v>15</v>
      </c>
      <c r="AC7874">
        <v>0</v>
      </c>
      <c r="AD7874">
        <v>0</v>
      </c>
      <c r="AE7874">
        <v>0</v>
      </c>
    </row>
    <row r="7875" spans="1:31">
      <c r="A7875" s="19">
        <v>43890</v>
      </c>
      <c r="B7875" t="s">
        <v>51</v>
      </c>
      <c r="C7875" s="19">
        <v>43925</v>
      </c>
      <c r="D7875">
        <v>14</v>
      </c>
      <c r="E7875">
        <v>24.1</v>
      </c>
      <c r="F7875">
        <v>14.6</v>
      </c>
      <c r="H7875">
        <v>10.5</v>
      </c>
      <c r="I7875">
        <v>4.3</v>
      </c>
      <c r="J7875">
        <v>32</v>
      </c>
      <c r="K7875">
        <v>3</v>
      </c>
      <c r="L7875">
        <v>11.5</v>
      </c>
      <c r="N7875">
        <v>24.2</v>
      </c>
      <c r="O7875">
        <v>6.8</v>
      </c>
      <c r="Q7875">
        <v>3</v>
      </c>
      <c r="R7875">
        <v>1</v>
      </c>
      <c r="S7875">
        <v>59.7</v>
      </c>
      <c r="T7875">
        <v>0.7</v>
      </c>
      <c r="U7875">
        <v>4.2</v>
      </c>
      <c r="W7875">
        <v>6</v>
      </c>
      <c r="X7875">
        <v>0</v>
      </c>
      <c r="Y7875">
        <v>0</v>
      </c>
      <c r="Z7875">
        <v>0</v>
      </c>
      <c r="AA7875">
        <v>0</v>
      </c>
      <c r="AB7875">
        <v>8</v>
      </c>
      <c r="AC7875">
        <v>0</v>
      </c>
      <c r="AD7875">
        <v>0</v>
      </c>
      <c r="AE7875">
        <v>0</v>
      </c>
    </row>
    <row r="7876" spans="1:31">
      <c r="A7876" s="19">
        <v>43890</v>
      </c>
      <c r="B7876" t="s">
        <v>52</v>
      </c>
      <c r="C7876" s="19">
        <v>43928</v>
      </c>
      <c r="D7876">
        <v>84</v>
      </c>
      <c r="E7876">
        <v>14.2</v>
      </c>
      <c r="F7876">
        <v>17.899999999999999</v>
      </c>
      <c r="H7876">
        <v>13.8</v>
      </c>
      <c r="I7876">
        <v>8.6999999999999993</v>
      </c>
      <c r="J7876">
        <v>32.9</v>
      </c>
      <c r="K7876">
        <v>1.4</v>
      </c>
      <c r="L7876">
        <v>11.1</v>
      </c>
      <c r="N7876">
        <v>6.8</v>
      </c>
      <c r="O7876">
        <v>12.3</v>
      </c>
      <c r="Q7876">
        <v>6</v>
      </c>
      <c r="R7876">
        <v>2.5</v>
      </c>
      <c r="S7876">
        <v>67.3</v>
      </c>
      <c r="T7876">
        <v>0.5</v>
      </c>
      <c r="U7876">
        <v>4.3</v>
      </c>
      <c r="W7876">
        <v>7</v>
      </c>
      <c r="X7876">
        <v>24</v>
      </c>
      <c r="Y7876">
        <v>0</v>
      </c>
      <c r="Z7876">
        <v>6</v>
      </c>
      <c r="AA7876">
        <v>0</v>
      </c>
      <c r="AB7876">
        <v>44</v>
      </c>
      <c r="AC7876">
        <v>0</v>
      </c>
      <c r="AD7876">
        <v>3</v>
      </c>
      <c r="AE7876">
        <v>0</v>
      </c>
    </row>
    <row r="7877" spans="1:31">
      <c r="A7877" s="19">
        <v>43890</v>
      </c>
      <c r="B7877" t="s">
        <v>53</v>
      </c>
      <c r="C7877" s="19">
        <v>43949</v>
      </c>
      <c r="D7877">
        <v>60</v>
      </c>
      <c r="E7877">
        <v>17.100000000000001</v>
      </c>
      <c r="F7877">
        <v>17.5</v>
      </c>
      <c r="H7877">
        <v>12.9</v>
      </c>
      <c r="I7877">
        <v>4.2</v>
      </c>
      <c r="J7877">
        <v>30.1</v>
      </c>
      <c r="K7877">
        <v>3.3</v>
      </c>
      <c r="L7877">
        <v>15</v>
      </c>
      <c r="N7877">
        <v>12.8</v>
      </c>
      <c r="O7877">
        <v>13.9</v>
      </c>
      <c r="Q7877">
        <v>7.3</v>
      </c>
      <c r="R7877">
        <v>1.5</v>
      </c>
      <c r="S7877">
        <v>53</v>
      </c>
      <c r="T7877">
        <v>1.4</v>
      </c>
      <c r="U7877">
        <v>9.5</v>
      </c>
      <c r="W7877">
        <v>13</v>
      </c>
      <c r="X7877">
        <v>14</v>
      </c>
      <c r="Y7877">
        <v>0</v>
      </c>
      <c r="Z7877">
        <v>4</v>
      </c>
      <c r="AA7877">
        <v>0</v>
      </c>
      <c r="AB7877">
        <v>23</v>
      </c>
      <c r="AC7877">
        <v>0</v>
      </c>
      <c r="AD7877">
        <v>6</v>
      </c>
      <c r="AE7877">
        <v>0</v>
      </c>
    </row>
    <row r="7878" spans="1:31">
      <c r="A7878" s="19">
        <v>43890</v>
      </c>
      <c r="B7878" t="s">
        <v>54</v>
      </c>
      <c r="C7878" s="19">
        <v>43949</v>
      </c>
      <c r="D7878">
        <v>21</v>
      </c>
      <c r="E7878">
        <v>31</v>
      </c>
      <c r="F7878">
        <v>16</v>
      </c>
      <c r="H7878">
        <v>10.8</v>
      </c>
      <c r="I7878">
        <v>3.9</v>
      </c>
      <c r="J7878">
        <v>25.3</v>
      </c>
      <c r="K7878">
        <v>2.4</v>
      </c>
      <c r="L7878">
        <v>10.6</v>
      </c>
      <c r="N7878">
        <v>50</v>
      </c>
      <c r="O7878">
        <v>9.6</v>
      </c>
      <c r="Q7878">
        <v>3.9</v>
      </c>
      <c r="R7878">
        <v>1.4</v>
      </c>
      <c r="S7878">
        <v>29.1</v>
      </c>
      <c r="T7878">
        <v>1.1000000000000001</v>
      </c>
      <c r="U7878">
        <v>4.2</v>
      </c>
      <c r="W7878">
        <v>9</v>
      </c>
      <c r="X7878">
        <v>5</v>
      </c>
      <c r="Y7878">
        <v>0</v>
      </c>
      <c r="Z7878">
        <v>0</v>
      </c>
      <c r="AA7878">
        <v>0</v>
      </c>
      <c r="AB7878">
        <v>7</v>
      </c>
      <c r="AC7878">
        <v>0</v>
      </c>
      <c r="AD7878">
        <v>0</v>
      </c>
      <c r="AE7878">
        <v>0</v>
      </c>
    </row>
    <row r="7879" spans="1:31">
      <c r="A7879" s="19">
        <v>43890</v>
      </c>
      <c r="B7879" t="s">
        <v>55</v>
      </c>
      <c r="C7879" s="19">
        <v>43949</v>
      </c>
      <c r="D7879">
        <v>96</v>
      </c>
      <c r="E7879">
        <v>24.1</v>
      </c>
      <c r="F7879">
        <v>18.8</v>
      </c>
      <c r="H7879">
        <v>10.4</v>
      </c>
      <c r="I7879">
        <v>4.5999999999999996</v>
      </c>
      <c r="J7879">
        <v>28.4</v>
      </c>
      <c r="K7879">
        <v>2.4</v>
      </c>
      <c r="L7879">
        <v>11.4</v>
      </c>
      <c r="N7879">
        <v>27.5</v>
      </c>
      <c r="O7879">
        <v>15.3</v>
      </c>
      <c r="Q7879">
        <v>4.5999999999999996</v>
      </c>
      <c r="R7879">
        <v>1.7</v>
      </c>
      <c r="S7879">
        <v>44</v>
      </c>
      <c r="T7879">
        <v>1.1000000000000001</v>
      </c>
      <c r="U7879">
        <v>5.2</v>
      </c>
      <c r="W7879">
        <v>31</v>
      </c>
      <c r="X7879">
        <v>24</v>
      </c>
      <c r="Y7879">
        <v>0</v>
      </c>
      <c r="Z7879">
        <v>2</v>
      </c>
      <c r="AA7879">
        <v>0</v>
      </c>
      <c r="AB7879">
        <v>36</v>
      </c>
      <c r="AC7879">
        <v>0</v>
      </c>
      <c r="AD7879">
        <v>3</v>
      </c>
      <c r="AE7879">
        <v>0</v>
      </c>
    </row>
    <row r="7880" spans="1:31">
      <c r="A7880" s="19">
        <v>43890</v>
      </c>
      <c r="B7880" t="s">
        <v>56</v>
      </c>
      <c r="C7880" s="19">
        <v>43949</v>
      </c>
      <c r="D7880">
        <v>274</v>
      </c>
      <c r="E7880">
        <v>18.3</v>
      </c>
      <c r="F7880">
        <v>24.7</v>
      </c>
      <c r="H7880">
        <v>10.3</v>
      </c>
      <c r="I7880">
        <v>6.2</v>
      </c>
      <c r="J7880">
        <v>27.3</v>
      </c>
      <c r="K7880">
        <v>1.8</v>
      </c>
      <c r="L7880">
        <v>11.4</v>
      </c>
      <c r="N7880">
        <v>14.7</v>
      </c>
      <c r="O7880">
        <v>31</v>
      </c>
      <c r="Q7880">
        <v>4.4000000000000004</v>
      </c>
      <c r="R7880">
        <v>2.2000000000000002</v>
      </c>
      <c r="S7880">
        <v>40.4</v>
      </c>
      <c r="T7880">
        <v>1</v>
      </c>
      <c r="U7880">
        <v>5.5</v>
      </c>
      <c r="W7880">
        <v>67</v>
      </c>
      <c r="X7880">
        <v>91</v>
      </c>
      <c r="Y7880">
        <v>0</v>
      </c>
      <c r="Z7880">
        <v>5</v>
      </c>
      <c r="AA7880">
        <v>0</v>
      </c>
      <c r="AB7880">
        <v>101</v>
      </c>
      <c r="AC7880">
        <v>0</v>
      </c>
      <c r="AD7880">
        <v>10</v>
      </c>
      <c r="AE7880">
        <v>0</v>
      </c>
    </row>
    <row r="7881" spans="1:31">
      <c r="A7881" s="19">
        <v>43890</v>
      </c>
      <c r="B7881" t="s">
        <v>57</v>
      </c>
      <c r="C7881" s="19">
        <v>43949</v>
      </c>
      <c r="D7881">
        <v>186</v>
      </c>
      <c r="E7881">
        <v>20.8</v>
      </c>
      <c r="F7881">
        <v>18.8</v>
      </c>
      <c r="H7881">
        <v>13.5</v>
      </c>
      <c r="I7881">
        <v>6.5</v>
      </c>
      <c r="J7881">
        <v>29</v>
      </c>
      <c r="K7881">
        <v>1.4</v>
      </c>
      <c r="L7881">
        <v>10</v>
      </c>
      <c r="N7881">
        <v>19.7</v>
      </c>
      <c r="O7881">
        <v>16</v>
      </c>
      <c r="Q7881">
        <v>7.7</v>
      </c>
      <c r="R7881">
        <v>2.2999999999999998</v>
      </c>
      <c r="S7881">
        <v>48</v>
      </c>
      <c r="T7881">
        <v>1.1000000000000001</v>
      </c>
      <c r="U7881">
        <v>4.5</v>
      </c>
      <c r="W7881">
        <v>52</v>
      </c>
      <c r="X7881">
        <v>47</v>
      </c>
      <c r="Y7881">
        <v>0</v>
      </c>
      <c r="Z7881">
        <v>13</v>
      </c>
      <c r="AA7881">
        <v>0</v>
      </c>
      <c r="AB7881">
        <v>72</v>
      </c>
      <c r="AC7881">
        <v>0</v>
      </c>
      <c r="AD7881">
        <v>2</v>
      </c>
      <c r="AE7881">
        <v>0</v>
      </c>
    </row>
    <row r="7882" spans="1:31">
      <c r="A7882" s="19">
        <v>43890</v>
      </c>
      <c r="B7882" t="s">
        <v>58</v>
      </c>
      <c r="C7882" s="19">
        <v>43949</v>
      </c>
      <c r="D7882">
        <v>26</v>
      </c>
      <c r="E7882">
        <v>15.7</v>
      </c>
      <c r="F7882">
        <v>17.899999999999999</v>
      </c>
      <c r="H7882">
        <v>13.2</v>
      </c>
      <c r="I7882">
        <v>4.4000000000000004</v>
      </c>
      <c r="J7882">
        <v>30.3</v>
      </c>
      <c r="K7882">
        <v>3.3</v>
      </c>
      <c r="L7882">
        <v>15.3</v>
      </c>
      <c r="N7882">
        <v>10.6</v>
      </c>
      <c r="O7882">
        <v>14.2</v>
      </c>
      <c r="Q7882">
        <v>7.2</v>
      </c>
      <c r="R7882">
        <v>1.6</v>
      </c>
      <c r="S7882">
        <v>54.2</v>
      </c>
      <c r="T7882">
        <v>1.4</v>
      </c>
      <c r="U7882">
        <v>10.1</v>
      </c>
      <c r="W7882">
        <v>5</v>
      </c>
      <c r="X7882">
        <v>5</v>
      </c>
      <c r="Y7882">
        <v>0</v>
      </c>
      <c r="Z7882">
        <v>2</v>
      </c>
      <c r="AA7882">
        <v>0</v>
      </c>
      <c r="AB7882">
        <v>9</v>
      </c>
      <c r="AC7882">
        <v>0</v>
      </c>
      <c r="AD7882">
        <v>5</v>
      </c>
      <c r="AE7882">
        <v>0</v>
      </c>
    </row>
    <row r="7883" spans="1:31">
      <c r="A7883" s="19">
        <v>43890</v>
      </c>
      <c r="B7883" t="s">
        <v>59</v>
      </c>
      <c r="C7883" s="19">
        <v>43953</v>
      </c>
      <c r="D7883">
        <v>7</v>
      </c>
      <c r="E7883">
        <v>22.9</v>
      </c>
      <c r="F7883">
        <v>16.2</v>
      </c>
      <c r="H7883">
        <v>10.8</v>
      </c>
      <c r="I7883">
        <v>5.0999999999999996</v>
      </c>
      <c r="J7883">
        <v>29.8</v>
      </c>
      <c r="K7883">
        <v>2.2999999999999998</v>
      </c>
      <c r="L7883">
        <v>12.9</v>
      </c>
      <c r="N7883">
        <v>23.8</v>
      </c>
      <c r="O7883">
        <v>11.1</v>
      </c>
      <c r="Q7883">
        <v>5</v>
      </c>
      <c r="R7883">
        <v>1.9</v>
      </c>
      <c r="S7883">
        <v>49.5</v>
      </c>
      <c r="T7883">
        <v>1.2</v>
      </c>
      <c r="U7883">
        <v>6.9</v>
      </c>
      <c r="W7883">
        <v>2</v>
      </c>
      <c r="X7883">
        <v>2</v>
      </c>
      <c r="Y7883">
        <v>0</v>
      </c>
      <c r="Z7883">
        <v>0</v>
      </c>
      <c r="AA7883">
        <v>0</v>
      </c>
      <c r="AB7883">
        <v>3</v>
      </c>
      <c r="AC7883">
        <v>0</v>
      </c>
      <c r="AD7883">
        <v>0</v>
      </c>
      <c r="AE7883">
        <v>0</v>
      </c>
    </row>
    <row r="7884" spans="1:31">
      <c r="A7884" s="19">
        <v>43890</v>
      </c>
      <c r="B7884" t="s">
        <v>60</v>
      </c>
      <c r="C7884" s="19">
        <v>43953</v>
      </c>
      <c r="D7884">
        <v>39</v>
      </c>
      <c r="E7884">
        <v>15.3</v>
      </c>
      <c r="F7884">
        <v>14.6</v>
      </c>
      <c r="H7884">
        <v>14.9</v>
      </c>
      <c r="I7884">
        <v>7.5</v>
      </c>
      <c r="J7884">
        <v>33.799999999999997</v>
      </c>
      <c r="K7884">
        <v>1.1000000000000001</v>
      </c>
      <c r="L7884">
        <v>12.7</v>
      </c>
      <c r="N7884">
        <v>9.1</v>
      </c>
      <c r="O7884">
        <v>8</v>
      </c>
      <c r="Q7884">
        <v>8.1999999999999993</v>
      </c>
      <c r="R7884">
        <v>2.6</v>
      </c>
      <c r="S7884">
        <v>64.900000000000006</v>
      </c>
      <c r="T7884">
        <v>0.8</v>
      </c>
      <c r="U7884">
        <v>5.9</v>
      </c>
      <c r="W7884">
        <v>9</v>
      </c>
      <c r="X7884">
        <v>3</v>
      </c>
      <c r="Y7884">
        <v>0</v>
      </c>
      <c r="Z7884">
        <v>4</v>
      </c>
      <c r="AA7884">
        <v>0</v>
      </c>
      <c r="AB7884">
        <v>21</v>
      </c>
      <c r="AC7884">
        <v>0</v>
      </c>
      <c r="AD7884">
        <v>2</v>
      </c>
      <c r="AE7884">
        <v>0</v>
      </c>
    </row>
    <row r="7885" spans="1:31">
      <c r="A7885" s="19">
        <v>43890</v>
      </c>
      <c r="B7885" t="s">
        <v>61</v>
      </c>
      <c r="C7885" s="19">
        <v>43956</v>
      </c>
      <c r="D7885">
        <v>82</v>
      </c>
      <c r="E7885">
        <v>17</v>
      </c>
      <c r="F7885">
        <v>15</v>
      </c>
      <c r="H7885">
        <v>19.399999999999999</v>
      </c>
      <c r="I7885">
        <v>7</v>
      </c>
      <c r="J7885">
        <v>28.3</v>
      </c>
      <c r="K7885">
        <v>1.1000000000000001</v>
      </c>
      <c r="L7885">
        <v>12.2</v>
      </c>
      <c r="N7885">
        <v>13</v>
      </c>
      <c r="O7885">
        <v>10.9</v>
      </c>
      <c r="Q7885">
        <v>18.399999999999999</v>
      </c>
      <c r="R7885">
        <v>3.1</v>
      </c>
      <c r="S7885">
        <v>45.6</v>
      </c>
      <c r="T7885">
        <v>1.3</v>
      </c>
      <c r="U7885">
        <v>7</v>
      </c>
      <c r="W7885">
        <v>17</v>
      </c>
      <c r="X7885">
        <v>15</v>
      </c>
      <c r="Y7885">
        <v>0</v>
      </c>
      <c r="Z7885">
        <v>19</v>
      </c>
      <c r="AA7885">
        <v>0</v>
      </c>
      <c r="AB7885">
        <v>28</v>
      </c>
      <c r="AC7885">
        <v>0</v>
      </c>
      <c r="AD7885">
        <v>4</v>
      </c>
      <c r="AE7885">
        <v>0</v>
      </c>
    </row>
    <row r="7886" spans="1:31">
      <c r="A7886" s="19">
        <v>43890</v>
      </c>
      <c r="B7886" t="s">
        <v>62</v>
      </c>
      <c r="C7886" s="19">
        <v>43963</v>
      </c>
      <c r="D7886">
        <v>29</v>
      </c>
      <c r="E7886">
        <v>16.100000000000001</v>
      </c>
      <c r="F7886">
        <v>15.1</v>
      </c>
      <c r="H7886">
        <v>14.9</v>
      </c>
      <c r="I7886">
        <v>7.4</v>
      </c>
      <c r="J7886">
        <v>33</v>
      </c>
      <c r="K7886">
        <v>1.1000000000000001</v>
      </c>
      <c r="L7886">
        <v>12.4</v>
      </c>
      <c r="N7886">
        <v>10.6</v>
      </c>
      <c r="O7886">
        <v>9.1</v>
      </c>
      <c r="Q7886">
        <v>8.9</v>
      </c>
      <c r="R7886">
        <v>2.8</v>
      </c>
      <c r="S7886">
        <v>60.4</v>
      </c>
      <c r="T7886">
        <v>1.1000000000000001</v>
      </c>
      <c r="U7886">
        <v>6.3</v>
      </c>
      <c r="W7886">
        <v>6</v>
      </c>
      <c r="X7886">
        <v>6</v>
      </c>
      <c r="Y7886">
        <v>0</v>
      </c>
      <c r="Z7886">
        <v>3</v>
      </c>
      <c r="AA7886">
        <v>0</v>
      </c>
      <c r="AB7886">
        <v>12</v>
      </c>
      <c r="AC7886">
        <v>0</v>
      </c>
      <c r="AD7886">
        <v>2</v>
      </c>
      <c r="AE7886">
        <v>0</v>
      </c>
    </row>
    <row r="7887" spans="1:31">
      <c r="A7887" s="19">
        <v>43890</v>
      </c>
      <c r="B7887" t="s">
        <v>63</v>
      </c>
      <c r="C7887" s="19">
        <v>43963</v>
      </c>
      <c r="D7887">
        <v>28</v>
      </c>
      <c r="E7887">
        <v>27.3</v>
      </c>
      <c r="F7887">
        <v>20.5</v>
      </c>
      <c r="H7887">
        <v>9.6999999999999993</v>
      </c>
      <c r="I7887">
        <v>5.9</v>
      </c>
      <c r="J7887">
        <v>30.2</v>
      </c>
      <c r="K7887">
        <v>2.2000000000000002</v>
      </c>
      <c r="L7887">
        <v>4.2</v>
      </c>
      <c r="N7887">
        <v>31.8</v>
      </c>
      <c r="O7887">
        <v>16.2</v>
      </c>
      <c r="Q7887">
        <v>3.4</v>
      </c>
      <c r="R7887">
        <v>1.9</v>
      </c>
      <c r="S7887">
        <v>43.6</v>
      </c>
      <c r="T7887">
        <v>0.9</v>
      </c>
      <c r="U7887">
        <v>1.5</v>
      </c>
      <c r="W7887">
        <v>10</v>
      </c>
      <c r="X7887">
        <v>7</v>
      </c>
      <c r="Y7887">
        <v>0</v>
      </c>
      <c r="Z7887">
        <v>0</v>
      </c>
      <c r="AA7887">
        <v>0</v>
      </c>
      <c r="AB7887">
        <v>11</v>
      </c>
      <c r="AC7887">
        <v>0</v>
      </c>
      <c r="AD7887">
        <v>0</v>
      </c>
      <c r="AE7887">
        <v>0</v>
      </c>
    </row>
    <row r="7888" spans="1:31">
      <c r="A7888" s="19">
        <v>43890</v>
      </c>
      <c r="B7888" t="s">
        <v>64</v>
      </c>
      <c r="C7888" s="19">
        <v>43970</v>
      </c>
      <c r="D7888">
        <v>54</v>
      </c>
      <c r="E7888">
        <v>22.6</v>
      </c>
      <c r="F7888">
        <v>20</v>
      </c>
      <c r="H7888">
        <v>8.8000000000000007</v>
      </c>
      <c r="I7888">
        <v>5.4</v>
      </c>
      <c r="J7888">
        <v>29.9</v>
      </c>
      <c r="K7888">
        <v>2.2999999999999998</v>
      </c>
      <c r="L7888">
        <v>11</v>
      </c>
      <c r="N7888">
        <v>22.5</v>
      </c>
      <c r="O7888">
        <v>17.7</v>
      </c>
      <c r="Q7888">
        <v>3.8</v>
      </c>
      <c r="R7888">
        <v>2.2999999999999998</v>
      </c>
      <c r="S7888">
        <v>46.5</v>
      </c>
      <c r="T7888">
        <v>1.4</v>
      </c>
      <c r="U7888">
        <v>5</v>
      </c>
      <c r="W7888">
        <v>16</v>
      </c>
      <c r="X7888">
        <v>14</v>
      </c>
      <c r="Y7888">
        <v>0</v>
      </c>
      <c r="Z7888">
        <v>0</v>
      </c>
      <c r="AA7888">
        <v>0</v>
      </c>
      <c r="AB7888">
        <v>21</v>
      </c>
      <c r="AC7888">
        <v>0</v>
      </c>
      <c r="AD7888">
        <v>2</v>
      </c>
      <c r="AE7888">
        <v>0</v>
      </c>
    </row>
    <row r="7889" spans="1:31">
      <c r="A7889" s="19">
        <v>43890</v>
      </c>
      <c r="B7889" t="s">
        <v>65</v>
      </c>
      <c r="C7889" s="19">
        <v>43970</v>
      </c>
      <c r="D7889">
        <v>61</v>
      </c>
      <c r="E7889">
        <v>19.8</v>
      </c>
      <c r="F7889">
        <v>15.2</v>
      </c>
      <c r="H7889">
        <v>11.3</v>
      </c>
      <c r="I7889">
        <v>4.5</v>
      </c>
      <c r="J7889">
        <v>32.299999999999997</v>
      </c>
      <c r="K7889">
        <v>3.4</v>
      </c>
      <c r="L7889">
        <v>13.5</v>
      </c>
      <c r="N7889">
        <v>16.3</v>
      </c>
      <c r="O7889">
        <v>9.5</v>
      </c>
      <c r="Q7889">
        <v>5.4</v>
      </c>
      <c r="R7889">
        <v>1.8</v>
      </c>
      <c r="S7889">
        <v>56.8</v>
      </c>
      <c r="T7889">
        <v>1.6</v>
      </c>
      <c r="U7889">
        <v>7.7</v>
      </c>
      <c r="W7889">
        <v>16</v>
      </c>
      <c r="X7889">
        <v>12</v>
      </c>
      <c r="Y7889">
        <v>0</v>
      </c>
      <c r="Z7889">
        <v>2</v>
      </c>
      <c r="AA7889">
        <v>0</v>
      </c>
      <c r="AB7889">
        <v>26</v>
      </c>
      <c r="AC7889">
        <v>0</v>
      </c>
      <c r="AD7889">
        <v>4</v>
      </c>
      <c r="AE7889">
        <v>0</v>
      </c>
    </row>
    <row r="7890" spans="1:31">
      <c r="A7890" s="19">
        <v>43890</v>
      </c>
      <c r="B7890" t="s">
        <v>143</v>
      </c>
      <c r="C7890" s="19">
        <v>43984</v>
      </c>
      <c r="D7890">
        <v>20</v>
      </c>
      <c r="E7890">
        <v>36</v>
      </c>
      <c r="F7890">
        <v>20.7</v>
      </c>
      <c r="H7890">
        <v>5.0999999999999996</v>
      </c>
      <c r="I7890">
        <v>4</v>
      </c>
      <c r="J7890">
        <v>22.8</v>
      </c>
      <c r="K7890">
        <v>2.4</v>
      </c>
      <c r="L7890">
        <v>9.1</v>
      </c>
      <c r="N7890">
        <v>58.3</v>
      </c>
      <c r="O7890">
        <v>14.9</v>
      </c>
      <c r="Q7890">
        <v>1.6</v>
      </c>
      <c r="R7890">
        <v>1.5</v>
      </c>
      <c r="S7890">
        <v>18.399999999999999</v>
      </c>
      <c r="T7890">
        <v>1.3</v>
      </c>
      <c r="U7890">
        <v>3.3</v>
      </c>
      <c r="W7890">
        <v>9</v>
      </c>
      <c r="X7890">
        <v>5</v>
      </c>
      <c r="Y7890">
        <v>0</v>
      </c>
      <c r="Z7890">
        <v>0</v>
      </c>
      <c r="AA7890">
        <v>0</v>
      </c>
      <c r="AB7890">
        <v>6</v>
      </c>
      <c r="AC7890">
        <v>0</v>
      </c>
      <c r="AD7890">
        <v>0</v>
      </c>
      <c r="AE7890">
        <v>0</v>
      </c>
    </row>
    <row r="7891" spans="1:31">
      <c r="A7891" s="19">
        <v>43890</v>
      </c>
      <c r="B7891" t="s">
        <v>67</v>
      </c>
      <c r="C7891" s="19">
        <v>43984</v>
      </c>
      <c r="D7891">
        <v>19</v>
      </c>
      <c r="E7891">
        <v>18.7</v>
      </c>
      <c r="F7891">
        <v>16.7</v>
      </c>
      <c r="H7891">
        <v>12</v>
      </c>
      <c r="I7891">
        <v>4.9000000000000004</v>
      </c>
      <c r="J7891">
        <v>31</v>
      </c>
      <c r="K7891">
        <v>3.4</v>
      </c>
      <c r="L7891">
        <v>13.2</v>
      </c>
      <c r="N7891">
        <v>15.1</v>
      </c>
      <c r="O7891">
        <v>12.8</v>
      </c>
      <c r="Q7891">
        <v>6.6</v>
      </c>
      <c r="R7891">
        <v>2.5</v>
      </c>
      <c r="S7891">
        <v>51.7</v>
      </c>
      <c r="T7891">
        <v>2</v>
      </c>
      <c r="U7891">
        <v>8.3000000000000007</v>
      </c>
      <c r="W7891">
        <v>5</v>
      </c>
      <c r="X7891">
        <v>5</v>
      </c>
      <c r="Y7891">
        <v>0</v>
      </c>
      <c r="Z7891">
        <v>0</v>
      </c>
      <c r="AA7891">
        <v>0</v>
      </c>
      <c r="AB7891">
        <v>9</v>
      </c>
      <c r="AC7891">
        <v>0</v>
      </c>
      <c r="AD7891">
        <v>0</v>
      </c>
      <c r="AE7891">
        <v>0</v>
      </c>
    </row>
    <row r="7892" spans="1:31">
      <c r="A7892" s="19">
        <v>43890</v>
      </c>
      <c r="B7892" t="s">
        <v>68</v>
      </c>
      <c r="C7892" s="19">
        <v>43984</v>
      </c>
      <c r="D7892">
        <v>126</v>
      </c>
      <c r="E7892">
        <v>17.100000000000001</v>
      </c>
      <c r="F7892">
        <v>22.5</v>
      </c>
      <c r="H7892">
        <v>12.2</v>
      </c>
      <c r="I7892">
        <v>4.4000000000000004</v>
      </c>
      <c r="J7892">
        <v>30.5</v>
      </c>
      <c r="K7892">
        <v>2.2999999999999998</v>
      </c>
      <c r="L7892">
        <v>11</v>
      </c>
      <c r="N7892">
        <v>12.8</v>
      </c>
      <c r="O7892">
        <v>22.7</v>
      </c>
      <c r="Q7892">
        <v>6.9</v>
      </c>
      <c r="R7892">
        <v>2.1</v>
      </c>
      <c r="S7892">
        <v>47.3</v>
      </c>
      <c r="T7892">
        <v>1.3</v>
      </c>
      <c r="U7892">
        <v>5.6</v>
      </c>
      <c r="W7892">
        <v>29</v>
      </c>
      <c r="X7892">
        <v>38</v>
      </c>
      <c r="Y7892">
        <v>0</v>
      </c>
      <c r="Z7892">
        <v>6</v>
      </c>
      <c r="AA7892">
        <v>0</v>
      </c>
      <c r="AB7892">
        <v>51</v>
      </c>
      <c r="AC7892">
        <v>0</v>
      </c>
      <c r="AD7892">
        <v>3</v>
      </c>
      <c r="AE7892">
        <v>0</v>
      </c>
    </row>
    <row r="7893" spans="1:31">
      <c r="A7893" s="19">
        <v>43890</v>
      </c>
      <c r="B7893" t="s">
        <v>69</v>
      </c>
      <c r="C7893" s="19">
        <v>43984</v>
      </c>
      <c r="D7893">
        <v>34</v>
      </c>
      <c r="E7893">
        <v>17</v>
      </c>
      <c r="F7893">
        <v>16.100000000000001</v>
      </c>
      <c r="H7893">
        <v>10.8</v>
      </c>
      <c r="I7893">
        <v>4.7</v>
      </c>
      <c r="J7893">
        <v>36.799999999999997</v>
      </c>
      <c r="K7893">
        <v>3</v>
      </c>
      <c r="L7893">
        <v>11.6</v>
      </c>
      <c r="N7893">
        <v>10.1</v>
      </c>
      <c r="O7893">
        <v>9.5</v>
      </c>
      <c r="Q7893">
        <v>4.5</v>
      </c>
      <c r="R7893">
        <v>1.9</v>
      </c>
      <c r="S7893">
        <v>67.099999999999994</v>
      </c>
      <c r="T7893">
        <v>1.3</v>
      </c>
      <c r="U7893">
        <v>5.0999999999999996</v>
      </c>
      <c r="W7893">
        <v>8</v>
      </c>
      <c r="X7893">
        <v>7</v>
      </c>
      <c r="Y7893">
        <v>0</v>
      </c>
      <c r="Z7893">
        <v>1</v>
      </c>
      <c r="AA7893">
        <v>0</v>
      </c>
      <c r="AB7893">
        <v>17</v>
      </c>
      <c r="AC7893">
        <v>0</v>
      </c>
      <c r="AD7893">
        <v>1</v>
      </c>
      <c r="AE7893">
        <v>0</v>
      </c>
    </row>
    <row r="7894" spans="1:31">
      <c r="A7894" s="19">
        <v>43890</v>
      </c>
      <c r="B7894" t="s">
        <v>70</v>
      </c>
      <c r="C7894" s="19">
        <v>43984</v>
      </c>
      <c r="D7894">
        <v>16</v>
      </c>
      <c r="E7894">
        <v>15.8</v>
      </c>
      <c r="F7894">
        <v>15.2</v>
      </c>
      <c r="H7894">
        <v>15.1</v>
      </c>
      <c r="I7894">
        <v>7.6</v>
      </c>
      <c r="J7894">
        <v>32.700000000000003</v>
      </c>
      <c r="K7894">
        <v>1.1000000000000001</v>
      </c>
      <c r="L7894">
        <v>12.5</v>
      </c>
      <c r="N7894">
        <v>10.4</v>
      </c>
      <c r="O7894">
        <v>9.8000000000000007</v>
      </c>
      <c r="Q7894">
        <v>9.6999999999999993</v>
      </c>
      <c r="R7894">
        <v>3.8</v>
      </c>
      <c r="S7894">
        <v>56.7</v>
      </c>
      <c r="T7894">
        <v>1.3</v>
      </c>
      <c r="U7894">
        <v>7.2</v>
      </c>
      <c r="W7894">
        <v>3</v>
      </c>
      <c r="X7894">
        <v>3</v>
      </c>
      <c r="Y7894">
        <v>0</v>
      </c>
      <c r="Z7894">
        <v>3</v>
      </c>
      <c r="AA7894">
        <v>0</v>
      </c>
      <c r="AB7894">
        <v>6</v>
      </c>
      <c r="AC7894">
        <v>0</v>
      </c>
      <c r="AD7894">
        <v>1</v>
      </c>
      <c r="AE7894">
        <v>0</v>
      </c>
    </row>
    <row r="7895" spans="1:31">
      <c r="A7895" s="19">
        <v>43890</v>
      </c>
      <c r="B7895" t="s">
        <v>71</v>
      </c>
      <c r="C7895" s="19">
        <v>43988</v>
      </c>
      <c r="D7895">
        <v>7</v>
      </c>
      <c r="E7895">
        <v>22.9</v>
      </c>
      <c r="F7895">
        <v>16.2</v>
      </c>
      <c r="H7895">
        <v>10.8</v>
      </c>
      <c r="I7895">
        <v>5.0999999999999996</v>
      </c>
      <c r="J7895">
        <v>29.8</v>
      </c>
      <c r="K7895">
        <v>2.2999999999999998</v>
      </c>
      <c r="L7895">
        <v>12.9</v>
      </c>
      <c r="N7895">
        <v>23.7</v>
      </c>
      <c r="O7895">
        <v>12</v>
      </c>
      <c r="Q7895">
        <v>5.9</v>
      </c>
      <c r="R7895">
        <v>2.5</v>
      </c>
      <c r="S7895">
        <v>45.3</v>
      </c>
      <c r="T7895">
        <v>1.7</v>
      </c>
      <c r="U7895">
        <v>7.6</v>
      </c>
      <c r="W7895">
        <v>2</v>
      </c>
      <c r="X7895">
        <v>2</v>
      </c>
      <c r="Y7895">
        <v>0</v>
      </c>
      <c r="Z7895">
        <v>0</v>
      </c>
      <c r="AA7895">
        <v>0</v>
      </c>
      <c r="AB7895">
        <v>3</v>
      </c>
      <c r="AC7895">
        <v>0</v>
      </c>
      <c r="AD7895">
        <v>0</v>
      </c>
      <c r="AE7895">
        <v>0</v>
      </c>
    </row>
    <row r="7896" spans="1:31">
      <c r="A7896" s="19">
        <v>43890</v>
      </c>
      <c r="B7896" t="s">
        <v>73</v>
      </c>
      <c r="C7896" s="19">
        <v>44013</v>
      </c>
      <c r="D7896">
        <v>3979</v>
      </c>
      <c r="E7896">
        <v>20.3</v>
      </c>
      <c r="F7896">
        <v>18.600000000000001</v>
      </c>
      <c r="H7896">
        <v>11.7</v>
      </c>
      <c r="I7896">
        <v>6.6</v>
      </c>
      <c r="J7896">
        <v>28.8</v>
      </c>
      <c r="K7896">
        <v>2.4</v>
      </c>
      <c r="L7896">
        <v>11.5</v>
      </c>
      <c r="N7896">
        <v>18.5</v>
      </c>
      <c r="O7896">
        <v>15.7</v>
      </c>
      <c r="Q7896">
        <v>4.0999999999999996</v>
      </c>
      <c r="R7896">
        <v>1</v>
      </c>
      <c r="S7896">
        <v>56.1</v>
      </c>
      <c r="T7896">
        <v>0.3</v>
      </c>
      <c r="U7896">
        <v>4.2</v>
      </c>
      <c r="W7896">
        <v>1032</v>
      </c>
      <c r="X7896">
        <v>943</v>
      </c>
      <c r="Y7896">
        <v>0</v>
      </c>
      <c r="Z7896">
        <v>204</v>
      </c>
      <c r="AA7896">
        <v>41</v>
      </c>
      <c r="AB7896">
        <v>1575</v>
      </c>
      <c r="AC7896">
        <v>11</v>
      </c>
      <c r="AD7896">
        <v>174</v>
      </c>
      <c r="AE7896">
        <v>0</v>
      </c>
    </row>
    <row r="7897" spans="1:31">
      <c r="A7897" s="19">
        <v>43891</v>
      </c>
      <c r="B7897" t="s">
        <v>15</v>
      </c>
      <c r="C7897" s="19">
        <v>43864</v>
      </c>
      <c r="D7897">
        <v>41</v>
      </c>
      <c r="E7897">
        <v>19.899999999999999</v>
      </c>
      <c r="F7897">
        <v>3.1</v>
      </c>
      <c r="H7897">
        <v>15.8</v>
      </c>
      <c r="I7897">
        <v>9</v>
      </c>
      <c r="J7897">
        <v>23.2</v>
      </c>
      <c r="K7897">
        <v>3.5</v>
      </c>
      <c r="L7897">
        <v>15.5</v>
      </c>
      <c r="M7897">
        <v>4</v>
      </c>
      <c r="N7897">
        <v>15.8</v>
      </c>
      <c r="O7897">
        <v>0.1</v>
      </c>
      <c r="P7897">
        <v>0</v>
      </c>
      <c r="Q7897">
        <v>26.200000000000003</v>
      </c>
      <c r="R7897">
        <v>12.3</v>
      </c>
      <c r="S7897">
        <v>26.1</v>
      </c>
      <c r="T7897">
        <v>0</v>
      </c>
      <c r="U7897">
        <v>18</v>
      </c>
      <c r="V7897">
        <v>1</v>
      </c>
      <c r="W7897">
        <v>6</v>
      </c>
      <c r="X7897">
        <v>0</v>
      </c>
      <c r="Y7897">
        <v>0</v>
      </c>
      <c r="Z7897">
        <v>14</v>
      </c>
      <c r="AA7897">
        <v>1</v>
      </c>
      <c r="AB7897">
        <v>12</v>
      </c>
      <c r="AC7897">
        <v>0</v>
      </c>
      <c r="AD7897">
        <v>8</v>
      </c>
      <c r="AE7897">
        <v>0</v>
      </c>
    </row>
    <row r="7898" spans="1:31">
      <c r="A7898" s="19">
        <v>43891</v>
      </c>
      <c r="B7898" t="s">
        <v>16</v>
      </c>
      <c r="C7898" s="19">
        <v>43872</v>
      </c>
      <c r="D7898">
        <v>24</v>
      </c>
      <c r="E7898">
        <v>10.4</v>
      </c>
      <c r="F7898">
        <v>0</v>
      </c>
      <c r="H7898">
        <v>22</v>
      </c>
      <c r="I7898">
        <v>10.7</v>
      </c>
      <c r="J7898">
        <v>28.5</v>
      </c>
      <c r="K7898">
        <v>3</v>
      </c>
      <c r="L7898">
        <v>12.6</v>
      </c>
      <c r="M7898">
        <v>3.6</v>
      </c>
      <c r="N7898">
        <v>8.68</v>
      </c>
      <c r="O7898">
        <v>0</v>
      </c>
      <c r="P7898">
        <v>0</v>
      </c>
      <c r="Q7898">
        <v>24.2</v>
      </c>
      <c r="R7898">
        <v>19.8</v>
      </c>
      <c r="S7898">
        <v>25.900000000000002</v>
      </c>
      <c r="T7898">
        <v>3.5999999999999996</v>
      </c>
      <c r="U7898">
        <v>9.3000000000000007</v>
      </c>
      <c r="V7898">
        <v>3.5999999999999996</v>
      </c>
      <c r="W7898">
        <v>0</v>
      </c>
      <c r="X7898">
        <v>0</v>
      </c>
      <c r="Y7898">
        <v>0</v>
      </c>
      <c r="Z7898">
        <v>9</v>
      </c>
      <c r="AA7898">
        <v>6</v>
      </c>
      <c r="AB7898">
        <v>9</v>
      </c>
      <c r="AC7898">
        <v>0</v>
      </c>
      <c r="AD7898">
        <v>0</v>
      </c>
      <c r="AE7898">
        <v>0</v>
      </c>
    </row>
    <row r="7899" spans="1:31">
      <c r="A7899" s="19">
        <v>43891</v>
      </c>
      <c r="B7899" t="s">
        <v>17</v>
      </c>
      <c r="C7899" s="19">
        <v>43883</v>
      </c>
      <c r="D7899">
        <v>36</v>
      </c>
      <c r="E7899">
        <v>14.8</v>
      </c>
      <c r="F7899">
        <v>0</v>
      </c>
      <c r="H7899">
        <v>16.100000000000001</v>
      </c>
      <c r="I7899">
        <v>7.7</v>
      </c>
      <c r="J7899">
        <v>34.6</v>
      </c>
      <c r="K7899">
        <v>11.7</v>
      </c>
      <c r="L7899">
        <v>15.1</v>
      </c>
      <c r="N7899">
        <v>17.599999999999998</v>
      </c>
      <c r="O7899">
        <v>0</v>
      </c>
      <c r="P7899">
        <v>0</v>
      </c>
      <c r="Q7899">
        <v>15.299999999999999</v>
      </c>
      <c r="R7899">
        <v>9.6</v>
      </c>
      <c r="S7899">
        <v>34</v>
      </c>
      <c r="T7899">
        <v>9</v>
      </c>
      <c r="U7899">
        <v>12.9</v>
      </c>
      <c r="V7899">
        <v>0</v>
      </c>
      <c r="W7899">
        <v>9</v>
      </c>
      <c r="X7899">
        <v>0</v>
      </c>
      <c r="Y7899">
        <v>0</v>
      </c>
      <c r="Z7899">
        <v>3</v>
      </c>
      <c r="AA7899">
        <v>0</v>
      </c>
      <c r="AB7899">
        <v>24</v>
      </c>
      <c r="AC7899">
        <v>0</v>
      </c>
      <c r="AD7899">
        <v>0</v>
      </c>
      <c r="AE7899">
        <v>0</v>
      </c>
    </row>
    <row r="7900" spans="1:31">
      <c r="A7900" s="19">
        <v>43891</v>
      </c>
      <c r="B7900" t="s">
        <v>18</v>
      </c>
      <c r="C7900" s="19">
        <v>43890</v>
      </c>
      <c r="D7900">
        <v>54</v>
      </c>
      <c r="E7900">
        <v>39</v>
      </c>
      <c r="F7900">
        <v>0</v>
      </c>
      <c r="H7900">
        <v>8.1</v>
      </c>
      <c r="I7900">
        <v>5.3</v>
      </c>
      <c r="J7900">
        <v>24.7</v>
      </c>
      <c r="K7900">
        <v>15.5</v>
      </c>
      <c r="L7900">
        <v>7.5</v>
      </c>
      <c r="N7900">
        <v>48.4</v>
      </c>
      <c r="O7900">
        <v>0</v>
      </c>
      <c r="P7900">
        <v>0</v>
      </c>
      <c r="Q7900">
        <v>8.3000000000000007</v>
      </c>
      <c r="R7900">
        <v>3.2</v>
      </c>
      <c r="S7900">
        <v>19.900000000000002</v>
      </c>
      <c r="T7900">
        <v>11.3</v>
      </c>
      <c r="U7900">
        <v>7.1</v>
      </c>
      <c r="V7900">
        <v>0</v>
      </c>
      <c r="W7900">
        <v>39</v>
      </c>
      <c r="X7900">
        <v>0</v>
      </c>
      <c r="Y7900">
        <v>0</v>
      </c>
      <c r="Z7900">
        <v>0</v>
      </c>
      <c r="AA7900">
        <v>0</v>
      </c>
      <c r="AB7900">
        <v>15</v>
      </c>
      <c r="AC7900">
        <v>0</v>
      </c>
      <c r="AD7900">
        <v>0</v>
      </c>
      <c r="AE7900">
        <v>0</v>
      </c>
    </row>
    <row r="7901" spans="1:31">
      <c r="A7901" s="19">
        <v>43891</v>
      </c>
      <c r="B7901" t="s">
        <v>19</v>
      </c>
      <c r="C7901" s="19">
        <v>43893</v>
      </c>
      <c r="D7901">
        <v>52</v>
      </c>
      <c r="E7901">
        <v>39.799999999999997</v>
      </c>
      <c r="F7901">
        <v>21.5</v>
      </c>
      <c r="H7901">
        <v>0</v>
      </c>
      <c r="I7901">
        <v>4.4000000000000004</v>
      </c>
      <c r="J7901">
        <v>23.6</v>
      </c>
      <c r="L7901">
        <v>10.7</v>
      </c>
      <c r="N7901">
        <v>82</v>
      </c>
      <c r="O7901">
        <v>7</v>
      </c>
      <c r="Q7901">
        <v>0</v>
      </c>
      <c r="R7901">
        <v>0.1</v>
      </c>
      <c r="S7901">
        <v>10.1</v>
      </c>
      <c r="U7901">
        <v>0.7</v>
      </c>
      <c r="W7901">
        <v>24</v>
      </c>
      <c r="X7901">
        <v>13</v>
      </c>
      <c r="Y7901">
        <v>0</v>
      </c>
      <c r="Z7901">
        <v>0</v>
      </c>
      <c r="AA7901">
        <v>0</v>
      </c>
      <c r="AB7901">
        <v>14</v>
      </c>
      <c r="AD7901">
        <v>1</v>
      </c>
      <c r="AE7901">
        <v>0</v>
      </c>
    </row>
    <row r="7902" spans="1:31">
      <c r="A7902" s="19">
        <v>43891</v>
      </c>
      <c r="B7902" t="s">
        <v>20</v>
      </c>
      <c r="C7902" s="19">
        <v>43893</v>
      </c>
      <c r="D7902">
        <v>6</v>
      </c>
      <c r="E7902">
        <v>29.7</v>
      </c>
      <c r="F7902">
        <v>17.3</v>
      </c>
      <c r="H7902">
        <v>0</v>
      </c>
      <c r="I7902">
        <v>5.0999999999999996</v>
      </c>
      <c r="J7902">
        <v>32.700000000000003</v>
      </c>
      <c r="L7902">
        <v>15.1</v>
      </c>
      <c r="N7902">
        <v>37.6</v>
      </c>
      <c r="O7902">
        <v>5.5</v>
      </c>
      <c r="Q7902">
        <v>0</v>
      </c>
      <c r="R7902">
        <v>0.3</v>
      </c>
      <c r="S7902">
        <v>53.1</v>
      </c>
      <c r="U7902">
        <v>3.5</v>
      </c>
      <c r="W7902">
        <v>2</v>
      </c>
      <c r="X7902">
        <v>1</v>
      </c>
      <c r="Y7902">
        <v>0</v>
      </c>
      <c r="Z7902">
        <v>0</v>
      </c>
      <c r="AA7902">
        <v>0</v>
      </c>
      <c r="AB7902">
        <v>2</v>
      </c>
      <c r="AD7902">
        <v>1</v>
      </c>
      <c r="AE7902">
        <v>0</v>
      </c>
    </row>
    <row r="7903" spans="1:31">
      <c r="A7903" s="19">
        <v>43891</v>
      </c>
      <c r="B7903" t="s">
        <v>21</v>
      </c>
      <c r="C7903" s="19">
        <v>43893</v>
      </c>
      <c r="D7903">
        <v>31</v>
      </c>
      <c r="E7903">
        <v>30.3</v>
      </c>
      <c r="F7903">
        <v>26.5</v>
      </c>
      <c r="H7903">
        <v>0</v>
      </c>
      <c r="I7903">
        <v>5.7</v>
      </c>
      <c r="J7903">
        <v>26.5</v>
      </c>
      <c r="L7903">
        <v>11</v>
      </c>
      <c r="N7903">
        <v>44.9</v>
      </c>
      <c r="O7903">
        <v>26.6</v>
      </c>
      <c r="Q7903">
        <v>0</v>
      </c>
      <c r="R7903">
        <v>0.3</v>
      </c>
      <c r="S7903">
        <v>26.6</v>
      </c>
      <c r="U7903">
        <v>1.6</v>
      </c>
      <c r="W7903">
        <v>11</v>
      </c>
      <c r="X7903">
        <v>10</v>
      </c>
      <c r="Y7903">
        <v>0</v>
      </c>
      <c r="Z7903">
        <v>0</v>
      </c>
      <c r="AA7903">
        <v>0</v>
      </c>
      <c r="AB7903">
        <v>10</v>
      </c>
      <c r="AD7903">
        <v>1</v>
      </c>
      <c r="AE7903">
        <v>0</v>
      </c>
    </row>
    <row r="7904" spans="1:31">
      <c r="A7904" s="19">
        <v>43891</v>
      </c>
      <c r="B7904" t="s">
        <v>22</v>
      </c>
      <c r="C7904" s="19">
        <v>43893</v>
      </c>
      <c r="D7904">
        <v>416</v>
      </c>
      <c r="E7904">
        <v>21.3</v>
      </c>
      <c r="F7904">
        <v>17.5</v>
      </c>
      <c r="H7904">
        <v>0</v>
      </c>
      <c r="I7904">
        <v>5.7</v>
      </c>
      <c r="J7904">
        <v>39.299999999999997</v>
      </c>
      <c r="L7904">
        <v>16.3</v>
      </c>
      <c r="N7904">
        <v>8.4</v>
      </c>
      <c r="O7904">
        <v>3.8</v>
      </c>
      <c r="Q7904">
        <v>0</v>
      </c>
      <c r="R7904">
        <v>0.2</v>
      </c>
      <c r="S7904">
        <v>84.6</v>
      </c>
      <c r="U7904">
        <v>3</v>
      </c>
      <c r="W7904">
        <v>94</v>
      </c>
      <c r="X7904">
        <v>77</v>
      </c>
      <c r="Y7904">
        <v>0</v>
      </c>
      <c r="Z7904">
        <v>0</v>
      </c>
      <c r="AA7904">
        <v>0</v>
      </c>
      <c r="AB7904">
        <v>173</v>
      </c>
      <c r="AD7904">
        <v>72</v>
      </c>
      <c r="AE7904">
        <v>0</v>
      </c>
    </row>
    <row r="7905" spans="1:31">
      <c r="A7905" s="19">
        <v>43891</v>
      </c>
      <c r="B7905" t="s">
        <v>23</v>
      </c>
      <c r="C7905" s="19">
        <v>43893</v>
      </c>
      <c r="D7905">
        <v>67</v>
      </c>
      <c r="E7905">
        <v>19.899999999999999</v>
      </c>
      <c r="F7905">
        <v>16.5</v>
      </c>
      <c r="H7905">
        <v>0</v>
      </c>
      <c r="I7905">
        <v>5.8</v>
      </c>
      <c r="J7905">
        <v>38.799999999999997</v>
      </c>
      <c r="L7905">
        <v>19</v>
      </c>
      <c r="N7905">
        <v>6.6</v>
      </c>
      <c r="O7905">
        <v>3.4</v>
      </c>
      <c r="Q7905">
        <v>0</v>
      </c>
      <c r="R7905">
        <v>0.3</v>
      </c>
      <c r="S7905">
        <v>83.7</v>
      </c>
      <c r="U7905">
        <v>6</v>
      </c>
      <c r="W7905">
        <v>14</v>
      </c>
      <c r="X7905">
        <v>12</v>
      </c>
      <c r="Y7905">
        <v>0</v>
      </c>
      <c r="Z7905">
        <v>0</v>
      </c>
      <c r="AA7905">
        <v>0</v>
      </c>
      <c r="AB7905">
        <v>28</v>
      </c>
      <c r="AD7905">
        <v>14</v>
      </c>
      <c r="AE7905">
        <v>0</v>
      </c>
    </row>
    <row r="7906" spans="1:31">
      <c r="A7906" s="19">
        <v>43891</v>
      </c>
      <c r="B7906" t="s">
        <v>24</v>
      </c>
      <c r="C7906" s="19">
        <v>43893</v>
      </c>
      <c r="D7906">
        <v>13</v>
      </c>
      <c r="E7906">
        <v>26</v>
      </c>
      <c r="F7906">
        <v>15.1</v>
      </c>
      <c r="H7906">
        <v>0</v>
      </c>
      <c r="I7906">
        <v>4.4000000000000004</v>
      </c>
      <c r="J7906">
        <v>41.3</v>
      </c>
      <c r="L7906">
        <v>13.2</v>
      </c>
      <c r="N7906">
        <v>12.9</v>
      </c>
      <c r="O7906">
        <v>1.6</v>
      </c>
      <c r="Q7906">
        <v>0</v>
      </c>
      <c r="R7906">
        <v>0.1</v>
      </c>
      <c r="S7906">
        <v>84.4</v>
      </c>
      <c r="U7906">
        <v>1.1000000000000001</v>
      </c>
      <c r="W7906">
        <v>4</v>
      </c>
      <c r="X7906">
        <v>2</v>
      </c>
      <c r="Y7906">
        <v>0</v>
      </c>
      <c r="Z7906">
        <v>0</v>
      </c>
      <c r="AA7906">
        <v>0</v>
      </c>
      <c r="AB7906">
        <v>6</v>
      </c>
      <c r="AD7906">
        <v>1</v>
      </c>
      <c r="AE7906">
        <v>0</v>
      </c>
    </row>
    <row r="7907" spans="1:31">
      <c r="A7907" s="19">
        <v>43891</v>
      </c>
      <c r="B7907" t="s">
        <v>25</v>
      </c>
      <c r="C7907" s="19">
        <v>43893</v>
      </c>
      <c r="D7907">
        <v>24</v>
      </c>
      <c r="E7907">
        <v>20.399999999999999</v>
      </c>
      <c r="F7907">
        <v>21.3</v>
      </c>
      <c r="H7907">
        <v>0</v>
      </c>
      <c r="I7907">
        <v>5.3</v>
      </c>
      <c r="J7907">
        <v>36.200000000000003</v>
      </c>
      <c r="L7907">
        <v>16.8</v>
      </c>
      <c r="N7907">
        <v>9.5</v>
      </c>
      <c r="O7907">
        <v>11.1</v>
      </c>
      <c r="Q7907">
        <v>0</v>
      </c>
      <c r="R7907">
        <v>0.3</v>
      </c>
      <c r="S7907">
        <v>74.2</v>
      </c>
      <c r="U7907">
        <v>4.9000000000000004</v>
      </c>
      <c r="W7907">
        <v>5</v>
      </c>
      <c r="X7907">
        <v>5</v>
      </c>
      <c r="Y7907">
        <v>0</v>
      </c>
      <c r="Z7907">
        <v>0</v>
      </c>
      <c r="AA7907">
        <v>0</v>
      </c>
      <c r="AB7907">
        <v>9</v>
      </c>
      <c r="AD7907">
        <v>4</v>
      </c>
      <c r="AE7907">
        <v>0</v>
      </c>
    </row>
    <row r="7908" spans="1:31">
      <c r="A7908" s="19">
        <v>43891</v>
      </c>
      <c r="B7908" t="s">
        <v>26</v>
      </c>
      <c r="C7908" s="19">
        <v>43893</v>
      </c>
      <c r="D7908">
        <v>91</v>
      </c>
      <c r="E7908">
        <v>20.7</v>
      </c>
      <c r="F7908">
        <v>16.8</v>
      </c>
      <c r="H7908">
        <v>0</v>
      </c>
      <c r="I7908">
        <v>7.4</v>
      </c>
      <c r="J7908">
        <v>31.5</v>
      </c>
      <c r="L7908">
        <v>23.6</v>
      </c>
      <c r="N7908">
        <v>13.2</v>
      </c>
      <c r="O7908">
        <v>7.1</v>
      </c>
      <c r="Q7908">
        <v>0</v>
      </c>
      <c r="R7908">
        <v>0.8</v>
      </c>
      <c r="S7908">
        <v>57.3</v>
      </c>
      <c r="U7908">
        <v>21.6</v>
      </c>
      <c r="W7908">
        <v>20</v>
      </c>
      <c r="X7908">
        <v>17</v>
      </c>
      <c r="Y7908">
        <v>0</v>
      </c>
      <c r="Z7908">
        <v>0</v>
      </c>
      <c r="AA7908">
        <v>0</v>
      </c>
      <c r="AB7908">
        <v>31</v>
      </c>
      <c r="AD7908">
        <v>23</v>
      </c>
      <c r="AE7908">
        <v>0</v>
      </c>
    </row>
    <row r="7909" spans="1:31">
      <c r="A7909" s="19">
        <v>43891</v>
      </c>
      <c r="B7909" t="s">
        <v>27</v>
      </c>
      <c r="C7909" s="19">
        <v>43893</v>
      </c>
      <c r="D7909">
        <v>75</v>
      </c>
      <c r="E7909">
        <v>16.5</v>
      </c>
      <c r="F7909">
        <v>10.9</v>
      </c>
      <c r="H7909">
        <v>0</v>
      </c>
      <c r="I7909">
        <v>27.5</v>
      </c>
      <c r="J7909">
        <v>29.9</v>
      </c>
      <c r="L7909">
        <v>15.2</v>
      </c>
      <c r="N7909">
        <v>6.8</v>
      </c>
      <c r="O7909">
        <v>2.2000000000000002</v>
      </c>
      <c r="Q7909">
        <v>0</v>
      </c>
      <c r="R7909">
        <v>35.700000000000003</v>
      </c>
      <c r="S7909">
        <v>49.8</v>
      </c>
      <c r="U7909">
        <v>5.6</v>
      </c>
      <c r="W7909">
        <v>14</v>
      </c>
      <c r="X7909">
        <v>2</v>
      </c>
      <c r="Y7909">
        <v>0</v>
      </c>
      <c r="Z7909">
        <v>0</v>
      </c>
      <c r="AA7909">
        <v>23</v>
      </c>
      <c r="AB7909">
        <v>25</v>
      </c>
      <c r="AD7909">
        <v>12</v>
      </c>
      <c r="AE7909">
        <v>0</v>
      </c>
    </row>
    <row r="7910" spans="1:31">
      <c r="A7910" s="19">
        <v>43891</v>
      </c>
      <c r="B7910" t="s">
        <v>28</v>
      </c>
      <c r="C7910" s="19">
        <v>43893</v>
      </c>
      <c r="D7910">
        <v>110</v>
      </c>
      <c r="E7910">
        <v>31</v>
      </c>
      <c r="F7910">
        <v>21.6</v>
      </c>
      <c r="H7910">
        <v>0</v>
      </c>
      <c r="I7910">
        <v>5.6</v>
      </c>
      <c r="J7910">
        <v>30</v>
      </c>
      <c r="L7910">
        <v>11.9</v>
      </c>
      <c r="N7910">
        <v>45.8</v>
      </c>
      <c r="O7910">
        <v>12.4</v>
      </c>
      <c r="Q7910">
        <v>0</v>
      </c>
      <c r="R7910">
        <v>0.4</v>
      </c>
      <c r="S7910">
        <v>39.6</v>
      </c>
      <c r="U7910">
        <v>1.8</v>
      </c>
      <c r="W7910">
        <v>39</v>
      </c>
      <c r="X7910">
        <v>27</v>
      </c>
      <c r="Y7910">
        <v>0</v>
      </c>
      <c r="Z7910">
        <v>0</v>
      </c>
      <c r="AA7910">
        <v>0</v>
      </c>
      <c r="AB7910">
        <v>38</v>
      </c>
      <c r="AD7910">
        <v>5</v>
      </c>
      <c r="AE7910">
        <v>0</v>
      </c>
    </row>
    <row r="7911" spans="1:31">
      <c r="A7911" s="19">
        <v>43891</v>
      </c>
      <c r="B7911" t="s">
        <v>29</v>
      </c>
      <c r="C7911" s="19">
        <v>43893</v>
      </c>
      <c r="D7911">
        <v>37</v>
      </c>
      <c r="E7911">
        <v>30.6</v>
      </c>
      <c r="F7911">
        <v>24.9</v>
      </c>
      <c r="H7911">
        <v>0</v>
      </c>
      <c r="I7911">
        <v>6.8</v>
      </c>
      <c r="J7911">
        <v>26.3</v>
      </c>
      <c r="L7911">
        <v>11.5</v>
      </c>
      <c r="N7911">
        <v>47.8</v>
      </c>
      <c r="O7911">
        <v>22.7</v>
      </c>
      <c r="Q7911">
        <v>0</v>
      </c>
      <c r="R7911">
        <v>0.6</v>
      </c>
      <c r="S7911">
        <v>26.8</v>
      </c>
      <c r="U7911">
        <v>2.1</v>
      </c>
      <c r="W7911">
        <v>13</v>
      </c>
      <c r="X7911">
        <v>11</v>
      </c>
      <c r="Y7911">
        <v>0</v>
      </c>
      <c r="Z7911">
        <v>0</v>
      </c>
      <c r="AA7911">
        <v>0</v>
      </c>
      <c r="AB7911">
        <v>12</v>
      </c>
      <c r="AD7911">
        <v>1</v>
      </c>
      <c r="AE7911">
        <v>0</v>
      </c>
    </row>
    <row r="7912" spans="1:31">
      <c r="A7912" s="19">
        <v>43891</v>
      </c>
      <c r="B7912" t="s">
        <v>30</v>
      </c>
      <c r="C7912" s="19">
        <v>43893</v>
      </c>
      <c r="D7912">
        <v>64</v>
      </c>
      <c r="E7912">
        <v>36.299999999999997</v>
      </c>
      <c r="F7912">
        <v>21</v>
      </c>
      <c r="H7912">
        <v>0</v>
      </c>
      <c r="I7912">
        <v>5</v>
      </c>
      <c r="J7912">
        <v>25.7</v>
      </c>
      <c r="L7912">
        <v>12</v>
      </c>
      <c r="N7912">
        <v>70.599999999999994</v>
      </c>
      <c r="O7912">
        <v>9</v>
      </c>
      <c r="Q7912">
        <v>0</v>
      </c>
      <c r="R7912">
        <v>0.3</v>
      </c>
      <c r="S7912">
        <v>18.7</v>
      </c>
      <c r="U7912">
        <v>1.5</v>
      </c>
      <c r="W7912">
        <v>27</v>
      </c>
      <c r="X7912">
        <v>15</v>
      </c>
      <c r="Y7912">
        <v>0</v>
      </c>
      <c r="Z7912">
        <v>0</v>
      </c>
      <c r="AA7912">
        <v>0</v>
      </c>
      <c r="AB7912">
        <v>19</v>
      </c>
      <c r="AD7912">
        <v>3</v>
      </c>
      <c r="AE7912">
        <v>0</v>
      </c>
    </row>
    <row r="7913" spans="1:31">
      <c r="A7913" s="19">
        <v>43891</v>
      </c>
      <c r="B7913" t="s">
        <v>31</v>
      </c>
      <c r="C7913" s="19">
        <v>43893</v>
      </c>
      <c r="D7913">
        <v>228</v>
      </c>
      <c r="E7913">
        <v>28.1</v>
      </c>
      <c r="F7913">
        <v>19.600000000000001</v>
      </c>
      <c r="H7913">
        <v>0</v>
      </c>
      <c r="I7913">
        <v>4.7</v>
      </c>
      <c r="J7913">
        <v>33.200000000000003</v>
      </c>
      <c r="L7913">
        <v>14.3</v>
      </c>
      <c r="N7913">
        <v>31.4</v>
      </c>
      <c r="O7913">
        <v>8.3000000000000007</v>
      </c>
      <c r="Q7913">
        <v>0</v>
      </c>
      <c r="R7913">
        <v>0.3</v>
      </c>
      <c r="S7913">
        <v>57</v>
      </c>
      <c r="U7913">
        <v>3</v>
      </c>
      <c r="W7913">
        <v>73</v>
      </c>
      <c r="X7913">
        <v>51</v>
      </c>
      <c r="Y7913">
        <v>0</v>
      </c>
      <c r="Z7913">
        <v>0</v>
      </c>
      <c r="AA7913">
        <v>0</v>
      </c>
      <c r="AB7913">
        <v>86</v>
      </c>
      <c r="AD7913">
        <v>19</v>
      </c>
      <c r="AE7913">
        <v>0</v>
      </c>
    </row>
    <row r="7914" spans="1:31">
      <c r="A7914" s="19">
        <v>43891</v>
      </c>
      <c r="B7914" t="s">
        <v>32</v>
      </c>
      <c r="C7914" s="19">
        <v>43893</v>
      </c>
      <c r="D7914">
        <v>29</v>
      </c>
      <c r="E7914">
        <v>18.2</v>
      </c>
      <c r="F7914">
        <v>20.9</v>
      </c>
      <c r="H7914">
        <v>0</v>
      </c>
      <c r="I7914">
        <v>5</v>
      </c>
      <c r="J7914">
        <v>39</v>
      </c>
      <c r="L7914">
        <v>16.8</v>
      </c>
      <c r="N7914">
        <v>4.7</v>
      </c>
      <c r="O7914">
        <v>8</v>
      </c>
      <c r="Q7914">
        <v>0</v>
      </c>
      <c r="R7914">
        <v>0.2</v>
      </c>
      <c r="S7914">
        <v>83.3</v>
      </c>
      <c r="U7914">
        <v>3.8</v>
      </c>
      <c r="W7914">
        <v>6</v>
      </c>
      <c r="X7914">
        <v>6</v>
      </c>
      <c r="Y7914">
        <v>0</v>
      </c>
      <c r="Z7914">
        <v>0</v>
      </c>
      <c r="AA7914">
        <v>0</v>
      </c>
      <c r="AB7914">
        <v>12</v>
      </c>
      <c r="AD7914">
        <v>5</v>
      </c>
      <c r="AE7914">
        <v>0</v>
      </c>
    </row>
    <row r="7915" spans="1:31">
      <c r="A7915" s="19">
        <v>43891</v>
      </c>
      <c r="B7915" t="s">
        <v>33</v>
      </c>
      <c r="C7915" s="19">
        <v>43893</v>
      </c>
      <c r="D7915">
        <v>16</v>
      </c>
      <c r="E7915">
        <v>12.9</v>
      </c>
      <c r="F7915">
        <v>14</v>
      </c>
      <c r="H7915">
        <v>0</v>
      </c>
      <c r="I7915">
        <v>4</v>
      </c>
      <c r="J7915">
        <v>56.5</v>
      </c>
      <c r="L7915">
        <v>12.6</v>
      </c>
      <c r="N7915">
        <v>0.1</v>
      </c>
      <c r="O7915">
        <v>0.1</v>
      </c>
      <c r="Q7915">
        <v>0</v>
      </c>
      <c r="R7915">
        <v>0</v>
      </c>
      <c r="S7915">
        <v>99.9</v>
      </c>
      <c r="U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16</v>
      </c>
      <c r="AD7915">
        <v>0</v>
      </c>
      <c r="AE7915">
        <v>0</v>
      </c>
    </row>
    <row r="7916" spans="1:31">
      <c r="A7916" s="19">
        <v>43891</v>
      </c>
      <c r="B7916" t="s">
        <v>34</v>
      </c>
      <c r="C7916" s="19">
        <v>43893</v>
      </c>
      <c r="D7916">
        <v>99</v>
      </c>
      <c r="E7916">
        <v>27.4</v>
      </c>
      <c r="F7916">
        <v>23.7</v>
      </c>
      <c r="H7916">
        <v>0</v>
      </c>
      <c r="I7916">
        <v>7.2</v>
      </c>
      <c r="J7916">
        <v>29.7</v>
      </c>
      <c r="L7916">
        <v>12</v>
      </c>
      <c r="N7916">
        <v>33.5</v>
      </c>
      <c r="O7916">
        <v>19.8</v>
      </c>
      <c r="Q7916">
        <v>0</v>
      </c>
      <c r="R7916">
        <v>0.8</v>
      </c>
      <c r="S7916">
        <v>43.7</v>
      </c>
      <c r="U7916">
        <v>2.2999999999999998</v>
      </c>
      <c r="W7916">
        <v>32</v>
      </c>
      <c r="X7916">
        <v>28</v>
      </c>
      <c r="Y7916">
        <v>0</v>
      </c>
      <c r="Z7916">
        <v>0</v>
      </c>
      <c r="AA7916">
        <v>0</v>
      </c>
      <c r="AB7916">
        <v>35</v>
      </c>
      <c r="AD7916">
        <v>4</v>
      </c>
      <c r="AE7916">
        <v>0</v>
      </c>
    </row>
    <row r="7917" spans="1:31">
      <c r="A7917" s="19">
        <v>43891</v>
      </c>
      <c r="B7917" t="s">
        <v>35</v>
      </c>
      <c r="C7917" s="19">
        <v>43900</v>
      </c>
      <c r="D7917">
        <v>20</v>
      </c>
      <c r="E7917">
        <v>26.8</v>
      </c>
      <c r="F7917">
        <v>17.399999999999999</v>
      </c>
      <c r="H7917">
        <v>0</v>
      </c>
      <c r="I7917">
        <v>4.8</v>
      </c>
      <c r="J7917">
        <v>39.700000000000003</v>
      </c>
      <c r="L7917">
        <v>11.3</v>
      </c>
      <c r="N7917">
        <v>17</v>
      </c>
      <c r="O7917">
        <v>3.5</v>
      </c>
      <c r="Q7917">
        <v>0</v>
      </c>
      <c r="R7917">
        <v>0.1</v>
      </c>
      <c r="S7917">
        <v>78.2</v>
      </c>
      <c r="U7917">
        <v>1.1000000000000001</v>
      </c>
      <c r="W7917">
        <v>6</v>
      </c>
      <c r="X7917">
        <v>4</v>
      </c>
      <c r="Y7917">
        <v>0</v>
      </c>
      <c r="Z7917">
        <v>0</v>
      </c>
      <c r="AA7917">
        <v>0</v>
      </c>
      <c r="AB7917">
        <v>9</v>
      </c>
      <c r="AD7917">
        <v>1</v>
      </c>
      <c r="AE7917">
        <v>0</v>
      </c>
    </row>
    <row r="7918" spans="1:31">
      <c r="A7918" s="19">
        <v>43891</v>
      </c>
      <c r="B7918" t="s">
        <v>36</v>
      </c>
      <c r="C7918" s="19">
        <v>43900</v>
      </c>
      <c r="D7918">
        <v>125</v>
      </c>
      <c r="E7918">
        <v>25.6</v>
      </c>
      <c r="F7918">
        <v>17.899999999999999</v>
      </c>
      <c r="H7918">
        <v>0</v>
      </c>
      <c r="I7918">
        <v>7.1</v>
      </c>
      <c r="J7918">
        <v>34.5</v>
      </c>
      <c r="L7918">
        <v>14.9</v>
      </c>
      <c r="N7918">
        <v>23.1</v>
      </c>
      <c r="O7918">
        <v>6.9</v>
      </c>
      <c r="Q7918">
        <v>0</v>
      </c>
      <c r="R7918">
        <v>0.7</v>
      </c>
      <c r="S7918">
        <v>65.2</v>
      </c>
      <c r="U7918">
        <v>4</v>
      </c>
      <c r="W7918">
        <v>37</v>
      </c>
      <c r="X7918">
        <v>26</v>
      </c>
      <c r="Y7918">
        <v>0</v>
      </c>
      <c r="Z7918">
        <v>0</v>
      </c>
      <c r="AA7918">
        <v>0</v>
      </c>
      <c r="AB7918">
        <v>50</v>
      </c>
      <c r="AD7918">
        <v>12</v>
      </c>
      <c r="AE7918">
        <v>0</v>
      </c>
    </row>
    <row r="7919" spans="1:31">
      <c r="A7919" s="19">
        <v>43891</v>
      </c>
      <c r="B7919" t="s">
        <v>37</v>
      </c>
      <c r="C7919" s="19">
        <v>43900</v>
      </c>
      <c r="D7919">
        <v>36</v>
      </c>
      <c r="E7919">
        <v>42.7</v>
      </c>
      <c r="F7919">
        <v>21.5</v>
      </c>
      <c r="H7919">
        <v>0</v>
      </c>
      <c r="I7919">
        <v>4.0999999999999996</v>
      </c>
      <c r="J7919">
        <v>22.1</v>
      </c>
      <c r="L7919">
        <v>9.5</v>
      </c>
      <c r="N7919">
        <v>87.4</v>
      </c>
      <c r="O7919">
        <v>5.7</v>
      </c>
      <c r="Q7919">
        <v>0</v>
      </c>
      <c r="R7919">
        <v>0.1</v>
      </c>
      <c r="S7919">
        <v>6.5</v>
      </c>
      <c r="U7919">
        <v>0.4</v>
      </c>
      <c r="W7919">
        <v>18</v>
      </c>
      <c r="X7919">
        <v>9</v>
      </c>
      <c r="Y7919">
        <v>0</v>
      </c>
      <c r="Z7919">
        <v>0</v>
      </c>
      <c r="AA7919">
        <v>0</v>
      </c>
      <c r="AB7919">
        <v>9</v>
      </c>
      <c r="AD7919">
        <v>0</v>
      </c>
      <c r="AE7919">
        <v>0</v>
      </c>
    </row>
    <row r="7920" spans="1:31">
      <c r="A7920" s="19">
        <v>43891</v>
      </c>
      <c r="B7920" t="s">
        <v>38</v>
      </c>
      <c r="C7920" s="19">
        <v>43900</v>
      </c>
      <c r="D7920">
        <v>68</v>
      </c>
      <c r="E7920">
        <v>33.5</v>
      </c>
      <c r="F7920">
        <v>24.8</v>
      </c>
      <c r="H7920">
        <v>0</v>
      </c>
      <c r="I7920">
        <v>7.5</v>
      </c>
      <c r="J7920">
        <v>22.4</v>
      </c>
      <c r="L7920">
        <v>11.8</v>
      </c>
      <c r="N7920">
        <v>61</v>
      </c>
      <c r="O7920">
        <v>21.3</v>
      </c>
      <c r="Q7920">
        <v>0</v>
      </c>
      <c r="R7920">
        <v>0.7</v>
      </c>
      <c r="S7920">
        <v>14.8</v>
      </c>
      <c r="U7920">
        <v>2.1</v>
      </c>
      <c r="W7920">
        <v>27</v>
      </c>
      <c r="X7920">
        <v>20</v>
      </c>
      <c r="Y7920">
        <v>0</v>
      </c>
      <c r="Z7920">
        <v>0</v>
      </c>
      <c r="AA7920">
        <v>0</v>
      </c>
      <c r="AB7920">
        <v>18</v>
      </c>
      <c r="AD7920">
        <v>3</v>
      </c>
      <c r="AE7920">
        <v>0</v>
      </c>
    </row>
    <row r="7921" spans="1:31">
      <c r="A7921" s="19">
        <v>43891</v>
      </c>
      <c r="B7921" t="s">
        <v>39</v>
      </c>
      <c r="C7921" s="19">
        <v>43900</v>
      </c>
      <c r="D7921">
        <v>14</v>
      </c>
      <c r="E7921">
        <v>23.4</v>
      </c>
      <c r="F7921">
        <v>17.3</v>
      </c>
      <c r="H7921">
        <v>0</v>
      </c>
      <c r="I7921">
        <v>7.8</v>
      </c>
      <c r="J7921">
        <v>36.4</v>
      </c>
      <c r="L7921">
        <v>15.2</v>
      </c>
      <c r="N7921">
        <v>15.5</v>
      </c>
      <c r="O7921">
        <v>5.7</v>
      </c>
      <c r="Q7921">
        <v>0</v>
      </c>
      <c r="R7921">
        <v>0.8</v>
      </c>
      <c r="S7921">
        <v>74.3</v>
      </c>
      <c r="U7921">
        <v>3.7</v>
      </c>
      <c r="W7921">
        <v>4</v>
      </c>
      <c r="X7921">
        <v>3</v>
      </c>
      <c r="Y7921">
        <v>0</v>
      </c>
      <c r="Z7921">
        <v>0</v>
      </c>
      <c r="AA7921">
        <v>0</v>
      </c>
      <c r="AB7921">
        <v>6</v>
      </c>
      <c r="AD7921">
        <v>2</v>
      </c>
      <c r="AE7921">
        <v>0</v>
      </c>
    </row>
    <row r="7922" spans="1:31">
      <c r="A7922" s="19">
        <v>43891</v>
      </c>
      <c r="B7922" t="s">
        <v>40</v>
      </c>
      <c r="C7922" s="19">
        <v>43900</v>
      </c>
      <c r="D7922">
        <v>89</v>
      </c>
      <c r="E7922">
        <v>19.600000000000001</v>
      </c>
      <c r="F7922">
        <v>20.8</v>
      </c>
      <c r="H7922">
        <v>0</v>
      </c>
      <c r="I7922">
        <v>7.9</v>
      </c>
      <c r="J7922">
        <v>36.200000000000003</v>
      </c>
      <c r="L7922">
        <v>15.6</v>
      </c>
      <c r="N7922">
        <v>8.8000000000000007</v>
      </c>
      <c r="O7922">
        <v>10.9</v>
      </c>
      <c r="Q7922">
        <v>0</v>
      </c>
      <c r="R7922">
        <v>0.8</v>
      </c>
      <c r="S7922">
        <v>74.900000000000006</v>
      </c>
      <c r="U7922">
        <v>4.5999999999999996</v>
      </c>
      <c r="W7922">
        <v>19</v>
      </c>
      <c r="X7922">
        <v>20</v>
      </c>
      <c r="Y7922">
        <v>0</v>
      </c>
      <c r="Z7922">
        <v>0</v>
      </c>
      <c r="AA7922">
        <v>0</v>
      </c>
      <c r="AB7922">
        <v>35</v>
      </c>
      <c r="AD7922">
        <v>15</v>
      </c>
      <c r="AE7922">
        <v>0</v>
      </c>
    </row>
    <row r="7923" spans="1:31">
      <c r="A7923" s="19">
        <v>43891</v>
      </c>
      <c r="B7923" t="s">
        <v>41</v>
      </c>
      <c r="C7923" s="19">
        <v>43904</v>
      </c>
      <c r="D7923">
        <v>6</v>
      </c>
      <c r="E7923">
        <v>29.7</v>
      </c>
      <c r="F7923">
        <v>17.3</v>
      </c>
      <c r="H7923">
        <v>0</v>
      </c>
      <c r="I7923">
        <v>5.0999999999999996</v>
      </c>
      <c r="J7923">
        <v>32.700000000000003</v>
      </c>
      <c r="L7923">
        <v>15.1</v>
      </c>
      <c r="N7923">
        <v>37.799999999999997</v>
      </c>
      <c r="O7923">
        <v>5.9</v>
      </c>
      <c r="Q7923">
        <v>0</v>
      </c>
      <c r="R7923">
        <v>0.3</v>
      </c>
      <c r="S7923">
        <v>51.8</v>
      </c>
      <c r="U7923">
        <v>4.2</v>
      </c>
      <c r="W7923">
        <v>2</v>
      </c>
      <c r="X7923">
        <v>1</v>
      </c>
      <c r="Y7923">
        <v>0</v>
      </c>
      <c r="Z7923">
        <v>0</v>
      </c>
      <c r="AA7923">
        <v>0</v>
      </c>
      <c r="AB7923">
        <v>2</v>
      </c>
      <c r="AD7923">
        <v>1</v>
      </c>
      <c r="AE7923">
        <v>0</v>
      </c>
    </row>
    <row r="7924" spans="1:31">
      <c r="A7924" s="19">
        <v>43891</v>
      </c>
      <c r="B7924" t="s">
        <v>42</v>
      </c>
      <c r="C7924" s="19">
        <v>43907</v>
      </c>
      <c r="D7924">
        <v>136</v>
      </c>
      <c r="E7924">
        <v>26.8</v>
      </c>
      <c r="F7924">
        <v>19.600000000000001</v>
      </c>
      <c r="H7924">
        <v>0</v>
      </c>
      <c r="I7924">
        <v>6.5</v>
      </c>
      <c r="J7924">
        <v>33.299999999999997</v>
      </c>
      <c r="L7924">
        <v>13.8</v>
      </c>
      <c r="N7924">
        <v>27.9</v>
      </c>
      <c r="O7924">
        <v>10.3</v>
      </c>
      <c r="Q7924">
        <v>0</v>
      </c>
      <c r="R7924">
        <v>0.8</v>
      </c>
      <c r="S7924">
        <v>57.5</v>
      </c>
      <c r="U7924">
        <v>3.6</v>
      </c>
      <c r="W7924">
        <v>42</v>
      </c>
      <c r="X7924">
        <v>31</v>
      </c>
      <c r="Y7924">
        <v>0</v>
      </c>
      <c r="Z7924">
        <v>0</v>
      </c>
      <c r="AA7924">
        <v>0</v>
      </c>
      <c r="AB7924">
        <v>53</v>
      </c>
      <c r="AD7924">
        <v>10</v>
      </c>
      <c r="AE7924">
        <v>0</v>
      </c>
    </row>
    <row r="7925" spans="1:31">
      <c r="A7925" s="19">
        <v>43891</v>
      </c>
      <c r="B7925" t="s">
        <v>43</v>
      </c>
      <c r="C7925" s="19">
        <v>43907</v>
      </c>
      <c r="D7925">
        <v>67</v>
      </c>
      <c r="E7925">
        <v>29.1</v>
      </c>
      <c r="F7925">
        <v>16.7</v>
      </c>
      <c r="H7925">
        <v>0</v>
      </c>
      <c r="I7925">
        <v>4.9000000000000004</v>
      </c>
      <c r="J7925">
        <v>35</v>
      </c>
      <c r="L7925">
        <v>14.3</v>
      </c>
      <c r="N7925">
        <v>31.2</v>
      </c>
      <c r="O7925">
        <v>4.8</v>
      </c>
      <c r="Q7925">
        <v>0</v>
      </c>
      <c r="R7925">
        <v>0.3</v>
      </c>
      <c r="S7925">
        <v>60.3</v>
      </c>
      <c r="U7925">
        <v>3.3</v>
      </c>
      <c r="W7925">
        <v>22</v>
      </c>
      <c r="X7925">
        <v>13</v>
      </c>
      <c r="Y7925">
        <v>0</v>
      </c>
      <c r="Z7925">
        <v>0</v>
      </c>
      <c r="AA7925">
        <v>0</v>
      </c>
      <c r="AB7925">
        <v>26</v>
      </c>
      <c r="AD7925">
        <v>6</v>
      </c>
      <c r="AE7925">
        <v>0</v>
      </c>
    </row>
    <row r="7926" spans="1:31">
      <c r="A7926" s="19">
        <v>43891</v>
      </c>
      <c r="B7926" t="s">
        <v>44</v>
      </c>
      <c r="C7926" s="19">
        <v>43907</v>
      </c>
      <c r="D7926">
        <v>219</v>
      </c>
      <c r="E7926">
        <v>34.6</v>
      </c>
      <c r="F7926">
        <v>26.7</v>
      </c>
      <c r="H7926">
        <v>0</v>
      </c>
      <c r="I7926">
        <v>5.3</v>
      </c>
      <c r="J7926">
        <v>22.6</v>
      </c>
      <c r="L7926">
        <v>10.8</v>
      </c>
      <c r="N7926">
        <v>60.5</v>
      </c>
      <c r="O7926">
        <v>24.1</v>
      </c>
      <c r="Q7926">
        <v>0</v>
      </c>
      <c r="R7926">
        <v>0.4</v>
      </c>
      <c r="S7926">
        <v>13.6</v>
      </c>
      <c r="U7926">
        <v>1.4</v>
      </c>
      <c r="W7926">
        <v>88</v>
      </c>
      <c r="X7926">
        <v>68</v>
      </c>
      <c r="Y7926">
        <v>0</v>
      </c>
      <c r="Z7926">
        <v>0</v>
      </c>
      <c r="AA7926">
        <v>0</v>
      </c>
      <c r="AB7926">
        <v>58</v>
      </c>
      <c r="AD7926">
        <v>5</v>
      </c>
      <c r="AE7926">
        <v>0</v>
      </c>
    </row>
    <row r="7927" spans="1:31">
      <c r="A7927" s="19">
        <v>43891</v>
      </c>
      <c r="B7927" t="s">
        <v>45</v>
      </c>
      <c r="C7927" s="19">
        <v>43907</v>
      </c>
      <c r="D7927">
        <v>155</v>
      </c>
      <c r="E7927">
        <v>27.4</v>
      </c>
      <c r="F7927">
        <v>19.5</v>
      </c>
      <c r="H7927">
        <v>0</v>
      </c>
      <c r="I7927">
        <v>7.7</v>
      </c>
      <c r="J7927">
        <v>33.700000000000003</v>
      </c>
      <c r="L7927">
        <v>11.7</v>
      </c>
      <c r="N7927">
        <v>29.4</v>
      </c>
      <c r="O7927">
        <v>9.4</v>
      </c>
      <c r="Q7927">
        <v>0</v>
      </c>
      <c r="R7927">
        <v>1</v>
      </c>
      <c r="S7927">
        <v>58.2</v>
      </c>
      <c r="U7927">
        <v>2.1</v>
      </c>
      <c r="W7927">
        <v>51</v>
      </c>
      <c r="X7927">
        <v>36</v>
      </c>
      <c r="Y7927">
        <v>0</v>
      </c>
      <c r="Z7927">
        <v>0</v>
      </c>
      <c r="AA7927">
        <v>0</v>
      </c>
      <c r="AB7927">
        <v>62</v>
      </c>
      <c r="AD7927">
        <v>6</v>
      </c>
      <c r="AE7927">
        <v>0</v>
      </c>
    </row>
    <row r="7928" spans="1:31">
      <c r="A7928" s="19">
        <v>43891</v>
      </c>
      <c r="B7928" t="s">
        <v>46</v>
      </c>
      <c r="C7928" s="19">
        <v>43914</v>
      </c>
      <c r="D7928">
        <v>105</v>
      </c>
      <c r="E7928">
        <v>37.4</v>
      </c>
      <c r="F7928">
        <v>22.9</v>
      </c>
      <c r="H7928">
        <v>0</v>
      </c>
      <c r="I7928">
        <v>4.8</v>
      </c>
      <c r="J7928">
        <v>27</v>
      </c>
      <c r="L7928">
        <v>7.9</v>
      </c>
      <c r="N7928">
        <v>66.900000000000006</v>
      </c>
      <c r="O7928">
        <v>11.5</v>
      </c>
      <c r="Q7928">
        <v>0</v>
      </c>
      <c r="R7928">
        <v>0.3</v>
      </c>
      <c r="S7928">
        <v>20.8</v>
      </c>
      <c r="U7928">
        <v>0.5</v>
      </c>
      <c r="W7928">
        <v>45</v>
      </c>
      <c r="X7928">
        <v>28</v>
      </c>
      <c r="Y7928">
        <v>0</v>
      </c>
      <c r="Z7928">
        <v>0</v>
      </c>
      <c r="AA7928">
        <v>0</v>
      </c>
      <c r="AB7928">
        <v>32</v>
      </c>
      <c r="AD7928">
        <v>0</v>
      </c>
      <c r="AE7928">
        <v>0</v>
      </c>
    </row>
    <row r="7929" spans="1:31">
      <c r="A7929" s="19">
        <v>43891</v>
      </c>
      <c r="B7929" t="s">
        <v>47</v>
      </c>
      <c r="C7929" s="19">
        <v>43919</v>
      </c>
      <c r="D7929">
        <v>51</v>
      </c>
      <c r="E7929">
        <v>33.5</v>
      </c>
      <c r="F7929">
        <v>16.399999999999999</v>
      </c>
      <c r="H7929">
        <v>0</v>
      </c>
      <c r="I7929">
        <v>4.8</v>
      </c>
      <c r="J7929">
        <v>31</v>
      </c>
      <c r="L7929">
        <v>14.3</v>
      </c>
      <c r="N7929">
        <v>51.5</v>
      </c>
      <c r="O7929">
        <v>5.3</v>
      </c>
      <c r="Q7929">
        <v>0</v>
      </c>
      <c r="R7929">
        <v>0.5</v>
      </c>
      <c r="S7929">
        <v>39.1</v>
      </c>
      <c r="U7929">
        <v>3.6</v>
      </c>
      <c r="W7929">
        <v>19</v>
      </c>
      <c r="X7929">
        <v>10</v>
      </c>
      <c r="Y7929">
        <v>0</v>
      </c>
      <c r="Z7929">
        <v>0</v>
      </c>
      <c r="AA7929">
        <v>0</v>
      </c>
      <c r="AB7929">
        <v>18</v>
      </c>
      <c r="AD7929">
        <v>4</v>
      </c>
      <c r="AE7929">
        <v>0</v>
      </c>
    </row>
    <row r="7930" spans="1:31">
      <c r="A7930" s="19">
        <v>43891</v>
      </c>
      <c r="B7930" t="s">
        <v>48</v>
      </c>
      <c r="C7930" s="19">
        <v>43925</v>
      </c>
      <c r="D7930">
        <v>15</v>
      </c>
      <c r="E7930">
        <v>30.2</v>
      </c>
      <c r="F7930">
        <v>15.9</v>
      </c>
      <c r="H7930">
        <v>0</v>
      </c>
      <c r="I7930">
        <v>4.5</v>
      </c>
      <c r="J7930">
        <v>33.799999999999997</v>
      </c>
      <c r="L7930">
        <v>15.7</v>
      </c>
      <c r="N7930">
        <v>36.200000000000003</v>
      </c>
      <c r="O7930">
        <v>5.3</v>
      </c>
      <c r="Q7930">
        <v>0</v>
      </c>
      <c r="R7930">
        <v>0.5</v>
      </c>
      <c r="S7930">
        <v>53.1</v>
      </c>
      <c r="U7930">
        <v>5</v>
      </c>
      <c r="W7930">
        <v>5</v>
      </c>
      <c r="X7930">
        <v>2</v>
      </c>
      <c r="Y7930">
        <v>0</v>
      </c>
      <c r="Z7930">
        <v>0</v>
      </c>
      <c r="AA7930">
        <v>0</v>
      </c>
      <c r="AB7930">
        <v>5</v>
      </c>
      <c r="AD7930">
        <v>2</v>
      </c>
      <c r="AE7930">
        <v>0</v>
      </c>
    </row>
    <row r="7931" spans="1:31">
      <c r="A7931" s="19">
        <v>43891</v>
      </c>
      <c r="B7931" t="s">
        <v>49</v>
      </c>
      <c r="C7931" s="19">
        <v>43925</v>
      </c>
      <c r="D7931">
        <v>24</v>
      </c>
      <c r="E7931">
        <v>23.3</v>
      </c>
      <c r="F7931">
        <v>17.399999999999999</v>
      </c>
      <c r="H7931">
        <v>0</v>
      </c>
      <c r="I7931">
        <v>4.3</v>
      </c>
      <c r="J7931">
        <v>38.4</v>
      </c>
      <c r="L7931">
        <v>16.7</v>
      </c>
      <c r="N7931">
        <v>14</v>
      </c>
      <c r="O7931">
        <v>6</v>
      </c>
      <c r="Q7931">
        <v>0</v>
      </c>
      <c r="R7931">
        <v>0.5</v>
      </c>
      <c r="S7931">
        <v>74.099999999999994</v>
      </c>
      <c r="U7931">
        <v>5.5</v>
      </c>
      <c r="W7931">
        <v>6</v>
      </c>
      <c r="X7931">
        <v>4</v>
      </c>
      <c r="Y7931">
        <v>0</v>
      </c>
      <c r="Z7931">
        <v>0</v>
      </c>
      <c r="AA7931">
        <v>0</v>
      </c>
      <c r="AB7931">
        <v>10</v>
      </c>
      <c r="AD7931">
        <v>4</v>
      </c>
      <c r="AE7931">
        <v>0</v>
      </c>
    </row>
    <row r="7932" spans="1:31">
      <c r="A7932" s="19">
        <v>43891</v>
      </c>
      <c r="B7932" t="s">
        <v>50</v>
      </c>
      <c r="C7932" s="19">
        <v>43925</v>
      </c>
      <c r="D7932">
        <v>54</v>
      </c>
      <c r="E7932">
        <v>40.9</v>
      </c>
      <c r="F7932">
        <v>21.5</v>
      </c>
      <c r="H7932">
        <v>0</v>
      </c>
      <c r="I7932">
        <v>4.3</v>
      </c>
      <c r="J7932">
        <v>23.2</v>
      </c>
      <c r="L7932">
        <v>10.1</v>
      </c>
      <c r="N7932">
        <v>79.599999999999994</v>
      </c>
      <c r="O7932">
        <v>8.3000000000000007</v>
      </c>
      <c r="Q7932">
        <v>0</v>
      </c>
      <c r="R7932">
        <v>0.2</v>
      </c>
      <c r="S7932">
        <v>10.8</v>
      </c>
      <c r="U7932">
        <v>1</v>
      </c>
      <c r="W7932">
        <v>25</v>
      </c>
      <c r="X7932">
        <v>13</v>
      </c>
      <c r="Y7932">
        <v>0</v>
      </c>
      <c r="Z7932">
        <v>0</v>
      </c>
      <c r="AA7932">
        <v>0</v>
      </c>
      <c r="AB7932">
        <v>14</v>
      </c>
      <c r="AD7932">
        <v>1</v>
      </c>
      <c r="AE7932">
        <v>0</v>
      </c>
    </row>
    <row r="7933" spans="1:31">
      <c r="A7933" s="19">
        <v>43891</v>
      </c>
      <c r="B7933" t="s">
        <v>51</v>
      </c>
      <c r="C7933" s="19">
        <v>43925</v>
      </c>
      <c r="D7933">
        <v>14</v>
      </c>
      <c r="E7933">
        <v>30.4</v>
      </c>
      <c r="F7933">
        <v>16</v>
      </c>
      <c r="H7933">
        <v>0</v>
      </c>
      <c r="I7933">
        <v>4.3</v>
      </c>
      <c r="J7933">
        <v>35.299999999999997</v>
      </c>
      <c r="L7933">
        <v>13.9</v>
      </c>
      <c r="N7933">
        <v>34.299999999999997</v>
      </c>
      <c r="O7933">
        <v>4.8</v>
      </c>
      <c r="Q7933">
        <v>0</v>
      </c>
      <c r="R7933">
        <v>0.5</v>
      </c>
      <c r="S7933">
        <v>57</v>
      </c>
      <c r="U7933">
        <v>3.4</v>
      </c>
      <c r="W7933">
        <v>5</v>
      </c>
      <c r="X7933">
        <v>3</v>
      </c>
      <c r="Y7933">
        <v>0</v>
      </c>
      <c r="Z7933">
        <v>0</v>
      </c>
      <c r="AA7933">
        <v>0</v>
      </c>
      <c r="AB7933">
        <v>6</v>
      </c>
      <c r="AD7933">
        <v>0</v>
      </c>
      <c r="AE7933">
        <v>0</v>
      </c>
    </row>
    <row r="7934" spans="1:31">
      <c r="A7934" s="19">
        <v>43891</v>
      </c>
      <c r="B7934" t="s">
        <v>52</v>
      </c>
      <c r="C7934" s="19">
        <v>43928</v>
      </c>
      <c r="D7934">
        <v>84</v>
      </c>
      <c r="E7934">
        <v>21.6</v>
      </c>
      <c r="F7934">
        <v>19.5</v>
      </c>
      <c r="H7934">
        <v>0</v>
      </c>
      <c r="I7934">
        <v>8.6</v>
      </c>
      <c r="J7934">
        <v>36.4</v>
      </c>
      <c r="L7934">
        <v>13.9</v>
      </c>
      <c r="N7934">
        <v>13.7</v>
      </c>
      <c r="O7934">
        <v>10.5</v>
      </c>
      <c r="Q7934">
        <v>0</v>
      </c>
      <c r="R7934">
        <v>1.6</v>
      </c>
      <c r="S7934">
        <v>69.8</v>
      </c>
      <c r="U7934">
        <v>4.4000000000000004</v>
      </c>
      <c r="W7934">
        <v>22</v>
      </c>
      <c r="X7934">
        <v>20</v>
      </c>
      <c r="Y7934">
        <v>0</v>
      </c>
      <c r="Z7934">
        <v>0</v>
      </c>
      <c r="AA7934">
        <v>0</v>
      </c>
      <c r="AB7934">
        <v>37</v>
      </c>
      <c r="AD7934">
        <v>6</v>
      </c>
      <c r="AE7934">
        <v>0</v>
      </c>
    </row>
    <row r="7935" spans="1:31">
      <c r="A7935" s="19">
        <v>43891</v>
      </c>
      <c r="B7935" t="s">
        <v>53</v>
      </c>
      <c r="C7935" s="19">
        <v>43949</v>
      </c>
      <c r="D7935">
        <v>60</v>
      </c>
      <c r="E7935">
        <v>24.4</v>
      </c>
      <c r="F7935">
        <v>19.3</v>
      </c>
      <c r="H7935">
        <v>0</v>
      </c>
      <c r="I7935">
        <v>4.4000000000000004</v>
      </c>
      <c r="J7935">
        <v>34</v>
      </c>
      <c r="L7935">
        <v>17.8</v>
      </c>
      <c r="N7935">
        <v>21.4</v>
      </c>
      <c r="O7935">
        <v>11.3</v>
      </c>
      <c r="Q7935">
        <v>0</v>
      </c>
      <c r="R7935">
        <v>1</v>
      </c>
      <c r="S7935">
        <v>56.3</v>
      </c>
      <c r="U7935">
        <v>10</v>
      </c>
      <c r="W7935">
        <v>15</v>
      </c>
      <c r="X7935">
        <v>12</v>
      </c>
      <c r="Y7935">
        <v>0</v>
      </c>
      <c r="Z7935">
        <v>0</v>
      </c>
      <c r="AA7935">
        <v>0</v>
      </c>
      <c r="AB7935">
        <v>21</v>
      </c>
      <c r="AD7935">
        <v>11</v>
      </c>
      <c r="AE7935">
        <v>0</v>
      </c>
    </row>
    <row r="7936" spans="1:31">
      <c r="A7936" s="19">
        <v>43891</v>
      </c>
      <c r="B7936" t="s">
        <v>54</v>
      </c>
      <c r="C7936" s="19">
        <v>43949</v>
      </c>
      <c r="D7936">
        <v>21</v>
      </c>
      <c r="E7936">
        <v>37.299999999999997</v>
      </c>
      <c r="F7936">
        <v>17.399999999999999</v>
      </c>
      <c r="H7936">
        <v>0</v>
      </c>
      <c r="I7936">
        <v>4</v>
      </c>
      <c r="J7936">
        <v>28.4</v>
      </c>
      <c r="L7936">
        <v>12.9</v>
      </c>
      <c r="N7936">
        <v>62.9</v>
      </c>
      <c r="O7936">
        <v>6.6</v>
      </c>
      <c r="Q7936">
        <v>0</v>
      </c>
      <c r="R7936">
        <v>0.7</v>
      </c>
      <c r="S7936">
        <v>26.7</v>
      </c>
      <c r="U7936">
        <v>3.1</v>
      </c>
      <c r="W7936">
        <v>9</v>
      </c>
      <c r="X7936">
        <v>4</v>
      </c>
      <c r="Y7936">
        <v>0</v>
      </c>
      <c r="Z7936">
        <v>0</v>
      </c>
      <c r="AA7936">
        <v>0</v>
      </c>
      <c r="AB7936">
        <v>7</v>
      </c>
      <c r="AD7936">
        <v>0</v>
      </c>
      <c r="AE7936">
        <v>0</v>
      </c>
    </row>
    <row r="7937" spans="1:31">
      <c r="A7937" s="19">
        <v>43891</v>
      </c>
      <c r="B7937" t="s">
        <v>55</v>
      </c>
      <c r="C7937" s="19">
        <v>43949</v>
      </c>
      <c r="D7937">
        <v>96</v>
      </c>
      <c r="E7937">
        <v>31</v>
      </c>
      <c r="F7937">
        <v>19.7</v>
      </c>
      <c r="H7937">
        <v>0</v>
      </c>
      <c r="I7937">
        <v>4.5</v>
      </c>
      <c r="J7937">
        <v>31.2</v>
      </c>
      <c r="L7937">
        <v>13.6</v>
      </c>
      <c r="N7937">
        <v>41.2</v>
      </c>
      <c r="O7937">
        <v>11.6</v>
      </c>
      <c r="Q7937">
        <v>0</v>
      </c>
      <c r="R7937">
        <v>0.9</v>
      </c>
      <c r="S7937">
        <v>41.4</v>
      </c>
      <c r="U7937">
        <v>4.9000000000000004</v>
      </c>
      <c r="W7937">
        <v>34</v>
      </c>
      <c r="X7937">
        <v>21</v>
      </c>
      <c r="Y7937">
        <v>0</v>
      </c>
      <c r="Z7937">
        <v>0</v>
      </c>
      <c r="AA7937">
        <v>0</v>
      </c>
      <c r="AB7937">
        <v>34</v>
      </c>
      <c r="AD7937">
        <v>7</v>
      </c>
      <c r="AE7937">
        <v>0</v>
      </c>
    </row>
    <row r="7938" spans="1:31">
      <c r="A7938" s="19">
        <v>43891</v>
      </c>
      <c r="B7938" t="s">
        <v>56</v>
      </c>
      <c r="C7938" s="19">
        <v>43949</v>
      </c>
      <c r="D7938">
        <v>274</v>
      </c>
      <c r="E7938">
        <v>24.6</v>
      </c>
      <c r="F7938">
        <v>25.7</v>
      </c>
      <c r="H7938">
        <v>0</v>
      </c>
      <c r="I7938">
        <v>6.1</v>
      </c>
      <c r="J7938">
        <v>30.1</v>
      </c>
      <c r="L7938">
        <v>13.5</v>
      </c>
      <c r="N7938">
        <v>24.2</v>
      </c>
      <c r="O7938">
        <v>26.8</v>
      </c>
      <c r="Q7938">
        <v>0</v>
      </c>
      <c r="R7938">
        <v>1.7</v>
      </c>
      <c r="S7938">
        <v>42</v>
      </c>
      <c r="U7938">
        <v>5.4</v>
      </c>
      <c r="W7938">
        <v>78</v>
      </c>
      <c r="X7938">
        <v>81</v>
      </c>
      <c r="Y7938">
        <v>0</v>
      </c>
      <c r="Z7938">
        <v>0</v>
      </c>
      <c r="AA7938">
        <v>0</v>
      </c>
      <c r="AB7938">
        <v>95</v>
      </c>
      <c r="AD7938">
        <v>19</v>
      </c>
      <c r="AE7938">
        <v>0</v>
      </c>
    </row>
    <row r="7939" spans="1:31">
      <c r="A7939" s="19">
        <v>43891</v>
      </c>
      <c r="B7939" t="s">
        <v>57</v>
      </c>
      <c r="C7939" s="19">
        <v>43949</v>
      </c>
      <c r="D7939">
        <v>186</v>
      </c>
      <c r="E7939">
        <v>28.2</v>
      </c>
      <c r="F7939">
        <v>20.3</v>
      </c>
      <c r="H7939">
        <v>0</v>
      </c>
      <c r="I7939">
        <v>6.5</v>
      </c>
      <c r="J7939">
        <v>32.4</v>
      </c>
      <c r="L7939">
        <v>12.6</v>
      </c>
      <c r="N7939">
        <v>33.1</v>
      </c>
      <c r="O7939">
        <v>12.7</v>
      </c>
      <c r="Q7939">
        <v>0</v>
      </c>
      <c r="R7939">
        <v>1.5</v>
      </c>
      <c r="S7939">
        <v>48.1</v>
      </c>
      <c r="U7939">
        <v>4.7</v>
      </c>
      <c r="W7939">
        <v>61</v>
      </c>
      <c r="X7939">
        <v>44</v>
      </c>
      <c r="Y7939">
        <v>0</v>
      </c>
      <c r="Z7939">
        <v>0</v>
      </c>
      <c r="AA7939">
        <v>0</v>
      </c>
      <c r="AB7939">
        <v>70</v>
      </c>
      <c r="AD7939">
        <v>10</v>
      </c>
      <c r="AE7939">
        <v>0</v>
      </c>
    </row>
    <row r="7940" spans="1:31">
      <c r="A7940" s="19">
        <v>43891</v>
      </c>
      <c r="B7940" t="s">
        <v>58</v>
      </c>
      <c r="C7940" s="19">
        <v>43949</v>
      </c>
      <c r="D7940">
        <v>26</v>
      </c>
      <c r="E7940">
        <v>23</v>
      </c>
      <c r="F7940">
        <v>19.8</v>
      </c>
      <c r="H7940">
        <v>0</v>
      </c>
      <c r="I7940">
        <v>4.5999999999999996</v>
      </c>
      <c r="J7940">
        <v>34.299999999999997</v>
      </c>
      <c r="L7940">
        <v>18.2</v>
      </c>
      <c r="N7940">
        <v>18.2</v>
      </c>
      <c r="O7940">
        <v>12.1</v>
      </c>
      <c r="Q7940">
        <v>0</v>
      </c>
      <c r="R7940">
        <v>1.2</v>
      </c>
      <c r="S7940">
        <v>58.1</v>
      </c>
      <c r="U7940">
        <v>10.3</v>
      </c>
      <c r="W7940">
        <v>6</v>
      </c>
      <c r="X7940">
        <v>5</v>
      </c>
      <c r="Y7940">
        <v>0</v>
      </c>
      <c r="Z7940">
        <v>0</v>
      </c>
      <c r="AA7940">
        <v>0</v>
      </c>
      <c r="AB7940">
        <v>9</v>
      </c>
      <c r="AD7940">
        <v>5</v>
      </c>
      <c r="AE7940">
        <v>0</v>
      </c>
    </row>
    <row r="7941" spans="1:31">
      <c r="A7941" s="19">
        <v>43891</v>
      </c>
      <c r="B7941" t="s">
        <v>59</v>
      </c>
      <c r="C7941" s="19">
        <v>43953</v>
      </c>
      <c r="D7941">
        <v>7</v>
      </c>
      <c r="E7941">
        <v>29.7</v>
      </c>
      <c r="F7941">
        <v>17.3</v>
      </c>
      <c r="H7941">
        <v>0</v>
      </c>
      <c r="I7941">
        <v>5.0999999999999996</v>
      </c>
      <c r="J7941">
        <v>32.700000000000003</v>
      </c>
      <c r="L7941">
        <v>15.1</v>
      </c>
      <c r="N7941">
        <v>36.799999999999997</v>
      </c>
      <c r="O7941">
        <v>8.6</v>
      </c>
      <c r="Q7941">
        <v>0</v>
      </c>
      <c r="R7941">
        <v>1.1000000000000001</v>
      </c>
      <c r="S7941">
        <v>47.3</v>
      </c>
      <c r="U7941">
        <v>6.2</v>
      </c>
      <c r="W7941">
        <v>2</v>
      </c>
      <c r="X7941">
        <v>1</v>
      </c>
      <c r="Y7941">
        <v>0</v>
      </c>
      <c r="Z7941">
        <v>0</v>
      </c>
      <c r="AA7941">
        <v>0</v>
      </c>
      <c r="AB7941">
        <v>2</v>
      </c>
      <c r="AD7941">
        <v>1</v>
      </c>
      <c r="AE7941">
        <v>0</v>
      </c>
    </row>
    <row r="7942" spans="1:31">
      <c r="A7942" s="19">
        <v>43891</v>
      </c>
      <c r="B7942" t="s">
        <v>60</v>
      </c>
      <c r="C7942" s="19">
        <v>43953</v>
      </c>
      <c r="D7942">
        <v>39</v>
      </c>
      <c r="E7942">
        <v>22.5</v>
      </c>
      <c r="F7942">
        <v>16.600000000000001</v>
      </c>
      <c r="H7942">
        <v>0</v>
      </c>
      <c r="I7942">
        <v>7.6</v>
      </c>
      <c r="J7942">
        <v>37.6</v>
      </c>
      <c r="L7942">
        <v>15.7</v>
      </c>
      <c r="N7942">
        <v>15.6</v>
      </c>
      <c r="O7942">
        <v>7.3</v>
      </c>
      <c r="Q7942">
        <v>0</v>
      </c>
      <c r="R7942">
        <v>1.8</v>
      </c>
      <c r="S7942">
        <v>69</v>
      </c>
      <c r="U7942">
        <v>6.4</v>
      </c>
      <c r="W7942">
        <v>9</v>
      </c>
      <c r="X7942">
        <v>7</v>
      </c>
      <c r="Y7942">
        <v>0</v>
      </c>
      <c r="Z7942">
        <v>0</v>
      </c>
      <c r="AA7942">
        <v>0</v>
      </c>
      <c r="AB7942">
        <v>16</v>
      </c>
      <c r="AD7942">
        <v>7</v>
      </c>
      <c r="AE7942">
        <v>0</v>
      </c>
    </row>
    <row r="7943" spans="1:31">
      <c r="A7943" s="19">
        <v>43891</v>
      </c>
      <c r="B7943" t="s">
        <v>61</v>
      </c>
      <c r="C7943" s="19">
        <v>43956</v>
      </c>
      <c r="D7943">
        <v>82</v>
      </c>
      <c r="E7943">
        <v>25.7</v>
      </c>
      <c r="F7943">
        <v>17.8</v>
      </c>
      <c r="H7943">
        <v>0</v>
      </c>
      <c r="I7943">
        <v>7.4</v>
      </c>
      <c r="J7943">
        <v>33.1</v>
      </c>
      <c r="L7943">
        <v>16</v>
      </c>
      <c r="N7943">
        <v>26</v>
      </c>
      <c r="O7943">
        <v>10.4</v>
      </c>
      <c r="Q7943">
        <v>0</v>
      </c>
      <c r="R7943">
        <v>2.1</v>
      </c>
      <c r="S7943">
        <v>53.6</v>
      </c>
      <c r="U7943">
        <v>7.9</v>
      </c>
      <c r="W7943">
        <v>23</v>
      </c>
      <c r="X7943">
        <v>16</v>
      </c>
      <c r="Y7943">
        <v>0</v>
      </c>
      <c r="Z7943">
        <v>0</v>
      </c>
      <c r="AA7943">
        <v>0</v>
      </c>
      <c r="AB7943">
        <v>29</v>
      </c>
      <c r="AD7943">
        <v>14</v>
      </c>
      <c r="AE7943">
        <v>0</v>
      </c>
    </row>
    <row r="7944" spans="1:31">
      <c r="A7944" s="19">
        <v>43891</v>
      </c>
      <c r="B7944" t="s">
        <v>62</v>
      </c>
      <c r="C7944" s="19">
        <v>43963</v>
      </c>
      <c r="D7944">
        <v>29</v>
      </c>
      <c r="E7944">
        <v>23.4</v>
      </c>
      <c r="F7944">
        <v>17</v>
      </c>
      <c r="H7944">
        <v>0</v>
      </c>
      <c r="I7944">
        <v>7.5</v>
      </c>
      <c r="J7944">
        <v>36.700000000000003</v>
      </c>
      <c r="L7944">
        <v>15.4</v>
      </c>
      <c r="N7944">
        <v>18.3</v>
      </c>
      <c r="O7944">
        <v>8.5</v>
      </c>
      <c r="Q7944">
        <v>0</v>
      </c>
      <c r="R7944">
        <v>1.8</v>
      </c>
      <c r="S7944">
        <v>64.5</v>
      </c>
      <c r="U7944">
        <v>6.9</v>
      </c>
      <c r="W7944">
        <v>7</v>
      </c>
      <c r="X7944">
        <v>5</v>
      </c>
      <c r="Y7944">
        <v>0</v>
      </c>
      <c r="Z7944">
        <v>0</v>
      </c>
      <c r="AA7944">
        <v>0</v>
      </c>
      <c r="AB7944">
        <v>12</v>
      </c>
      <c r="AD7944">
        <v>5</v>
      </c>
      <c r="AE7944">
        <v>0</v>
      </c>
    </row>
    <row r="7945" spans="1:31">
      <c r="A7945" s="19">
        <v>43891</v>
      </c>
      <c r="B7945" t="s">
        <v>63</v>
      </c>
      <c r="C7945" s="19">
        <v>43963</v>
      </c>
      <c r="D7945">
        <v>28</v>
      </c>
      <c r="E7945">
        <v>33.299999999999997</v>
      </c>
      <c r="F7945">
        <v>21.5</v>
      </c>
      <c r="H7945">
        <v>0</v>
      </c>
      <c r="I7945">
        <v>5.8</v>
      </c>
      <c r="J7945">
        <v>33.1</v>
      </c>
      <c r="L7945">
        <v>6.3</v>
      </c>
      <c r="N7945">
        <v>43.6</v>
      </c>
      <c r="O7945">
        <v>12.1</v>
      </c>
      <c r="Q7945">
        <v>0</v>
      </c>
      <c r="R7945">
        <v>1.1000000000000001</v>
      </c>
      <c r="S7945">
        <v>42.1</v>
      </c>
      <c r="U7945">
        <v>1.2</v>
      </c>
      <c r="W7945">
        <v>11</v>
      </c>
      <c r="X7945">
        <v>7</v>
      </c>
      <c r="Y7945">
        <v>0</v>
      </c>
      <c r="Z7945">
        <v>0</v>
      </c>
      <c r="AA7945">
        <v>0</v>
      </c>
      <c r="AB7945">
        <v>11</v>
      </c>
      <c r="AD7945">
        <v>0</v>
      </c>
      <c r="AE7945">
        <v>0</v>
      </c>
    </row>
    <row r="7946" spans="1:31">
      <c r="A7946" s="19">
        <v>43891</v>
      </c>
      <c r="B7946" t="s">
        <v>64</v>
      </c>
      <c r="C7946" s="19">
        <v>43970</v>
      </c>
      <c r="D7946">
        <v>54</v>
      </c>
      <c r="E7946">
        <v>28.5</v>
      </c>
      <c r="F7946">
        <v>20.8</v>
      </c>
      <c r="H7946">
        <v>0</v>
      </c>
      <c r="I7946">
        <v>5.3</v>
      </c>
      <c r="J7946">
        <v>32.5</v>
      </c>
      <c r="L7946">
        <v>12.9</v>
      </c>
      <c r="N7946">
        <v>32.799999999999997</v>
      </c>
      <c r="O7946">
        <v>14</v>
      </c>
      <c r="Q7946">
        <v>0</v>
      </c>
      <c r="R7946">
        <v>1.6</v>
      </c>
      <c r="S7946">
        <v>46.6</v>
      </c>
      <c r="U7946">
        <v>5.0999999999999996</v>
      </c>
      <c r="W7946">
        <v>18</v>
      </c>
      <c r="X7946">
        <v>13</v>
      </c>
      <c r="Y7946">
        <v>0</v>
      </c>
      <c r="Z7946">
        <v>0</v>
      </c>
      <c r="AA7946">
        <v>0</v>
      </c>
      <c r="AB7946">
        <v>20</v>
      </c>
      <c r="AD7946">
        <v>3</v>
      </c>
      <c r="AE7946">
        <v>0</v>
      </c>
    </row>
    <row r="7947" spans="1:31">
      <c r="A7947" s="19">
        <v>43891</v>
      </c>
      <c r="B7947" t="s">
        <v>65</v>
      </c>
      <c r="C7947" s="19">
        <v>43970</v>
      </c>
      <c r="D7947">
        <v>61</v>
      </c>
      <c r="E7947">
        <v>26.6</v>
      </c>
      <c r="F7947">
        <v>16.8</v>
      </c>
      <c r="H7947">
        <v>0</v>
      </c>
      <c r="I7947">
        <v>4.5999999999999996</v>
      </c>
      <c r="J7947">
        <v>36</v>
      </c>
      <c r="L7947">
        <v>16.100000000000001</v>
      </c>
      <c r="N7947">
        <v>25.1</v>
      </c>
      <c r="O7947">
        <v>7.9</v>
      </c>
      <c r="Q7947">
        <v>0</v>
      </c>
      <c r="R7947">
        <v>1.2</v>
      </c>
      <c r="S7947">
        <v>58.6</v>
      </c>
      <c r="U7947">
        <v>7.3</v>
      </c>
      <c r="W7947">
        <v>17</v>
      </c>
      <c r="X7947">
        <v>11</v>
      </c>
      <c r="Y7947">
        <v>0</v>
      </c>
      <c r="Z7947">
        <v>0</v>
      </c>
      <c r="AA7947">
        <v>0</v>
      </c>
      <c r="AB7947">
        <v>23</v>
      </c>
      <c r="AD7947">
        <v>10</v>
      </c>
      <c r="AE7947">
        <v>0</v>
      </c>
    </row>
    <row r="7948" spans="1:31">
      <c r="A7948" s="19">
        <v>43891</v>
      </c>
      <c r="B7948" t="s">
        <v>143</v>
      </c>
      <c r="C7948" s="19">
        <v>43984</v>
      </c>
      <c r="D7948">
        <v>20</v>
      </c>
      <c r="E7948">
        <v>41.5</v>
      </c>
      <c r="F7948">
        <v>20.5</v>
      </c>
      <c r="H7948">
        <v>0</v>
      </c>
      <c r="I7948">
        <v>3.8</v>
      </c>
      <c r="J7948">
        <v>24.2</v>
      </c>
      <c r="L7948">
        <v>10.1</v>
      </c>
      <c r="N7948">
        <v>71.5</v>
      </c>
      <c r="O7948">
        <v>9.9</v>
      </c>
      <c r="Q7948">
        <v>0</v>
      </c>
      <c r="R7948">
        <v>0.8</v>
      </c>
      <c r="S7948">
        <v>15.6</v>
      </c>
      <c r="U7948">
        <v>2.2999999999999998</v>
      </c>
      <c r="W7948">
        <v>10</v>
      </c>
      <c r="X7948">
        <v>5</v>
      </c>
      <c r="Y7948">
        <v>0</v>
      </c>
      <c r="Z7948">
        <v>0</v>
      </c>
      <c r="AA7948">
        <v>0</v>
      </c>
      <c r="AB7948">
        <v>6</v>
      </c>
      <c r="AD7948">
        <v>0</v>
      </c>
      <c r="AE7948">
        <v>0</v>
      </c>
    </row>
    <row r="7949" spans="1:31">
      <c r="A7949" s="19">
        <v>43891</v>
      </c>
      <c r="B7949" t="s">
        <v>67</v>
      </c>
      <c r="C7949" s="19">
        <v>43984</v>
      </c>
      <c r="D7949">
        <v>19</v>
      </c>
      <c r="E7949">
        <v>25.9</v>
      </c>
      <c r="F7949">
        <v>18.3</v>
      </c>
      <c r="H7949">
        <v>0</v>
      </c>
      <c r="I7949">
        <v>5</v>
      </c>
      <c r="J7949">
        <v>34.9</v>
      </c>
      <c r="L7949">
        <v>15.9</v>
      </c>
      <c r="N7949">
        <v>25</v>
      </c>
      <c r="O7949">
        <v>11</v>
      </c>
      <c r="Q7949">
        <v>0</v>
      </c>
      <c r="R7949">
        <v>1.6</v>
      </c>
      <c r="S7949">
        <v>54.1</v>
      </c>
      <c r="U7949">
        <v>8.3000000000000007</v>
      </c>
      <c r="W7949">
        <v>5</v>
      </c>
      <c r="X7949">
        <v>4</v>
      </c>
      <c r="Y7949">
        <v>0</v>
      </c>
      <c r="Z7949">
        <v>0</v>
      </c>
      <c r="AA7949">
        <v>0</v>
      </c>
      <c r="AB7949">
        <v>7</v>
      </c>
      <c r="AD7949">
        <v>3</v>
      </c>
      <c r="AE7949">
        <v>0</v>
      </c>
    </row>
    <row r="7950" spans="1:31">
      <c r="A7950" s="19">
        <v>43891</v>
      </c>
      <c r="B7950" t="s">
        <v>68</v>
      </c>
      <c r="C7950" s="19">
        <v>43984</v>
      </c>
      <c r="D7950">
        <v>126</v>
      </c>
      <c r="E7950">
        <v>24.3</v>
      </c>
      <c r="F7950">
        <v>23.8</v>
      </c>
      <c r="H7950">
        <v>0</v>
      </c>
      <c r="I7950">
        <v>4.5</v>
      </c>
      <c r="J7950">
        <v>33.799999999999997</v>
      </c>
      <c r="L7950">
        <v>13.6</v>
      </c>
      <c r="N7950">
        <v>21.5</v>
      </c>
      <c r="O7950">
        <v>20.399999999999999</v>
      </c>
      <c r="Q7950">
        <v>0</v>
      </c>
      <c r="R7950">
        <v>1.4</v>
      </c>
      <c r="S7950">
        <v>51</v>
      </c>
      <c r="U7950">
        <v>5.8</v>
      </c>
      <c r="W7950">
        <v>35</v>
      </c>
      <c r="X7950">
        <v>34</v>
      </c>
      <c r="Y7950">
        <v>0</v>
      </c>
      <c r="Z7950">
        <v>0</v>
      </c>
      <c r="AA7950">
        <v>0</v>
      </c>
      <c r="AB7950">
        <v>48</v>
      </c>
      <c r="AD7950">
        <v>9</v>
      </c>
      <c r="AE7950">
        <v>0</v>
      </c>
    </row>
    <row r="7951" spans="1:31">
      <c r="A7951" s="19">
        <v>43891</v>
      </c>
      <c r="B7951" t="s">
        <v>69</v>
      </c>
      <c r="C7951" s="19">
        <v>43984</v>
      </c>
      <c r="D7951">
        <v>34</v>
      </c>
      <c r="E7951">
        <v>23.8</v>
      </c>
      <c r="F7951">
        <v>17.399999999999999</v>
      </c>
      <c r="H7951">
        <v>0</v>
      </c>
      <c r="I7951">
        <v>4.7</v>
      </c>
      <c r="J7951">
        <v>40.1</v>
      </c>
      <c r="L7951">
        <v>14</v>
      </c>
      <c r="N7951">
        <v>16.7</v>
      </c>
      <c r="O7951">
        <v>7.8</v>
      </c>
      <c r="Q7951">
        <v>0</v>
      </c>
      <c r="R7951">
        <v>1.2</v>
      </c>
      <c r="S7951">
        <v>69.099999999999994</v>
      </c>
      <c r="U7951">
        <v>5.2</v>
      </c>
      <c r="W7951">
        <v>9</v>
      </c>
      <c r="X7951">
        <v>7</v>
      </c>
      <c r="Y7951">
        <v>0</v>
      </c>
      <c r="Z7951">
        <v>0</v>
      </c>
      <c r="AA7951">
        <v>0</v>
      </c>
      <c r="AB7951">
        <v>15</v>
      </c>
      <c r="AD7951">
        <v>3</v>
      </c>
      <c r="AE7951">
        <v>0</v>
      </c>
    </row>
    <row r="7952" spans="1:31">
      <c r="A7952" s="19">
        <v>43891</v>
      </c>
      <c r="B7952" t="s">
        <v>70</v>
      </c>
      <c r="C7952" s="19">
        <v>43984</v>
      </c>
      <c r="D7952">
        <v>16</v>
      </c>
      <c r="E7952">
        <v>23.1</v>
      </c>
      <c r="F7952">
        <v>17.100000000000001</v>
      </c>
      <c r="H7952">
        <v>0</v>
      </c>
      <c r="I7952">
        <v>7.7</v>
      </c>
      <c r="J7952">
        <v>36.5</v>
      </c>
      <c r="L7952">
        <v>15.5</v>
      </c>
      <c r="N7952">
        <v>18.7</v>
      </c>
      <c r="O7952">
        <v>9.6</v>
      </c>
      <c r="Q7952">
        <v>0</v>
      </c>
      <c r="R7952">
        <v>2.6</v>
      </c>
      <c r="S7952">
        <v>61.4</v>
      </c>
      <c r="U7952">
        <v>7.7</v>
      </c>
      <c r="W7952">
        <v>4</v>
      </c>
      <c r="X7952">
        <v>3</v>
      </c>
      <c r="Y7952">
        <v>0</v>
      </c>
      <c r="Z7952">
        <v>0</v>
      </c>
      <c r="AA7952">
        <v>0</v>
      </c>
      <c r="AB7952">
        <v>6</v>
      </c>
      <c r="AD7952">
        <v>3</v>
      </c>
      <c r="AE7952">
        <v>0</v>
      </c>
    </row>
    <row r="7953" spans="1:31">
      <c r="A7953" s="19">
        <v>43891</v>
      </c>
      <c r="B7953" t="s">
        <v>71</v>
      </c>
      <c r="C7953" s="19">
        <v>43988</v>
      </c>
      <c r="D7953">
        <v>7</v>
      </c>
      <c r="E7953">
        <v>29.7</v>
      </c>
      <c r="F7953">
        <v>17.3</v>
      </c>
      <c r="H7953">
        <v>0</v>
      </c>
      <c r="I7953">
        <v>5.0999999999999996</v>
      </c>
      <c r="J7953">
        <v>32.700000000000003</v>
      </c>
      <c r="L7953">
        <v>15.1</v>
      </c>
      <c r="N7953">
        <v>35.5</v>
      </c>
      <c r="O7953">
        <v>10.199999999999999</v>
      </c>
      <c r="Q7953">
        <v>0</v>
      </c>
      <c r="R7953">
        <v>1.7</v>
      </c>
      <c r="S7953">
        <v>44.9</v>
      </c>
      <c r="U7953">
        <v>7.7</v>
      </c>
      <c r="W7953">
        <v>2</v>
      </c>
      <c r="X7953">
        <v>1</v>
      </c>
      <c r="Y7953">
        <v>0</v>
      </c>
      <c r="Z7953">
        <v>0</v>
      </c>
      <c r="AA7953">
        <v>0</v>
      </c>
      <c r="AB7953">
        <v>2</v>
      </c>
      <c r="AD7953">
        <v>1</v>
      </c>
      <c r="AE7953">
        <v>0</v>
      </c>
    </row>
    <row r="7954" spans="1:31">
      <c r="A7954" s="19">
        <v>43891</v>
      </c>
      <c r="B7954" t="s">
        <v>73</v>
      </c>
      <c r="C7954" s="19">
        <v>44013</v>
      </c>
      <c r="D7954">
        <v>3979</v>
      </c>
      <c r="E7954">
        <v>26.9</v>
      </c>
      <c r="F7954">
        <v>19.899999999999999</v>
      </c>
      <c r="G7954">
        <v>0</v>
      </c>
      <c r="H7954">
        <v>0.4</v>
      </c>
      <c r="I7954">
        <v>6.4</v>
      </c>
      <c r="J7954">
        <v>32.200000000000003</v>
      </c>
      <c r="K7954">
        <v>0.2</v>
      </c>
      <c r="L7954">
        <v>13.9</v>
      </c>
      <c r="M7954">
        <v>0</v>
      </c>
      <c r="N7954">
        <v>30.9</v>
      </c>
      <c r="O7954">
        <v>10.3</v>
      </c>
      <c r="Q7954">
        <v>0</v>
      </c>
      <c r="R7954">
        <v>0.4</v>
      </c>
      <c r="S7954">
        <v>55.1</v>
      </c>
      <c r="U7954">
        <v>3.3</v>
      </c>
      <c r="W7954">
        <v>1230</v>
      </c>
      <c r="X7954">
        <v>869</v>
      </c>
      <c r="Y7954">
        <v>0</v>
      </c>
      <c r="Z7954">
        <v>26</v>
      </c>
      <c r="AA7954">
        <v>30</v>
      </c>
      <c r="AB7954">
        <v>1459</v>
      </c>
      <c r="AD7954">
        <v>363</v>
      </c>
      <c r="AE7954">
        <v>0</v>
      </c>
    </row>
    <row r="7955" spans="1:31">
      <c r="A7955" s="19">
        <v>43892</v>
      </c>
      <c r="B7955" t="s">
        <v>15</v>
      </c>
      <c r="C7955" s="19">
        <v>43864</v>
      </c>
      <c r="D7955">
        <v>41</v>
      </c>
      <c r="E7955">
        <v>19.899999999999999</v>
      </c>
      <c r="F7955">
        <v>3.1</v>
      </c>
      <c r="H7955">
        <v>15.8</v>
      </c>
      <c r="I7955">
        <v>9</v>
      </c>
      <c r="J7955">
        <v>23.2</v>
      </c>
      <c r="K7955">
        <v>3.5</v>
      </c>
      <c r="L7955">
        <v>15.5</v>
      </c>
      <c r="M7955">
        <v>4</v>
      </c>
      <c r="N7955">
        <v>15.8</v>
      </c>
      <c r="O7955">
        <v>0.1</v>
      </c>
      <c r="P7955">
        <v>0</v>
      </c>
      <c r="Q7955">
        <v>26.200000000000003</v>
      </c>
      <c r="R7955">
        <v>12.3</v>
      </c>
      <c r="S7955">
        <v>26.1</v>
      </c>
      <c r="T7955">
        <v>0</v>
      </c>
      <c r="U7955">
        <v>18</v>
      </c>
      <c r="V7955">
        <v>1</v>
      </c>
      <c r="W7955">
        <v>6</v>
      </c>
      <c r="X7955">
        <v>0</v>
      </c>
      <c r="Y7955">
        <v>0</v>
      </c>
      <c r="Z7955">
        <v>14</v>
      </c>
      <c r="AA7955">
        <v>1</v>
      </c>
      <c r="AB7955">
        <v>12</v>
      </c>
      <c r="AC7955">
        <v>0</v>
      </c>
      <c r="AD7955">
        <v>8</v>
      </c>
      <c r="AE7955">
        <v>0</v>
      </c>
    </row>
    <row r="7956" spans="1:31">
      <c r="A7956" s="19">
        <v>43892</v>
      </c>
      <c r="B7956" t="s">
        <v>16</v>
      </c>
      <c r="C7956" s="19">
        <v>43872</v>
      </c>
      <c r="D7956">
        <v>24</v>
      </c>
      <c r="E7956">
        <v>10.4</v>
      </c>
      <c r="F7956">
        <v>0</v>
      </c>
      <c r="H7956">
        <v>22</v>
      </c>
      <c r="I7956">
        <v>10.7</v>
      </c>
      <c r="J7956">
        <v>28.5</v>
      </c>
      <c r="K7956">
        <v>3</v>
      </c>
      <c r="L7956">
        <v>12.6</v>
      </c>
      <c r="M7956">
        <v>3.6</v>
      </c>
      <c r="N7956">
        <v>8.68</v>
      </c>
      <c r="O7956">
        <v>0</v>
      </c>
      <c r="P7956">
        <v>0</v>
      </c>
      <c r="Q7956">
        <v>24.2</v>
      </c>
      <c r="R7956">
        <v>19.8</v>
      </c>
      <c r="S7956">
        <v>25.900000000000002</v>
      </c>
      <c r="T7956">
        <v>3.5999999999999996</v>
      </c>
      <c r="U7956">
        <v>9.3000000000000007</v>
      </c>
      <c r="V7956">
        <v>3.5999999999999996</v>
      </c>
      <c r="W7956">
        <v>0</v>
      </c>
      <c r="X7956">
        <v>0</v>
      </c>
      <c r="Y7956">
        <v>0</v>
      </c>
      <c r="Z7956">
        <v>9</v>
      </c>
      <c r="AA7956">
        <v>6</v>
      </c>
      <c r="AB7956">
        <v>9</v>
      </c>
      <c r="AC7956">
        <v>0</v>
      </c>
      <c r="AD7956">
        <v>0</v>
      </c>
      <c r="AE7956">
        <v>0</v>
      </c>
    </row>
    <row r="7957" spans="1:31">
      <c r="A7957" s="19">
        <v>43892</v>
      </c>
      <c r="B7957" t="s">
        <v>17</v>
      </c>
      <c r="C7957" s="19">
        <v>43883</v>
      </c>
      <c r="D7957">
        <v>36</v>
      </c>
      <c r="E7957">
        <v>14.8</v>
      </c>
      <c r="F7957">
        <v>0</v>
      </c>
      <c r="H7957">
        <v>16.100000000000001</v>
      </c>
      <c r="I7957">
        <v>7.7</v>
      </c>
      <c r="J7957">
        <v>34.6</v>
      </c>
      <c r="K7957">
        <v>11.7</v>
      </c>
      <c r="L7957">
        <v>15.1</v>
      </c>
      <c r="N7957">
        <v>17.599999999999998</v>
      </c>
      <c r="O7957">
        <v>0</v>
      </c>
      <c r="P7957">
        <v>0</v>
      </c>
      <c r="Q7957">
        <v>15.299999999999999</v>
      </c>
      <c r="R7957">
        <v>9.6</v>
      </c>
      <c r="S7957">
        <v>34</v>
      </c>
      <c r="T7957">
        <v>9</v>
      </c>
      <c r="U7957">
        <v>12.9</v>
      </c>
      <c r="V7957">
        <v>0</v>
      </c>
      <c r="W7957">
        <v>9</v>
      </c>
      <c r="X7957">
        <v>0</v>
      </c>
      <c r="Y7957">
        <v>0</v>
      </c>
      <c r="Z7957">
        <v>3</v>
      </c>
      <c r="AA7957">
        <v>0</v>
      </c>
      <c r="AB7957">
        <v>24</v>
      </c>
      <c r="AC7957">
        <v>0</v>
      </c>
      <c r="AD7957">
        <v>0</v>
      </c>
      <c r="AE7957">
        <v>0</v>
      </c>
    </row>
    <row r="7958" spans="1:31">
      <c r="A7958" s="19">
        <v>43892</v>
      </c>
      <c r="B7958" t="s">
        <v>18</v>
      </c>
      <c r="C7958" s="19">
        <v>43890</v>
      </c>
      <c r="D7958">
        <v>54</v>
      </c>
      <c r="E7958">
        <v>39</v>
      </c>
      <c r="F7958">
        <v>0</v>
      </c>
      <c r="H7958">
        <v>8.1</v>
      </c>
      <c r="I7958">
        <v>5.3</v>
      </c>
      <c r="J7958">
        <v>24.7</v>
      </c>
      <c r="K7958">
        <v>15.5</v>
      </c>
      <c r="L7958">
        <v>7.5</v>
      </c>
      <c r="N7958">
        <v>48.4</v>
      </c>
      <c r="O7958">
        <v>0</v>
      </c>
      <c r="P7958">
        <v>0</v>
      </c>
      <c r="Q7958">
        <v>8.3000000000000007</v>
      </c>
      <c r="R7958">
        <v>3.2</v>
      </c>
      <c r="S7958">
        <v>19.900000000000002</v>
      </c>
      <c r="T7958">
        <v>11.3</v>
      </c>
      <c r="U7958">
        <v>7.1</v>
      </c>
      <c r="V7958">
        <v>0</v>
      </c>
      <c r="W7958">
        <v>39</v>
      </c>
      <c r="X7958">
        <v>0</v>
      </c>
      <c r="Y7958">
        <v>0</v>
      </c>
      <c r="Z7958">
        <v>0</v>
      </c>
      <c r="AA7958">
        <v>0</v>
      </c>
      <c r="AB7958">
        <v>15</v>
      </c>
      <c r="AC7958">
        <v>0</v>
      </c>
      <c r="AD7958">
        <v>0</v>
      </c>
      <c r="AE7958">
        <v>0</v>
      </c>
    </row>
    <row r="7959" spans="1:31">
      <c r="A7959" s="19">
        <v>43892</v>
      </c>
      <c r="B7959" t="s">
        <v>19</v>
      </c>
      <c r="C7959" s="19">
        <v>43893</v>
      </c>
      <c r="D7959">
        <v>52</v>
      </c>
      <c r="E7959">
        <v>43.8</v>
      </c>
      <c r="F7959">
        <v>21.8</v>
      </c>
      <c r="J7959">
        <v>23.5</v>
      </c>
      <c r="L7959">
        <v>10.9</v>
      </c>
      <c r="N7959">
        <v>89</v>
      </c>
      <c r="O7959">
        <v>4.2</v>
      </c>
      <c r="S7959">
        <v>6.4</v>
      </c>
      <c r="U7959">
        <v>0.4</v>
      </c>
      <c r="W7959">
        <v>25</v>
      </c>
      <c r="X7959">
        <v>12</v>
      </c>
      <c r="AB7959">
        <v>13</v>
      </c>
      <c r="AD7959">
        <v>1</v>
      </c>
    </row>
    <row r="7960" spans="1:31">
      <c r="A7960" s="19">
        <v>43892</v>
      </c>
      <c r="B7960" t="s">
        <v>20</v>
      </c>
      <c r="C7960" s="19">
        <v>43893</v>
      </c>
      <c r="D7960">
        <v>6</v>
      </c>
      <c r="E7960">
        <v>34.1</v>
      </c>
      <c r="F7960">
        <v>17.899999999999999</v>
      </c>
      <c r="J7960">
        <v>32.700000000000003</v>
      </c>
      <c r="L7960">
        <v>15.3</v>
      </c>
      <c r="N7960">
        <v>50.5</v>
      </c>
      <c r="O7960">
        <v>4.0999999999999996</v>
      </c>
      <c r="S7960">
        <v>43.2</v>
      </c>
      <c r="U7960">
        <v>2.2000000000000002</v>
      </c>
      <c r="W7960">
        <v>2</v>
      </c>
      <c r="X7960">
        <v>1</v>
      </c>
      <c r="AB7960">
        <v>2</v>
      </c>
      <c r="AD7960">
        <v>1</v>
      </c>
    </row>
    <row r="7961" spans="1:31">
      <c r="A7961" s="19">
        <v>43892</v>
      </c>
      <c r="B7961" t="s">
        <v>21</v>
      </c>
      <c r="C7961" s="19">
        <v>43893</v>
      </c>
      <c r="D7961">
        <v>31</v>
      </c>
      <c r="E7961">
        <v>35.1</v>
      </c>
      <c r="F7961">
        <v>27.4</v>
      </c>
      <c r="J7961">
        <v>26.6</v>
      </c>
      <c r="L7961">
        <v>11</v>
      </c>
      <c r="N7961">
        <v>58.4</v>
      </c>
      <c r="O7961">
        <v>21.1</v>
      </c>
      <c r="S7961">
        <v>19.7</v>
      </c>
      <c r="U7961">
        <v>0.8</v>
      </c>
      <c r="W7961">
        <v>12</v>
      </c>
      <c r="X7961">
        <v>9</v>
      </c>
      <c r="AB7961">
        <v>9</v>
      </c>
      <c r="AD7961">
        <v>1</v>
      </c>
    </row>
    <row r="7962" spans="1:31">
      <c r="A7962" s="19">
        <v>43892</v>
      </c>
      <c r="B7962" t="s">
        <v>22</v>
      </c>
      <c r="C7962" s="19">
        <v>43893</v>
      </c>
      <c r="D7962">
        <v>416</v>
      </c>
      <c r="E7962">
        <v>22.1</v>
      </c>
      <c r="F7962">
        <v>16.7</v>
      </c>
      <c r="J7962">
        <v>43.4</v>
      </c>
      <c r="L7962">
        <v>17.8</v>
      </c>
      <c r="N7962">
        <v>5</v>
      </c>
      <c r="O7962">
        <v>1.5</v>
      </c>
      <c r="S7962">
        <v>91.6</v>
      </c>
      <c r="U7962">
        <v>1.9</v>
      </c>
      <c r="W7962">
        <v>92</v>
      </c>
      <c r="X7962">
        <v>69</v>
      </c>
      <c r="AB7962">
        <v>181</v>
      </c>
      <c r="AD7962">
        <v>74</v>
      </c>
    </row>
    <row r="7963" spans="1:31">
      <c r="A7963" s="19">
        <v>43892</v>
      </c>
      <c r="B7963" t="s">
        <v>23</v>
      </c>
      <c r="C7963" s="19">
        <v>43893</v>
      </c>
      <c r="D7963">
        <v>67</v>
      </c>
      <c r="E7963">
        <v>24.4</v>
      </c>
      <c r="F7963">
        <v>16.600000000000001</v>
      </c>
      <c r="J7963">
        <v>40.1</v>
      </c>
      <c r="L7963">
        <v>18.899999999999999</v>
      </c>
      <c r="N7963">
        <v>10.4</v>
      </c>
      <c r="O7963">
        <v>2.5</v>
      </c>
      <c r="S7963">
        <v>83.1</v>
      </c>
      <c r="U7963">
        <v>4</v>
      </c>
      <c r="W7963">
        <v>16</v>
      </c>
      <c r="X7963">
        <v>11</v>
      </c>
      <c r="AB7963">
        <v>27</v>
      </c>
      <c r="AD7963">
        <v>13</v>
      </c>
    </row>
    <row r="7964" spans="1:31">
      <c r="A7964" s="19">
        <v>43892</v>
      </c>
      <c r="B7964" t="s">
        <v>24</v>
      </c>
      <c r="C7964" s="19">
        <v>43893</v>
      </c>
      <c r="D7964">
        <v>13</v>
      </c>
      <c r="E7964">
        <v>29.4</v>
      </c>
      <c r="F7964">
        <v>15.4</v>
      </c>
      <c r="J7964">
        <v>42</v>
      </c>
      <c r="L7964">
        <v>13.2</v>
      </c>
      <c r="N7964">
        <v>16.8</v>
      </c>
      <c r="O7964">
        <v>1.2</v>
      </c>
      <c r="S7964">
        <v>81.2</v>
      </c>
      <c r="U7964">
        <v>0.8</v>
      </c>
      <c r="W7964">
        <v>4</v>
      </c>
      <c r="X7964">
        <v>2</v>
      </c>
      <c r="AB7964">
        <v>6</v>
      </c>
      <c r="AD7964">
        <v>1</v>
      </c>
    </row>
    <row r="7965" spans="1:31">
      <c r="A7965" s="19">
        <v>43892</v>
      </c>
      <c r="B7965" t="s">
        <v>25</v>
      </c>
      <c r="C7965" s="19">
        <v>43893</v>
      </c>
      <c r="D7965">
        <v>24</v>
      </c>
      <c r="E7965">
        <v>24.9</v>
      </c>
      <c r="F7965">
        <v>22.1</v>
      </c>
      <c r="J7965">
        <v>36.4</v>
      </c>
      <c r="L7965">
        <v>16.5</v>
      </c>
      <c r="N7965">
        <v>15.9</v>
      </c>
      <c r="O7965">
        <v>10</v>
      </c>
      <c r="S7965">
        <v>70.599999999999994</v>
      </c>
      <c r="U7965">
        <v>3.5</v>
      </c>
      <c r="W7965">
        <v>6</v>
      </c>
      <c r="X7965">
        <v>5</v>
      </c>
      <c r="AB7965">
        <v>9</v>
      </c>
      <c r="AD7965">
        <v>4</v>
      </c>
    </row>
    <row r="7966" spans="1:31">
      <c r="A7966" s="19">
        <v>43892</v>
      </c>
      <c r="B7966" t="s">
        <v>26</v>
      </c>
      <c r="C7966" s="19">
        <v>43893</v>
      </c>
      <c r="D7966">
        <v>91</v>
      </c>
      <c r="E7966">
        <v>26</v>
      </c>
      <c r="F7966">
        <v>17.8</v>
      </c>
      <c r="J7966">
        <v>32.5</v>
      </c>
      <c r="L7966">
        <v>23.7</v>
      </c>
      <c r="N7966">
        <v>23.4</v>
      </c>
      <c r="O7966">
        <v>6</v>
      </c>
      <c r="S7966">
        <v>53.6</v>
      </c>
      <c r="U7966">
        <v>17</v>
      </c>
      <c r="W7966">
        <v>24</v>
      </c>
      <c r="X7966">
        <v>16</v>
      </c>
      <c r="AB7966">
        <v>30</v>
      </c>
      <c r="AD7966">
        <v>22</v>
      </c>
    </row>
    <row r="7967" spans="1:31">
      <c r="A7967" s="19">
        <v>43892</v>
      </c>
      <c r="B7967" t="s">
        <v>27</v>
      </c>
      <c r="C7967" s="19">
        <v>43893</v>
      </c>
      <c r="D7967">
        <v>75</v>
      </c>
      <c r="E7967">
        <v>30.1</v>
      </c>
      <c r="F7967">
        <v>14.9</v>
      </c>
      <c r="J7967">
        <v>35.6</v>
      </c>
      <c r="L7967">
        <v>19.399999999999999</v>
      </c>
      <c r="N7967">
        <v>31.1</v>
      </c>
      <c r="O7967">
        <v>2.2000000000000002</v>
      </c>
      <c r="S7967">
        <v>61.2</v>
      </c>
      <c r="U7967">
        <v>5.5</v>
      </c>
      <c r="W7967">
        <v>24</v>
      </c>
      <c r="X7967">
        <v>7</v>
      </c>
      <c r="AB7967">
        <v>28</v>
      </c>
      <c r="AD7967">
        <v>15</v>
      </c>
    </row>
    <row r="7968" spans="1:31">
      <c r="A7968" s="19">
        <v>43892</v>
      </c>
      <c r="B7968" t="s">
        <v>28</v>
      </c>
      <c r="C7968" s="19">
        <v>43893</v>
      </c>
      <c r="D7968">
        <v>110</v>
      </c>
      <c r="E7968">
        <v>35.1</v>
      </c>
      <c r="F7968">
        <v>22</v>
      </c>
      <c r="J7968">
        <v>30.6</v>
      </c>
      <c r="L7968">
        <v>12.2</v>
      </c>
      <c r="N7968">
        <v>56.3</v>
      </c>
      <c r="O7968">
        <v>8.6999999999999993</v>
      </c>
      <c r="S7968">
        <v>33.700000000000003</v>
      </c>
      <c r="U7968">
        <v>1.3</v>
      </c>
      <c r="W7968">
        <v>42</v>
      </c>
      <c r="X7968">
        <v>26</v>
      </c>
      <c r="AB7968">
        <v>37</v>
      </c>
      <c r="AD7968">
        <v>5</v>
      </c>
    </row>
    <row r="7969" spans="1:30">
      <c r="A7969" s="19">
        <v>43892</v>
      </c>
      <c r="B7969" t="s">
        <v>29</v>
      </c>
      <c r="C7969" s="19">
        <v>43893</v>
      </c>
      <c r="D7969">
        <v>37</v>
      </c>
      <c r="E7969">
        <v>35.9</v>
      </c>
      <c r="F7969">
        <v>25.8</v>
      </c>
      <c r="J7969">
        <v>26.6</v>
      </c>
      <c r="L7969">
        <v>11.7</v>
      </c>
      <c r="N7969">
        <v>62.3</v>
      </c>
      <c r="O7969">
        <v>17</v>
      </c>
      <c r="S7969">
        <v>19.5</v>
      </c>
      <c r="U7969">
        <v>1.2</v>
      </c>
      <c r="W7969">
        <v>15</v>
      </c>
      <c r="X7969">
        <v>11</v>
      </c>
      <c r="AB7969">
        <v>11</v>
      </c>
      <c r="AD7969">
        <v>1</v>
      </c>
    </row>
    <row r="7970" spans="1:30">
      <c r="A7970" s="19">
        <v>43892</v>
      </c>
      <c r="B7970" t="s">
        <v>30</v>
      </c>
      <c r="C7970" s="19">
        <v>43893</v>
      </c>
      <c r="D7970">
        <v>64</v>
      </c>
      <c r="E7970">
        <v>40.5</v>
      </c>
      <c r="F7970">
        <v>21.6</v>
      </c>
      <c r="J7970">
        <v>25.6</v>
      </c>
      <c r="L7970">
        <v>12.3</v>
      </c>
      <c r="N7970">
        <v>80.8</v>
      </c>
      <c r="O7970">
        <v>5.8</v>
      </c>
      <c r="S7970">
        <v>12.6</v>
      </c>
      <c r="U7970">
        <v>0.8</v>
      </c>
      <c r="W7970">
        <v>28</v>
      </c>
      <c r="X7970">
        <v>15</v>
      </c>
      <c r="AB7970">
        <v>18</v>
      </c>
      <c r="AD7970">
        <v>3</v>
      </c>
    </row>
    <row r="7971" spans="1:30">
      <c r="A7971" s="19">
        <v>43892</v>
      </c>
      <c r="B7971" t="s">
        <v>31</v>
      </c>
      <c r="C7971" s="19">
        <v>43893</v>
      </c>
      <c r="D7971">
        <v>228</v>
      </c>
      <c r="E7971">
        <v>32.299999999999997</v>
      </c>
      <c r="F7971">
        <v>19.7</v>
      </c>
      <c r="J7971">
        <v>33.9</v>
      </c>
      <c r="L7971">
        <v>14.2</v>
      </c>
      <c r="N7971">
        <v>41.2</v>
      </c>
      <c r="O7971">
        <v>6.3</v>
      </c>
      <c r="S7971">
        <v>50.7</v>
      </c>
      <c r="U7971">
        <v>1.9</v>
      </c>
      <c r="W7971">
        <v>79</v>
      </c>
      <c r="X7971">
        <v>48</v>
      </c>
      <c r="AB7971">
        <v>83</v>
      </c>
      <c r="AD7971">
        <v>18</v>
      </c>
    </row>
    <row r="7972" spans="1:30">
      <c r="A7972" s="19">
        <v>43892</v>
      </c>
      <c r="B7972" t="s">
        <v>32</v>
      </c>
      <c r="C7972" s="19">
        <v>43893</v>
      </c>
      <c r="D7972">
        <v>29</v>
      </c>
      <c r="E7972">
        <v>22.4</v>
      </c>
      <c r="F7972">
        <v>21.5</v>
      </c>
      <c r="J7972">
        <v>39.4</v>
      </c>
      <c r="L7972">
        <v>16.7</v>
      </c>
      <c r="N7972">
        <v>8.1</v>
      </c>
      <c r="O7972">
        <v>6.8</v>
      </c>
      <c r="S7972">
        <v>82.2</v>
      </c>
      <c r="U7972">
        <v>3</v>
      </c>
      <c r="W7972">
        <v>6</v>
      </c>
      <c r="X7972">
        <v>6</v>
      </c>
      <c r="AB7972">
        <v>11</v>
      </c>
      <c r="AD7972">
        <v>5</v>
      </c>
    </row>
    <row r="7973" spans="1:30">
      <c r="A7973" s="19">
        <v>43892</v>
      </c>
      <c r="B7973" t="s">
        <v>33</v>
      </c>
      <c r="C7973" s="19">
        <v>43893</v>
      </c>
      <c r="D7973">
        <v>16</v>
      </c>
      <c r="E7973">
        <v>8.9</v>
      </c>
      <c r="F7973">
        <v>9.1</v>
      </c>
      <c r="J7973">
        <v>67.400000000000006</v>
      </c>
      <c r="L7973">
        <v>14.6</v>
      </c>
      <c r="N7973">
        <v>0</v>
      </c>
      <c r="O7973">
        <v>0</v>
      </c>
      <c r="S7973">
        <v>100</v>
      </c>
      <c r="U7973">
        <v>0</v>
      </c>
      <c r="W7973">
        <v>0</v>
      </c>
      <c r="X7973">
        <v>0</v>
      </c>
      <c r="AB7973">
        <v>16</v>
      </c>
      <c r="AD7973">
        <v>0</v>
      </c>
    </row>
    <row r="7974" spans="1:30">
      <c r="A7974" s="19">
        <v>43892</v>
      </c>
      <c r="B7974" t="s">
        <v>34</v>
      </c>
      <c r="C7974" s="19">
        <v>43893</v>
      </c>
      <c r="D7974">
        <v>99</v>
      </c>
      <c r="E7974">
        <v>32.700000000000003</v>
      </c>
      <c r="F7974">
        <v>24.9</v>
      </c>
      <c r="J7974">
        <v>30.3</v>
      </c>
      <c r="L7974">
        <v>12.1</v>
      </c>
      <c r="N7974">
        <v>47.7</v>
      </c>
      <c r="O7974">
        <v>16</v>
      </c>
      <c r="S7974">
        <v>34.9</v>
      </c>
      <c r="U7974">
        <v>1.4</v>
      </c>
      <c r="W7974">
        <v>35</v>
      </c>
      <c r="X7974">
        <v>27</v>
      </c>
      <c r="AB7974">
        <v>32</v>
      </c>
      <c r="AD7974">
        <v>5</v>
      </c>
    </row>
    <row r="7975" spans="1:30">
      <c r="A7975" s="19">
        <v>43892</v>
      </c>
      <c r="B7975" t="s">
        <v>35</v>
      </c>
      <c r="C7975" s="19">
        <v>43900</v>
      </c>
      <c r="D7975">
        <v>20</v>
      </c>
      <c r="E7975">
        <v>30.9</v>
      </c>
      <c r="F7975">
        <v>18</v>
      </c>
      <c r="J7975">
        <v>40</v>
      </c>
      <c r="L7975">
        <v>11.2</v>
      </c>
      <c r="N7975">
        <v>24.6</v>
      </c>
      <c r="O7975">
        <v>3</v>
      </c>
      <c r="S7975">
        <v>71.7</v>
      </c>
      <c r="U7975">
        <v>0.8</v>
      </c>
      <c r="W7975">
        <v>7</v>
      </c>
      <c r="X7975">
        <v>4</v>
      </c>
      <c r="AB7975">
        <v>9</v>
      </c>
      <c r="AD7975">
        <v>1</v>
      </c>
    </row>
    <row r="7976" spans="1:30">
      <c r="A7976" s="19">
        <v>43892</v>
      </c>
      <c r="B7976" t="s">
        <v>36</v>
      </c>
      <c r="C7976" s="19">
        <v>43900</v>
      </c>
      <c r="D7976">
        <v>125</v>
      </c>
      <c r="E7976">
        <v>31</v>
      </c>
      <c r="F7976">
        <v>18.8</v>
      </c>
      <c r="J7976">
        <v>35.200000000000003</v>
      </c>
      <c r="L7976">
        <v>15.1</v>
      </c>
      <c r="N7976">
        <v>35</v>
      </c>
      <c r="O7976">
        <v>5.4</v>
      </c>
      <c r="S7976">
        <v>57.2</v>
      </c>
      <c r="U7976">
        <v>2.4</v>
      </c>
      <c r="W7976">
        <v>39</v>
      </c>
      <c r="X7976">
        <v>23</v>
      </c>
      <c r="AB7976">
        <v>44</v>
      </c>
      <c r="AD7976">
        <v>19</v>
      </c>
    </row>
    <row r="7977" spans="1:30">
      <c r="A7977" s="19">
        <v>43892</v>
      </c>
      <c r="B7977" t="s">
        <v>37</v>
      </c>
      <c r="C7977" s="19">
        <v>43900</v>
      </c>
      <c r="D7977">
        <v>36</v>
      </c>
      <c r="E7977">
        <v>46.6</v>
      </c>
      <c r="F7977">
        <v>21.8</v>
      </c>
      <c r="J7977">
        <v>21.9</v>
      </c>
      <c r="L7977">
        <v>9.6999999999999993</v>
      </c>
      <c r="N7977">
        <v>93.1</v>
      </c>
      <c r="O7977">
        <v>3.2</v>
      </c>
      <c r="S7977">
        <v>3.5</v>
      </c>
      <c r="U7977">
        <v>0.2</v>
      </c>
      <c r="W7977">
        <v>19</v>
      </c>
      <c r="X7977">
        <v>9</v>
      </c>
      <c r="AB7977">
        <v>9</v>
      </c>
      <c r="AD7977">
        <v>0</v>
      </c>
    </row>
    <row r="7978" spans="1:30">
      <c r="A7978" s="19">
        <v>43892</v>
      </c>
      <c r="B7978" t="s">
        <v>38</v>
      </c>
      <c r="C7978" s="19">
        <v>43900</v>
      </c>
      <c r="D7978">
        <v>68</v>
      </c>
      <c r="E7978">
        <v>39</v>
      </c>
      <c r="F7978">
        <v>26</v>
      </c>
      <c r="J7978">
        <v>22.8</v>
      </c>
      <c r="L7978">
        <v>12.2</v>
      </c>
      <c r="N7978">
        <v>74.099999999999994</v>
      </c>
      <c r="O7978">
        <v>15.3</v>
      </c>
      <c r="S7978">
        <v>9.5</v>
      </c>
      <c r="U7978">
        <v>1.1000000000000001</v>
      </c>
      <c r="W7978">
        <v>29</v>
      </c>
      <c r="X7978">
        <v>19</v>
      </c>
      <c r="AB7978">
        <v>17</v>
      </c>
      <c r="AD7978">
        <v>3</v>
      </c>
    </row>
    <row r="7979" spans="1:30">
      <c r="A7979" s="19">
        <v>43892</v>
      </c>
      <c r="B7979" t="s">
        <v>39</v>
      </c>
      <c r="C7979" s="19">
        <v>43900</v>
      </c>
      <c r="D7979">
        <v>14</v>
      </c>
      <c r="E7979">
        <v>28.8</v>
      </c>
      <c r="F7979">
        <v>18.399999999999999</v>
      </c>
      <c r="J7979">
        <v>37.299999999999997</v>
      </c>
      <c r="L7979">
        <v>15.4</v>
      </c>
      <c r="N7979">
        <v>24.9</v>
      </c>
      <c r="O7979">
        <v>4.7</v>
      </c>
      <c r="S7979">
        <v>68.099999999999994</v>
      </c>
      <c r="U7979">
        <v>2.4</v>
      </c>
      <c r="W7979">
        <v>4</v>
      </c>
      <c r="X7979">
        <v>3</v>
      </c>
      <c r="AB7979">
        <v>5</v>
      </c>
      <c r="AD7979">
        <v>2</v>
      </c>
    </row>
    <row r="7980" spans="1:30">
      <c r="A7980" s="19">
        <v>43892</v>
      </c>
      <c r="B7980" t="s">
        <v>40</v>
      </c>
      <c r="C7980" s="19">
        <v>43900</v>
      </c>
      <c r="D7980">
        <v>89</v>
      </c>
      <c r="E7980">
        <v>24.8</v>
      </c>
      <c r="F7980">
        <v>22</v>
      </c>
      <c r="J7980">
        <v>37.200000000000003</v>
      </c>
      <c r="L7980">
        <v>16</v>
      </c>
      <c r="N7980">
        <v>15.6</v>
      </c>
      <c r="O7980">
        <v>9.5</v>
      </c>
      <c r="S7980">
        <v>71.599999999999994</v>
      </c>
      <c r="U7980">
        <v>3.3</v>
      </c>
      <c r="W7980">
        <v>22</v>
      </c>
      <c r="X7980">
        <v>20</v>
      </c>
      <c r="AB7980">
        <v>33</v>
      </c>
      <c r="AD7980">
        <v>14</v>
      </c>
    </row>
    <row r="7981" spans="1:30">
      <c r="A7981" s="19">
        <v>43892</v>
      </c>
      <c r="B7981" t="s">
        <v>41</v>
      </c>
      <c r="C7981" s="19">
        <v>43904</v>
      </c>
      <c r="D7981">
        <v>6</v>
      </c>
      <c r="E7981">
        <v>34.1</v>
      </c>
      <c r="F7981">
        <v>17.899999999999999</v>
      </c>
      <c r="J7981">
        <v>32.700000000000003</v>
      </c>
      <c r="L7981">
        <v>15.3</v>
      </c>
      <c r="N7981">
        <v>49.7</v>
      </c>
      <c r="O7981">
        <v>4.5999999999999996</v>
      </c>
      <c r="S7981">
        <v>42.9</v>
      </c>
      <c r="U7981">
        <v>2.8</v>
      </c>
      <c r="W7981">
        <v>2</v>
      </c>
      <c r="X7981">
        <v>1</v>
      </c>
      <c r="AB7981">
        <v>2</v>
      </c>
      <c r="AD7981">
        <v>1</v>
      </c>
    </row>
    <row r="7982" spans="1:30">
      <c r="A7982" s="19">
        <v>43892</v>
      </c>
      <c r="B7982" t="s">
        <v>42</v>
      </c>
      <c r="C7982" s="19">
        <v>43907</v>
      </c>
      <c r="D7982">
        <v>136</v>
      </c>
      <c r="E7982">
        <v>31.8</v>
      </c>
      <c r="F7982">
        <v>20.6</v>
      </c>
      <c r="J7982">
        <v>33.799999999999997</v>
      </c>
      <c r="L7982">
        <v>13.8</v>
      </c>
      <c r="N7982">
        <v>39.799999999999997</v>
      </c>
      <c r="O7982">
        <v>8.1999999999999993</v>
      </c>
      <c r="S7982">
        <v>49.9</v>
      </c>
      <c r="U7982">
        <v>2.1</v>
      </c>
      <c r="W7982">
        <v>47</v>
      </c>
      <c r="X7982">
        <v>30</v>
      </c>
      <c r="AB7982">
        <v>49</v>
      </c>
      <c r="AD7982">
        <v>10</v>
      </c>
    </row>
    <row r="7983" spans="1:30">
      <c r="A7983" s="19">
        <v>43892</v>
      </c>
      <c r="B7983" t="s">
        <v>43</v>
      </c>
      <c r="C7983" s="19">
        <v>43907</v>
      </c>
      <c r="D7983">
        <v>67</v>
      </c>
      <c r="E7983">
        <v>33.4</v>
      </c>
      <c r="F7983">
        <v>17.2</v>
      </c>
      <c r="J7983">
        <v>35.200000000000003</v>
      </c>
      <c r="L7983">
        <v>14.2</v>
      </c>
      <c r="N7983">
        <v>42.4</v>
      </c>
      <c r="O7983">
        <v>3.8</v>
      </c>
      <c r="S7983">
        <v>51.7</v>
      </c>
      <c r="U7983">
        <v>2.2000000000000002</v>
      </c>
      <c r="W7983">
        <v>24</v>
      </c>
      <c r="X7983">
        <v>12</v>
      </c>
      <c r="AB7983">
        <v>25</v>
      </c>
      <c r="AD7983">
        <v>6</v>
      </c>
    </row>
    <row r="7984" spans="1:30">
      <c r="A7984" s="19">
        <v>43892</v>
      </c>
      <c r="B7984" t="s">
        <v>44</v>
      </c>
      <c r="C7984" s="19">
        <v>43907</v>
      </c>
      <c r="D7984">
        <v>219</v>
      </c>
      <c r="E7984">
        <v>38.9</v>
      </c>
      <c r="F7984">
        <v>27.6</v>
      </c>
      <c r="J7984">
        <v>22.8</v>
      </c>
      <c r="L7984">
        <v>10.7</v>
      </c>
      <c r="N7984">
        <v>70.599999999999994</v>
      </c>
      <c r="O7984">
        <v>18.899999999999999</v>
      </c>
      <c r="S7984">
        <v>9.6</v>
      </c>
      <c r="U7984">
        <v>0.9</v>
      </c>
      <c r="W7984">
        <v>93</v>
      </c>
      <c r="X7984">
        <v>66</v>
      </c>
      <c r="AB7984">
        <v>55</v>
      </c>
      <c r="AD7984">
        <v>5</v>
      </c>
    </row>
    <row r="7985" spans="1:30">
      <c r="A7985" s="19">
        <v>43892</v>
      </c>
      <c r="B7985" t="s">
        <v>45</v>
      </c>
      <c r="C7985" s="19">
        <v>43907</v>
      </c>
      <c r="D7985">
        <v>155</v>
      </c>
      <c r="E7985">
        <v>33.200000000000003</v>
      </c>
      <c r="F7985">
        <v>20.6</v>
      </c>
      <c r="J7985">
        <v>34.5</v>
      </c>
      <c r="L7985">
        <v>11.7</v>
      </c>
      <c r="N7985">
        <v>42.5</v>
      </c>
      <c r="O7985">
        <v>6.8</v>
      </c>
      <c r="S7985">
        <v>49.4</v>
      </c>
      <c r="U7985">
        <v>1.2</v>
      </c>
      <c r="W7985">
        <v>56</v>
      </c>
      <c r="X7985">
        <v>35</v>
      </c>
      <c r="AB7985">
        <v>58</v>
      </c>
      <c r="AD7985">
        <v>6</v>
      </c>
    </row>
    <row r="7986" spans="1:30">
      <c r="A7986" s="19">
        <v>43892</v>
      </c>
      <c r="B7986" t="s">
        <v>46</v>
      </c>
      <c r="C7986" s="19">
        <v>43914</v>
      </c>
      <c r="D7986">
        <v>105</v>
      </c>
      <c r="E7986">
        <v>41.7</v>
      </c>
      <c r="F7986">
        <v>23.4</v>
      </c>
      <c r="J7986">
        <v>27</v>
      </c>
      <c r="L7986">
        <v>8</v>
      </c>
      <c r="N7986">
        <v>76.8</v>
      </c>
      <c r="O7986">
        <v>8</v>
      </c>
      <c r="S7986">
        <v>14.7</v>
      </c>
      <c r="U7986">
        <v>0.5</v>
      </c>
      <c r="W7986">
        <v>48</v>
      </c>
      <c r="X7986">
        <v>27</v>
      </c>
      <c r="AB7986">
        <v>31</v>
      </c>
      <c r="AD7986">
        <v>0</v>
      </c>
    </row>
    <row r="7987" spans="1:30">
      <c r="A7987" s="19">
        <v>43892</v>
      </c>
      <c r="B7987" t="s">
        <v>47</v>
      </c>
      <c r="C7987" s="19">
        <v>43919</v>
      </c>
      <c r="D7987">
        <v>51</v>
      </c>
      <c r="E7987">
        <v>37.700000000000003</v>
      </c>
      <c r="F7987">
        <v>16.899999999999999</v>
      </c>
      <c r="J7987">
        <v>30.9</v>
      </c>
      <c r="L7987">
        <v>14.5</v>
      </c>
      <c r="N7987">
        <v>62.7</v>
      </c>
      <c r="O7987">
        <v>3.7</v>
      </c>
      <c r="S7987">
        <v>31.1</v>
      </c>
      <c r="U7987">
        <v>2.5</v>
      </c>
      <c r="W7987">
        <v>21</v>
      </c>
      <c r="X7987">
        <v>9</v>
      </c>
      <c r="AB7987">
        <v>17</v>
      </c>
      <c r="AD7987">
        <v>4</v>
      </c>
    </row>
    <row r="7988" spans="1:30">
      <c r="A7988" s="19">
        <v>43892</v>
      </c>
      <c r="B7988" t="s">
        <v>48</v>
      </c>
      <c r="C7988" s="19">
        <v>43925</v>
      </c>
      <c r="D7988">
        <v>15</v>
      </c>
      <c r="E7988">
        <v>34.1</v>
      </c>
      <c r="F7988">
        <v>16.399999999999999</v>
      </c>
      <c r="J7988">
        <v>33.799999999999997</v>
      </c>
      <c r="L7988">
        <v>15.7</v>
      </c>
      <c r="N7988">
        <v>46.4</v>
      </c>
      <c r="O7988">
        <v>4.0999999999999996</v>
      </c>
      <c r="S7988">
        <v>45.7</v>
      </c>
      <c r="U7988">
        <v>3.8</v>
      </c>
      <c r="W7988">
        <v>5</v>
      </c>
      <c r="X7988">
        <v>2</v>
      </c>
      <c r="AB7988">
        <v>5</v>
      </c>
      <c r="AD7988">
        <v>2</v>
      </c>
    </row>
    <row r="7989" spans="1:30">
      <c r="A7989" s="19">
        <v>43892</v>
      </c>
      <c r="B7989" t="s">
        <v>49</v>
      </c>
      <c r="C7989" s="19">
        <v>43925</v>
      </c>
      <c r="D7989">
        <v>24</v>
      </c>
      <c r="E7989">
        <v>27</v>
      </c>
      <c r="F7989">
        <v>17.8</v>
      </c>
      <c r="J7989">
        <v>38.299999999999997</v>
      </c>
      <c r="L7989">
        <v>16.899999999999999</v>
      </c>
      <c r="N7989">
        <v>20.100000000000001</v>
      </c>
      <c r="O7989">
        <v>5.0999999999999996</v>
      </c>
      <c r="S7989">
        <v>70.400000000000006</v>
      </c>
      <c r="U7989">
        <v>4.4000000000000004</v>
      </c>
      <c r="W7989">
        <v>6</v>
      </c>
      <c r="X7989">
        <v>4</v>
      </c>
      <c r="AB7989">
        <v>9</v>
      </c>
      <c r="AD7989">
        <v>4</v>
      </c>
    </row>
    <row r="7990" spans="1:30">
      <c r="A7990" s="19">
        <v>43892</v>
      </c>
      <c r="B7990" t="s">
        <v>50</v>
      </c>
      <c r="C7990" s="19">
        <v>43925</v>
      </c>
      <c r="D7990">
        <v>54</v>
      </c>
      <c r="E7990">
        <v>44.9</v>
      </c>
      <c r="F7990">
        <v>21.8</v>
      </c>
      <c r="J7990">
        <v>23</v>
      </c>
      <c r="L7990">
        <v>10.4</v>
      </c>
      <c r="N7990">
        <v>86.5</v>
      </c>
      <c r="O7990">
        <v>5.5</v>
      </c>
      <c r="S7990">
        <v>7.3</v>
      </c>
      <c r="U7990">
        <v>0.8</v>
      </c>
      <c r="W7990">
        <v>27</v>
      </c>
      <c r="X7990">
        <v>13</v>
      </c>
      <c r="AB7990">
        <v>14</v>
      </c>
      <c r="AD7990">
        <v>1</v>
      </c>
    </row>
    <row r="7991" spans="1:30">
      <c r="A7991" s="19">
        <v>43892</v>
      </c>
      <c r="B7991" t="s">
        <v>51</v>
      </c>
      <c r="C7991" s="19">
        <v>43925</v>
      </c>
      <c r="D7991">
        <v>14</v>
      </c>
      <c r="E7991">
        <v>34.299999999999997</v>
      </c>
      <c r="F7991">
        <v>16.399999999999999</v>
      </c>
      <c r="J7991">
        <v>35.4</v>
      </c>
      <c r="L7991">
        <v>13.9</v>
      </c>
      <c r="N7991">
        <v>43.9</v>
      </c>
      <c r="O7991">
        <v>3.6</v>
      </c>
      <c r="S7991">
        <v>49.9</v>
      </c>
      <c r="U7991">
        <v>2.6</v>
      </c>
      <c r="W7991">
        <v>6</v>
      </c>
      <c r="X7991">
        <v>3</v>
      </c>
      <c r="AB7991">
        <v>6</v>
      </c>
      <c r="AD7991">
        <v>0</v>
      </c>
    </row>
    <row r="7992" spans="1:30">
      <c r="A7992" s="19">
        <v>43892</v>
      </c>
      <c r="B7992" t="s">
        <v>52</v>
      </c>
      <c r="C7992" s="19">
        <v>43928</v>
      </c>
      <c r="D7992">
        <v>84</v>
      </c>
      <c r="E7992">
        <v>27.4</v>
      </c>
      <c r="F7992">
        <v>20.7</v>
      </c>
      <c r="J7992">
        <v>37.6</v>
      </c>
      <c r="L7992">
        <v>14.3</v>
      </c>
      <c r="N7992">
        <v>21.5</v>
      </c>
      <c r="O7992">
        <v>8.8000000000000007</v>
      </c>
      <c r="S7992">
        <v>66.400000000000006</v>
      </c>
      <c r="U7992">
        <v>3.4</v>
      </c>
      <c r="W7992">
        <v>25</v>
      </c>
      <c r="X7992">
        <v>19</v>
      </c>
      <c r="AB7992">
        <v>34</v>
      </c>
      <c r="AD7992">
        <v>7</v>
      </c>
    </row>
    <row r="7993" spans="1:30">
      <c r="A7993" s="19">
        <v>43892</v>
      </c>
      <c r="B7993" t="s">
        <v>53</v>
      </c>
      <c r="C7993" s="19">
        <v>43949</v>
      </c>
      <c r="D7993">
        <v>60</v>
      </c>
      <c r="E7993">
        <v>28.4</v>
      </c>
      <c r="F7993">
        <v>19.8</v>
      </c>
      <c r="J7993">
        <v>34</v>
      </c>
      <c r="L7993">
        <v>17.8</v>
      </c>
      <c r="N7993">
        <v>29.4</v>
      </c>
      <c r="O7993">
        <v>10.1</v>
      </c>
      <c r="S7993">
        <v>52.6</v>
      </c>
      <c r="U7993">
        <v>7.9</v>
      </c>
      <c r="W7993">
        <v>17</v>
      </c>
      <c r="X7993">
        <v>12</v>
      </c>
      <c r="AB7993">
        <v>20</v>
      </c>
      <c r="AD7993">
        <v>11</v>
      </c>
    </row>
    <row r="7994" spans="1:30">
      <c r="A7994" s="19">
        <v>43892</v>
      </c>
      <c r="B7994" t="s">
        <v>54</v>
      </c>
      <c r="C7994" s="19">
        <v>43949</v>
      </c>
      <c r="D7994">
        <v>21</v>
      </c>
      <c r="E7994">
        <v>41.2</v>
      </c>
      <c r="F7994">
        <v>17.7</v>
      </c>
      <c r="J7994">
        <v>28.3</v>
      </c>
      <c r="L7994">
        <v>12.8</v>
      </c>
      <c r="N7994">
        <v>71.900000000000006</v>
      </c>
      <c r="O7994">
        <v>5</v>
      </c>
      <c r="S7994">
        <v>20.8</v>
      </c>
      <c r="U7994">
        <v>2.4</v>
      </c>
      <c r="W7994">
        <v>10</v>
      </c>
      <c r="X7994">
        <v>4</v>
      </c>
      <c r="AB7994">
        <v>7</v>
      </c>
      <c r="AD7994">
        <v>0</v>
      </c>
    </row>
    <row r="7995" spans="1:30">
      <c r="A7995" s="19">
        <v>43892</v>
      </c>
      <c r="B7995" t="s">
        <v>55</v>
      </c>
      <c r="C7995" s="19">
        <v>43949</v>
      </c>
      <c r="D7995">
        <v>96</v>
      </c>
      <c r="E7995">
        <v>35.1</v>
      </c>
      <c r="F7995">
        <v>20.2</v>
      </c>
      <c r="J7995">
        <v>31.1</v>
      </c>
      <c r="L7995">
        <v>13.6</v>
      </c>
      <c r="N7995">
        <v>51.3</v>
      </c>
      <c r="O7995">
        <v>9.6</v>
      </c>
      <c r="S7995">
        <v>35.799999999999997</v>
      </c>
      <c r="U7995">
        <v>3.3</v>
      </c>
      <c r="W7995">
        <v>36</v>
      </c>
      <c r="X7995">
        <v>21</v>
      </c>
      <c r="AB7995">
        <v>32</v>
      </c>
      <c r="AD7995">
        <v>7</v>
      </c>
    </row>
    <row r="7996" spans="1:30">
      <c r="A7996" s="19">
        <v>43892</v>
      </c>
      <c r="B7996" t="s">
        <v>56</v>
      </c>
      <c r="C7996" s="19">
        <v>43949</v>
      </c>
      <c r="D7996">
        <v>274</v>
      </c>
      <c r="E7996">
        <v>29.2</v>
      </c>
      <c r="F7996">
        <v>26.6</v>
      </c>
      <c r="J7996">
        <v>30.4</v>
      </c>
      <c r="L7996">
        <v>13.7</v>
      </c>
      <c r="N7996">
        <v>33.799999999999997</v>
      </c>
      <c r="O7996">
        <v>24.3</v>
      </c>
      <c r="S7996">
        <v>37.5</v>
      </c>
      <c r="U7996">
        <v>4.4000000000000004</v>
      </c>
      <c r="W7996">
        <v>86</v>
      </c>
      <c r="X7996">
        <v>78</v>
      </c>
      <c r="AB7996">
        <v>90</v>
      </c>
      <c r="AD7996">
        <v>20</v>
      </c>
    </row>
    <row r="7997" spans="1:30">
      <c r="A7997" s="19">
        <v>43892</v>
      </c>
      <c r="B7997" t="s">
        <v>57</v>
      </c>
      <c r="C7997" s="19">
        <v>43949</v>
      </c>
      <c r="D7997">
        <v>186</v>
      </c>
      <c r="E7997">
        <v>33.4</v>
      </c>
      <c r="F7997">
        <v>21.1</v>
      </c>
      <c r="J7997">
        <v>32.799999999999997</v>
      </c>
      <c r="L7997">
        <v>12.6</v>
      </c>
      <c r="N7997">
        <v>44.4</v>
      </c>
      <c r="O7997">
        <v>10.5</v>
      </c>
      <c r="S7997">
        <v>42.3</v>
      </c>
      <c r="U7997">
        <v>2.9</v>
      </c>
      <c r="W7997">
        <v>67</v>
      </c>
      <c r="X7997">
        <v>43</v>
      </c>
      <c r="AB7997">
        <v>66</v>
      </c>
      <c r="AD7997">
        <v>10</v>
      </c>
    </row>
    <row r="7998" spans="1:30">
      <c r="A7998" s="19">
        <v>43892</v>
      </c>
      <c r="B7998" t="s">
        <v>58</v>
      </c>
      <c r="C7998" s="19">
        <v>43949</v>
      </c>
      <c r="D7998">
        <v>26</v>
      </c>
      <c r="E7998">
        <v>27</v>
      </c>
      <c r="F7998">
        <v>20.399999999999999</v>
      </c>
      <c r="J7998">
        <v>34.299999999999997</v>
      </c>
      <c r="L7998">
        <v>18.2</v>
      </c>
      <c r="N7998">
        <v>26</v>
      </c>
      <c r="O7998">
        <v>11</v>
      </c>
      <c r="S7998">
        <v>54.4</v>
      </c>
      <c r="U7998">
        <v>8.6</v>
      </c>
      <c r="W7998">
        <v>7</v>
      </c>
      <c r="X7998">
        <v>5</v>
      </c>
      <c r="AB7998">
        <v>9</v>
      </c>
      <c r="AD7998">
        <v>5</v>
      </c>
    </row>
    <row r="7999" spans="1:30">
      <c r="A7999" s="19">
        <v>43892</v>
      </c>
      <c r="B7999" t="s">
        <v>59</v>
      </c>
      <c r="C7999" s="19">
        <v>43953</v>
      </c>
      <c r="D7999">
        <v>7</v>
      </c>
      <c r="E7999">
        <v>34.1</v>
      </c>
      <c r="F7999">
        <v>17.899999999999999</v>
      </c>
      <c r="J7999">
        <v>32.700000000000003</v>
      </c>
      <c r="L7999">
        <v>15.3</v>
      </c>
      <c r="N7999">
        <v>47.5</v>
      </c>
      <c r="O7999">
        <v>7.2</v>
      </c>
      <c r="S7999">
        <v>40.299999999999997</v>
      </c>
      <c r="U7999">
        <v>5.0999999999999996</v>
      </c>
      <c r="W7999">
        <v>2</v>
      </c>
      <c r="X7999">
        <v>1</v>
      </c>
      <c r="AB7999">
        <v>2</v>
      </c>
      <c r="AD7999">
        <v>1</v>
      </c>
    </row>
    <row r="8000" spans="1:30">
      <c r="A8000" s="19">
        <v>43892</v>
      </c>
      <c r="B8000" t="s">
        <v>60</v>
      </c>
      <c r="C8000" s="19">
        <v>43953</v>
      </c>
      <c r="D8000">
        <v>39</v>
      </c>
      <c r="E8000">
        <v>27.8</v>
      </c>
      <c r="F8000">
        <v>17.7</v>
      </c>
      <c r="J8000">
        <v>38.6</v>
      </c>
      <c r="L8000">
        <v>16</v>
      </c>
      <c r="N8000">
        <v>23.1</v>
      </c>
      <c r="O8000">
        <v>6.2</v>
      </c>
      <c r="S8000">
        <v>65.7</v>
      </c>
      <c r="U8000">
        <v>5.0999999999999996</v>
      </c>
      <c r="W8000">
        <v>11</v>
      </c>
      <c r="X8000">
        <v>7</v>
      </c>
      <c r="AB8000">
        <v>15</v>
      </c>
      <c r="AD8000">
        <v>6</v>
      </c>
    </row>
    <row r="8001" spans="1:31">
      <c r="A8001" s="19">
        <v>43892</v>
      </c>
      <c r="B8001" t="s">
        <v>61</v>
      </c>
      <c r="C8001" s="19">
        <v>43956</v>
      </c>
      <c r="D8001">
        <v>82</v>
      </c>
      <c r="E8001">
        <v>31.5</v>
      </c>
      <c r="F8001">
        <v>18.899999999999999</v>
      </c>
      <c r="J8001">
        <v>33.700000000000003</v>
      </c>
      <c r="L8001">
        <v>15.8</v>
      </c>
      <c r="N8001">
        <v>38.4</v>
      </c>
      <c r="O8001">
        <v>8.6999999999999993</v>
      </c>
      <c r="S8001">
        <v>47.2</v>
      </c>
      <c r="U8001">
        <v>5.8</v>
      </c>
      <c r="W8001">
        <v>26</v>
      </c>
      <c r="X8001">
        <v>16</v>
      </c>
      <c r="AB8001">
        <v>28</v>
      </c>
      <c r="AD8001">
        <v>13</v>
      </c>
    </row>
    <row r="8002" spans="1:31">
      <c r="A8002" s="19">
        <v>43892</v>
      </c>
      <c r="B8002" t="s">
        <v>62</v>
      </c>
      <c r="C8002" s="19">
        <v>43963</v>
      </c>
      <c r="D8002">
        <v>29</v>
      </c>
      <c r="E8002">
        <v>28.7</v>
      </c>
      <c r="F8002">
        <v>18.100000000000001</v>
      </c>
      <c r="J8002">
        <v>37.6</v>
      </c>
      <c r="L8002">
        <v>15.6</v>
      </c>
      <c r="N8002">
        <v>26.3</v>
      </c>
      <c r="O8002">
        <v>7.3</v>
      </c>
      <c r="S8002">
        <v>61.1</v>
      </c>
      <c r="U8002">
        <v>5.4</v>
      </c>
      <c r="W8002">
        <v>8</v>
      </c>
      <c r="X8002">
        <v>5</v>
      </c>
      <c r="AB8002">
        <v>11</v>
      </c>
      <c r="AD8002">
        <v>5</v>
      </c>
    </row>
    <row r="8003" spans="1:31">
      <c r="A8003" s="19">
        <v>43892</v>
      </c>
      <c r="B8003" t="s">
        <v>63</v>
      </c>
      <c r="C8003" s="19">
        <v>43963</v>
      </c>
      <c r="D8003">
        <v>28</v>
      </c>
      <c r="E8003">
        <v>37.9</v>
      </c>
      <c r="F8003">
        <v>22.2</v>
      </c>
      <c r="J8003">
        <v>33.4</v>
      </c>
      <c r="L8003">
        <v>6.4</v>
      </c>
      <c r="N8003">
        <v>53.1</v>
      </c>
      <c r="O8003">
        <v>10.3</v>
      </c>
      <c r="S8003">
        <v>35.799999999999997</v>
      </c>
      <c r="U8003">
        <v>0.8</v>
      </c>
      <c r="W8003">
        <v>11</v>
      </c>
      <c r="X8003">
        <v>7</v>
      </c>
      <c r="AB8003">
        <v>10</v>
      </c>
      <c r="AD8003">
        <v>0</v>
      </c>
    </row>
    <row r="8004" spans="1:31">
      <c r="A8004" s="19">
        <v>43892</v>
      </c>
      <c r="B8004" t="s">
        <v>64</v>
      </c>
      <c r="C8004" s="19">
        <v>43970</v>
      </c>
      <c r="D8004">
        <v>54</v>
      </c>
      <c r="E8004">
        <v>36.1</v>
      </c>
      <c r="F8004">
        <v>20.399999999999999</v>
      </c>
      <c r="J8004">
        <v>31</v>
      </c>
      <c r="L8004">
        <v>12.5</v>
      </c>
      <c r="N8004">
        <v>52</v>
      </c>
      <c r="O8004">
        <v>10.199999999999999</v>
      </c>
      <c r="S8004">
        <v>34.299999999999997</v>
      </c>
      <c r="U8004">
        <v>3.5</v>
      </c>
      <c r="W8004">
        <v>21</v>
      </c>
      <c r="X8004">
        <v>12</v>
      </c>
      <c r="AB8004">
        <v>18</v>
      </c>
      <c r="AD8004">
        <v>3</v>
      </c>
    </row>
    <row r="8005" spans="1:31">
      <c r="A8005" s="19">
        <v>43892</v>
      </c>
      <c r="B8005" t="s">
        <v>65</v>
      </c>
      <c r="C8005" s="19">
        <v>43970</v>
      </c>
      <c r="D8005">
        <v>61</v>
      </c>
      <c r="E8005">
        <v>30.5</v>
      </c>
      <c r="F8005">
        <v>17.3</v>
      </c>
      <c r="J8005">
        <v>36</v>
      </c>
      <c r="L8005">
        <v>16.2</v>
      </c>
      <c r="N8005">
        <v>32.9</v>
      </c>
      <c r="O8005">
        <v>7</v>
      </c>
      <c r="S8005">
        <v>53.9</v>
      </c>
      <c r="U8005">
        <v>6.2</v>
      </c>
      <c r="W8005">
        <v>19</v>
      </c>
      <c r="X8005">
        <v>11</v>
      </c>
      <c r="AB8005">
        <v>22</v>
      </c>
      <c r="AD8005">
        <v>10</v>
      </c>
    </row>
    <row r="8006" spans="1:31">
      <c r="A8006" s="19">
        <v>43892</v>
      </c>
      <c r="B8006" t="s">
        <v>143</v>
      </c>
      <c r="C8006" s="19">
        <v>43984</v>
      </c>
      <c r="D8006">
        <v>20</v>
      </c>
      <c r="E8006">
        <v>45.1</v>
      </c>
      <c r="F8006">
        <v>20.7</v>
      </c>
      <c r="J8006">
        <v>23.9</v>
      </c>
      <c r="L8006">
        <v>10.4</v>
      </c>
      <c r="N8006">
        <v>78.599999999999994</v>
      </c>
      <c r="O8006">
        <v>7.6</v>
      </c>
      <c r="S8006">
        <v>12</v>
      </c>
      <c r="U8006">
        <v>1.8</v>
      </c>
      <c r="W8006">
        <v>10</v>
      </c>
      <c r="X8006">
        <v>5</v>
      </c>
      <c r="AB8006">
        <v>5</v>
      </c>
      <c r="AD8006">
        <v>0</v>
      </c>
    </row>
    <row r="8007" spans="1:31">
      <c r="A8007" s="19">
        <v>43892</v>
      </c>
      <c r="B8007" t="s">
        <v>67</v>
      </c>
      <c r="C8007" s="19">
        <v>43984</v>
      </c>
      <c r="D8007">
        <v>19</v>
      </c>
      <c r="E8007">
        <v>30.1</v>
      </c>
      <c r="F8007">
        <v>18.899999999999999</v>
      </c>
      <c r="J8007">
        <v>35</v>
      </c>
      <c r="L8007">
        <v>16</v>
      </c>
      <c r="N8007">
        <v>32.4</v>
      </c>
      <c r="O8007">
        <v>9.9</v>
      </c>
      <c r="S8007">
        <v>50.8</v>
      </c>
      <c r="U8007">
        <v>6.9</v>
      </c>
      <c r="W8007">
        <v>6</v>
      </c>
      <c r="X8007">
        <v>4</v>
      </c>
      <c r="AB8007">
        <v>7</v>
      </c>
      <c r="AD8007">
        <v>3</v>
      </c>
    </row>
    <row r="8008" spans="1:31">
      <c r="A8008" s="19">
        <v>43892</v>
      </c>
      <c r="B8008" t="s">
        <v>68</v>
      </c>
      <c r="C8008" s="19">
        <v>43984</v>
      </c>
      <c r="D8008">
        <v>126</v>
      </c>
      <c r="E8008">
        <v>28.3</v>
      </c>
      <c r="F8008">
        <v>24.4</v>
      </c>
      <c r="J8008">
        <v>33.9</v>
      </c>
      <c r="L8008">
        <v>13.4</v>
      </c>
      <c r="N8008">
        <v>28.7</v>
      </c>
      <c r="O8008">
        <v>18.2</v>
      </c>
      <c r="S8008">
        <v>47.9</v>
      </c>
      <c r="U8008">
        <v>5.2</v>
      </c>
      <c r="W8008">
        <v>38</v>
      </c>
      <c r="X8008">
        <v>33</v>
      </c>
      <c r="AB8008">
        <v>46</v>
      </c>
      <c r="AD8008">
        <v>9</v>
      </c>
    </row>
    <row r="8009" spans="1:31">
      <c r="A8009" s="19">
        <v>43892</v>
      </c>
      <c r="B8009" t="s">
        <v>69</v>
      </c>
      <c r="C8009" s="19">
        <v>43984</v>
      </c>
      <c r="D8009">
        <v>34</v>
      </c>
      <c r="E8009">
        <v>27.8</v>
      </c>
      <c r="F8009">
        <v>17.8</v>
      </c>
      <c r="J8009">
        <v>40.200000000000003</v>
      </c>
      <c r="L8009">
        <v>14.1</v>
      </c>
      <c r="N8009">
        <v>22.3</v>
      </c>
      <c r="O8009">
        <v>6.8</v>
      </c>
      <c r="S8009">
        <v>66.099999999999994</v>
      </c>
      <c r="U8009">
        <v>4.8</v>
      </c>
      <c r="W8009">
        <v>10</v>
      </c>
      <c r="X8009">
        <v>6</v>
      </c>
      <c r="AB8009">
        <v>15</v>
      </c>
      <c r="AD8009">
        <v>3</v>
      </c>
    </row>
    <row r="8010" spans="1:31">
      <c r="A8010" s="19">
        <v>43892</v>
      </c>
      <c r="B8010" t="s">
        <v>70</v>
      </c>
      <c r="C8010" s="19">
        <v>43984</v>
      </c>
      <c r="D8010">
        <v>16</v>
      </c>
      <c r="E8010">
        <v>28.5</v>
      </c>
      <c r="F8010">
        <v>18.3</v>
      </c>
      <c r="J8010">
        <v>37.4</v>
      </c>
      <c r="L8010">
        <v>15.8</v>
      </c>
      <c r="N8010">
        <v>26.9</v>
      </c>
      <c r="O8010">
        <v>8.3000000000000007</v>
      </c>
      <c r="S8010">
        <v>58.4</v>
      </c>
      <c r="U8010">
        <v>6.4</v>
      </c>
      <c r="W8010">
        <v>5</v>
      </c>
      <c r="X8010">
        <v>3</v>
      </c>
      <c r="AB8010">
        <v>6</v>
      </c>
      <c r="AD8010">
        <v>3</v>
      </c>
    </row>
    <row r="8011" spans="1:31">
      <c r="A8011" s="19">
        <v>43892</v>
      </c>
      <c r="B8011" t="s">
        <v>71</v>
      </c>
      <c r="C8011" s="19">
        <v>43988</v>
      </c>
      <c r="D8011">
        <v>7</v>
      </c>
      <c r="E8011">
        <v>34.1</v>
      </c>
      <c r="F8011">
        <v>17.899999999999999</v>
      </c>
      <c r="J8011">
        <v>32.700000000000003</v>
      </c>
      <c r="L8011">
        <v>15.3</v>
      </c>
      <c r="N8011">
        <v>44.9</v>
      </c>
      <c r="O8011">
        <v>8.5</v>
      </c>
      <c r="S8011">
        <v>40.4</v>
      </c>
      <c r="U8011">
        <v>6.2</v>
      </c>
      <c r="W8011">
        <v>2</v>
      </c>
      <c r="X8011">
        <v>1</v>
      </c>
      <c r="AB8011">
        <v>2</v>
      </c>
      <c r="AD8011">
        <v>1</v>
      </c>
    </row>
    <row r="8012" spans="1:31">
      <c r="A8012" s="19">
        <v>43892</v>
      </c>
      <c r="B8012" t="s">
        <v>73</v>
      </c>
      <c r="C8012" s="19">
        <v>44013</v>
      </c>
      <c r="D8012">
        <v>3979</v>
      </c>
      <c r="E8012">
        <v>31.2</v>
      </c>
      <c r="F8012">
        <v>20.5</v>
      </c>
      <c r="G8012">
        <v>0</v>
      </c>
      <c r="H8012">
        <v>0.4</v>
      </c>
      <c r="I8012">
        <v>0.2</v>
      </c>
      <c r="J8012">
        <v>33.299999999999997</v>
      </c>
      <c r="K8012">
        <v>0.2</v>
      </c>
      <c r="L8012">
        <v>14.2</v>
      </c>
      <c r="M8012">
        <v>0</v>
      </c>
      <c r="N8012">
        <v>40.6</v>
      </c>
      <c r="O8012">
        <v>7.5</v>
      </c>
      <c r="S8012">
        <v>50</v>
      </c>
      <c r="U8012">
        <v>2.1</v>
      </c>
      <c r="W8012">
        <v>1336</v>
      </c>
      <c r="X8012">
        <v>838</v>
      </c>
      <c r="Z8012">
        <v>26</v>
      </c>
      <c r="AA8012">
        <v>7</v>
      </c>
      <c r="AB8012">
        <v>1406</v>
      </c>
      <c r="AD8012">
        <v>372</v>
      </c>
    </row>
    <row r="8013" spans="1:31">
      <c r="A8013" s="19">
        <v>43893</v>
      </c>
      <c r="B8013" t="s">
        <v>15</v>
      </c>
      <c r="C8013" s="19">
        <v>43864</v>
      </c>
      <c r="D8013">
        <v>41</v>
      </c>
      <c r="E8013">
        <v>19.899999999999999</v>
      </c>
      <c r="F8013">
        <v>3.1</v>
      </c>
      <c r="H8013">
        <v>15.8</v>
      </c>
      <c r="I8013">
        <v>9</v>
      </c>
      <c r="J8013">
        <v>23.2</v>
      </c>
      <c r="K8013">
        <v>3.5</v>
      </c>
      <c r="L8013">
        <v>15.5</v>
      </c>
      <c r="M8013">
        <v>4</v>
      </c>
      <c r="N8013">
        <v>15.8</v>
      </c>
      <c r="O8013">
        <v>0.1</v>
      </c>
      <c r="P8013">
        <v>0</v>
      </c>
      <c r="Q8013">
        <v>26.200000000000003</v>
      </c>
      <c r="R8013">
        <v>12.3</v>
      </c>
      <c r="S8013">
        <v>26.1</v>
      </c>
      <c r="T8013">
        <v>0</v>
      </c>
      <c r="U8013">
        <v>18</v>
      </c>
      <c r="V8013">
        <v>1</v>
      </c>
      <c r="W8013">
        <v>6</v>
      </c>
      <c r="X8013">
        <v>0</v>
      </c>
      <c r="Y8013">
        <v>0</v>
      </c>
      <c r="Z8013">
        <v>14</v>
      </c>
      <c r="AA8013">
        <v>1</v>
      </c>
      <c r="AB8013">
        <v>12</v>
      </c>
      <c r="AC8013">
        <v>0</v>
      </c>
      <c r="AD8013">
        <v>8</v>
      </c>
      <c r="AE8013">
        <v>0</v>
      </c>
    </row>
    <row r="8014" spans="1:31">
      <c r="A8014" s="19">
        <v>43893</v>
      </c>
      <c r="B8014" t="s">
        <v>16</v>
      </c>
      <c r="C8014" s="19">
        <v>43872</v>
      </c>
      <c r="D8014">
        <v>24</v>
      </c>
      <c r="E8014">
        <v>10.4</v>
      </c>
      <c r="F8014">
        <v>0</v>
      </c>
      <c r="H8014">
        <v>22</v>
      </c>
      <c r="I8014">
        <v>10.7</v>
      </c>
      <c r="J8014">
        <v>28.5</v>
      </c>
      <c r="K8014">
        <v>3</v>
      </c>
      <c r="L8014">
        <v>12.6</v>
      </c>
      <c r="M8014">
        <v>3.6</v>
      </c>
      <c r="N8014">
        <v>8.68</v>
      </c>
      <c r="O8014">
        <v>0</v>
      </c>
      <c r="P8014">
        <v>0</v>
      </c>
      <c r="Q8014">
        <v>24.2</v>
      </c>
      <c r="R8014">
        <v>19.8</v>
      </c>
      <c r="S8014">
        <v>25.900000000000002</v>
      </c>
      <c r="T8014">
        <v>3.5999999999999996</v>
      </c>
      <c r="U8014">
        <v>9.3000000000000007</v>
      </c>
      <c r="V8014">
        <v>3.5999999999999996</v>
      </c>
      <c r="W8014">
        <v>0</v>
      </c>
      <c r="X8014">
        <v>0</v>
      </c>
      <c r="Y8014">
        <v>0</v>
      </c>
      <c r="Z8014">
        <v>9</v>
      </c>
      <c r="AA8014">
        <v>6</v>
      </c>
      <c r="AB8014">
        <v>9</v>
      </c>
      <c r="AC8014">
        <v>0</v>
      </c>
      <c r="AD8014">
        <v>0</v>
      </c>
      <c r="AE8014">
        <v>0</v>
      </c>
    </row>
    <row r="8015" spans="1:31">
      <c r="A8015" s="19">
        <v>43893</v>
      </c>
      <c r="B8015" t="s">
        <v>17</v>
      </c>
      <c r="C8015" s="19">
        <v>43883</v>
      </c>
      <c r="D8015">
        <v>36</v>
      </c>
      <c r="E8015">
        <v>14.8</v>
      </c>
      <c r="F8015">
        <v>0</v>
      </c>
      <c r="H8015">
        <v>16.100000000000001</v>
      </c>
      <c r="I8015">
        <v>7.7</v>
      </c>
      <c r="J8015">
        <v>34.6</v>
      </c>
      <c r="K8015">
        <v>11.7</v>
      </c>
      <c r="L8015">
        <v>15.1</v>
      </c>
      <c r="N8015">
        <v>17.599999999999998</v>
      </c>
      <c r="O8015">
        <v>0</v>
      </c>
      <c r="P8015">
        <v>0</v>
      </c>
      <c r="Q8015">
        <v>15.299999999999999</v>
      </c>
      <c r="R8015">
        <v>9.6</v>
      </c>
      <c r="S8015">
        <v>34</v>
      </c>
      <c r="T8015">
        <v>9</v>
      </c>
      <c r="U8015">
        <v>12.9</v>
      </c>
      <c r="V8015">
        <v>0</v>
      </c>
      <c r="W8015">
        <v>9</v>
      </c>
      <c r="X8015">
        <v>0</v>
      </c>
      <c r="Y8015">
        <v>0</v>
      </c>
      <c r="Z8015">
        <v>3</v>
      </c>
      <c r="AA8015">
        <v>0</v>
      </c>
      <c r="AB8015">
        <v>24</v>
      </c>
      <c r="AC8015">
        <v>0</v>
      </c>
      <c r="AD8015">
        <v>0</v>
      </c>
      <c r="AE8015">
        <v>0</v>
      </c>
    </row>
    <row r="8016" spans="1:31">
      <c r="A8016" s="19">
        <v>43893</v>
      </c>
      <c r="B8016" t="s">
        <v>18</v>
      </c>
      <c r="C8016" s="19">
        <v>43890</v>
      </c>
      <c r="D8016">
        <v>54</v>
      </c>
      <c r="E8016">
        <v>39</v>
      </c>
      <c r="F8016">
        <v>0</v>
      </c>
      <c r="H8016">
        <v>8.1</v>
      </c>
      <c r="I8016">
        <v>5.3</v>
      </c>
      <c r="J8016">
        <v>24.7</v>
      </c>
      <c r="K8016">
        <v>15.5</v>
      </c>
      <c r="L8016">
        <v>7.5</v>
      </c>
      <c r="N8016">
        <v>48.4</v>
      </c>
      <c r="O8016">
        <v>0</v>
      </c>
      <c r="P8016">
        <v>0</v>
      </c>
      <c r="Q8016">
        <v>8.3000000000000007</v>
      </c>
      <c r="R8016">
        <v>3.2</v>
      </c>
      <c r="S8016">
        <v>19.900000000000002</v>
      </c>
      <c r="T8016">
        <v>11.3</v>
      </c>
      <c r="U8016">
        <v>7.1</v>
      </c>
      <c r="V8016">
        <v>0</v>
      </c>
      <c r="W8016">
        <v>39</v>
      </c>
      <c r="X8016">
        <v>0</v>
      </c>
      <c r="Y8016">
        <v>0</v>
      </c>
      <c r="Z8016">
        <v>0</v>
      </c>
      <c r="AA8016">
        <v>0</v>
      </c>
      <c r="AB8016">
        <v>15</v>
      </c>
      <c r="AC8016">
        <v>0</v>
      </c>
      <c r="AD8016">
        <v>0</v>
      </c>
      <c r="AE8016">
        <v>0</v>
      </c>
    </row>
    <row r="8017" spans="1:30">
      <c r="A8017" s="19">
        <v>43893</v>
      </c>
      <c r="B8017" t="s">
        <v>19</v>
      </c>
      <c r="C8017" s="19">
        <v>43893</v>
      </c>
      <c r="D8017">
        <v>52</v>
      </c>
      <c r="E8017">
        <v>49.9</v>
      </c>
      <c r="F8017">
        <v>18.3</v>
      </c>
      <c r="H8017">
        <v>0.4</v>
      </c>
      <c r="I8017">
        <v>0.2</v>
      </c>
      <c r="J8017">
        <v>21.2</v>
      </c>
      <c r="L8017">
        <v>10.1</v>
      </c>
      <c r="N8017">
        <v>97.6</v>
      </c>
      <c r="O8017">
        <v>0.9</v>
      </c>
      <c r="S8017">
        <v>1.5</v>
      </c>
      <c r="U8017">
        <v>0.1</v>
      </c>
      <c r="W8017">
        <v>28</v>
      </c>
      <c r="X8017">
        <v>10</v>
      </c>
      <c r="AB8017">
        <v>12</v>
      </c>
      <c r="AD8017">
        <v>1</v>
      </c>
    </row>
    <row r="8018" spans="1:30">
      <c r="A8018" s="19">
        <v>43893</v>
      </c>
      <c r="B8018" t="s">
        <v>20</v>
      </c>
      <c r="C8018" s="19">
        <v>43893</v>
      </c>
      <c r="D8018">
        <v>6</v>
      </c>
      <c r="E8018">
        <v>33.299999999999997</v>
      </c>
      <c r="F8018">
        <v>17.8</v>
      </c>
      <c r="H8018">
        <v>1.6</v>
      </c>
      <c r="I8018">
        <v>0.9</v>
      </c>
      <c r="J8018">
        <v>31.9</v>
      </c>
      <c r="L8018">
        <v>14.3</v>
      </c>
      <c r="N8018">
        <v>50.9</v>
      </c>
      <c r="O8018">
        <v>4.9000000000000004</v>
      </c>
      <c r="S8018">
        <v>41.7</v>
      </c>
      <c r="U8018">
        <v>2.5</v>
      </c>
      <c r="W8018">
        <v>2</v>
      </c>
      <c r="X8018">
        <v>1</v>
      </c>
      <c r="AB8018">
        <v>2</v>
      </c>
      <c r="AD8018">
        <v>0</v>
      </c>
    </row>
    <row r="8019" spans="1:30">
      <c r="A8019" s="19">
        <v>43893</v>
      </c>
      <c r="B8019" t="s">
        <v>21</v>
      </c>
      <c r="C8019" s="19">
        <v>43893</v>
      </c>
      <c r="D8019">
        <v>31</v>
      </c>
      <c r="E8019">
        <v>39.799999999999997</v>
      </c>
      <c r="F8019">
        <v>24.1</v>
      </c>
      <c r="H8019">
        <v>0.9</v>
      </c>
      <c r="I8019">
        <v>0.6</v>
      </c>
      <c r="J8019">
        <v>22.1</v>
      </c>
      <c r="L8019">
        <v>12.4</v>
      </c>
      <c r="N8019">
        <v>81.400000000000006</v>
      </c>
      <c r="O8019">
        <v>10.6</v>
      </c>
      <c r="S8019">
        <v>7</v>
      </c>
      <c r="U8019">
        <v>1</v>
      </c>
      <c r="W8019">
        <v>13</v>
      </c>
      <c r="X8019">
        <v>8</v>
      </c>
      <c r="AB8019">
        <v>7</v>
      </c>
      <c r="AD8019">
        <v>2</v>
      </c>
    </row>
    <row r="8020" spans="1:30">
      <c r="A8020" s="19">
        <v>43893</v>
      </c>
      <c r="B8020" t="s">
        <v>22</v>
      </c>
      <c r="C8020" s="19">
        <v>43893</v>
      </c>
      <c r="D8020">
        <v>416</v>
      </c>
      <c r="E8020">
        <v>28</v>
      </c>
      <c r="F8020">
        <v>15.2</v>
      </c>
      <c r="H8020">
        <v>1.3</v>
      </c>
      <c r="I8020">
        <v>0.7</v>
      </c>
      <c r="J8020">
        <v>38.700000000000003</v>
      </c>
      <c r="L8020">
        <v>16</v>
      </c>
      <c r="N8020">
        <v>20.100000000000001</v>
      </c>
      <c r="O8020">
        <v>2.2000000000000002</v>
      </c>
      <c r="S8020">
        <v>75.5</v>
      </c>
      <c r="U8020">
        <v>2.2000000000000002</v>
      </c>
      <c r="W8020">
        <v>119</v>
      </c>
      <c r="X8020">
        <v>65</v>
      </c>
      <c r="AB8020">
        <v>165</v>
      </c>
      <c r="AD8020">
        <v>68</v>
      </c>
    </row>
    <row r="8021" spans="1:30">
      <c r="A8021" s="19">
        <v>43893</v>
      </c>
      <c r="B8021" t="s">
        <v>23</v>
      </c>
      <c r="C8021" s="19">
        <v>43893</v>
      </c>
      <c r="D8021">
        <v>67</v>
      </c>
      <c r="E8021">
        <v>27.4</v>
      </c>
      <c r="F8021">
        <v>17.2</v>
      </c>
      <c r="H8021">
        <v>1.6</v>
      </c>
      <c r="I8021">
        <v>0.7</v>
      </c>
      <c r="J8021">
        <v>35.1</v>
      </c>
      <c r="L8021">
        <v>17.899999999999999</v>
      </c>
      <c r="N8021">
        <v>25</v>
      </c>
      <c r="O8021">
        <v>4.5999999999999996</v>
      </c>
      <c r="S8021">
        <v>64.7</v>
      </c>
      <c r="U8021">
        <v>5.7</v>
      </c>
      <c r="W8021">
        <v>19</v>
      </c>
      <c r="X8021">
        <v>12</v>
      </c>
      <c r="AB8021">
        <v>24</v>
      </c>
      <c r="AD8021">
        <v>12</v>
      </c>
    </row>
    <row r="8022" spans="1:30">
      <c r="A8022" s="19">
        <v>43893</v>
      </c>
      <c r="B8022" t="s">
        <v>24</v>
      </c>
      <c r="C8022" s="19">
        <v>43893</v>
      </c>
      <c r="D8022">
        <v>13</v>
      </c>
      <c r="E8022">
        <v>28.9</v>
      </c>
      <c r="F8022">
        <v>15.5</v>
      </c>
      <c r="H8022">
        <v>1.6</v>
      </c>
      <c r="I8022">
        <v>0.8</v>
      </c>
      <c r="J8022">
        <v>40.799999999999997</v>
      </c>
      <c r="L8022">
        <v>12.5</v>
      </c>
      <c r="N8022">
        <v>18.3</v>
      </c>
      <c r="O8022">
        <v>1.4</v>
      </c>
      <c r="S8022">
        <v>79.400000000000006</v>
      </c>
      <c r="U8022">
        <v>0.8</v>
      </c>
      <c r="W8022">
        <v>4</v>
      </c>
      <c r="X8022">
        <v>2</v>
      </c>
      <c r="AB8022">
        <v>6</v>
      </c>
      <c r="AD8022">
        <v>1</v>
      </c>
    </row>
    <row r="8023" spans="1:30">
      <c r="A8023" s="19">
        <v>43893</v>
      </c>
      <c r="B8023" t="s">
        <v>25</v>
      </c>
      <c r="C8023" s="19">
        <v>43893</v>
      </c>
      <c r="D8023">
        <v>24</v>
      </c>
      <c r="E8023">
        <v>29.5</v>
      </c>
      <c r="F8023">
        <v>18.3</v>
      </c>
      <c r="H8023">
        <v>0.9</v>
      </c>
      <c r="I8023">
        <v>0.3</v>
      </c>
      <c r="J8023">
        <v>34.6</v>
      </c>
      <c r="L8023">
        <v>16.399999999999999</v>
      </c>
      <c r="N8023">
        <v>31.9</v>
      </c>
      <c r="O8023">
        <v>5.5</v>
      </c>
      <c r="S8023">
        <v>58.8</v>
      </c>
      <c r="U8023">
        <v>3.8</v>
      </c>
      <c r="W8023">
        <v>7</v>
      </c>
      <c r="X8023">
        <v>4</v>
      </c>
      <c r="AB8023">
        <v>8</v>
      </c>
      <c r="AD8023">
        <v>4</v>
      </c>
    </row>
    <row r="8024" spans="1:30">
      <c r="A8024" s="19">
        <v>43893</v>
      </c>
      <c r="B8024" t="s">
        <v>26</v>
      </c>
      <c r="C8024" s="19">
        <v>43893</v>
      </c>
      <c r="D8024">
        <v>91</v>
      </c>
      <c r="E8024">
        <v>27.7</v>
      </c>
      <c r="F8024">
        <v>16.8</v>
      </c>
      <c r="H8024">
        <v>1.6</v>
      </c>
      <c r="I8024">
        <v>0.8</v>
      </c>
      <c r="J8024">
        <v>29.8</v>
      </c>
      <c r="L8024">
        <v>23.1</v>
      </c>
      <c r="N8024">
        <v>33.6</v>
      </c>
      <c r="O8024">
        <v>5.9</v>
      </c>
      <c r="S8024">
        <v>43.1</v>
      </c>
      <c r="U8024">
        <v>17.5</v>
      </c>
      <c r="W8024">
        <v>26</v>
      </c>
      <c r="X8024">
        <v>16</v>
      </c>
      <c r="AB8024">
        <v>28</v>
      </c>
      <c r="AD8024">
        <v>22</v>
      </c>
    </row>
    <row r="8025" spans="1:30">
      <c r="A8025" s="19">
        <v>43893</v>
      </c>
      <c r="B8025" t="s">
        <v>27</v>
      </c>
      <c r="C8025" s="19">
        <v>43893</v>
      </c>
      <c r="D8025">
        <v>75</v>
      </c>
      <c r="E8025">
        <v>29.4</v>
      </c>
      <c r="F8025">
        <v>13.9</v>
      </c>
      <c r="H8025">
        <v>0.6</v>
      </c>
      <c r="I8025">
        <v>10.8</v>
      </c>
      <c r="J8025">
        <v>29.6</v>
      </c>
      <c r="L8025">
        <v>15.7</v>
      </c>
      <c r="N8025">
        <v>45.6</v>
      </c>
      <c r="O8025">
        <v>4</v>
      </c>
      <c r="S8025">
        <v>45.1</v>
      </c>
      <c r="U8025">
        <v>5.3</v>
      </c>
      <c r="W8025">
        <v>26</v>
      </c>
      <c r="X8025">
        <v>6</v>
      </c>
      <c r="AB8025">
        <v>27</v>
      </c>
      <c r="AD8025">
        <v>14</v>
      </c>
    </row>
    <row r="8026" spans="1:30">
      <c r="A8026" s="19">
        <v>43893</v>
      </c>
      <c r="B8026" t="s">
        <v>28</v>
      </c>
      <c r="C8026" s="19">
        <v>43893</v>
      </c>
      <c r="D8026">
        <v>110</v>
      </c>
      <c r="E8026">
        <v>38.9</v>
      </c>
      <c r="F8026">
        <v>19.5</v>
      </c>
      <c r="H8026">
        <v>1</v>
      </c>
      <c r="I8026">
        <v>0.7</v>
      </c>
      <c r="J8026">
        <v>28</v>
      </c>
      <c r="L8026">
        <v>11.7</v>
      </c>
      <c r="N8026">
        <v>75.3</v>
      </c>
      <c r="O8026">
        <v>4.5</v>
      </c>
      <c r="S8026">
        <v>19.3</v>
      </c>
      <c r="U8026">
        <v>0.9</v>
      </c>
      <c r="W8026">
        <v>48</v>
      </c>
      <c r="X8026">
        <v>24</v>
      </c>
      <c r="AB8026">
        <v>34</v>
      </c>
      <c r="AD8026">
        <v>4</v>
      </c>
    </row>
    <row r="8027" spans="1:30">
      <c r="A8027" s="19">
        <v>43893</v>
      </c>
      <c r="B8027" t="s">
        <v>29</v>
      </c>
      <c r="C8027" s="19">
        <v>43893</v>
      </c>
      <c r="D8027">
        <v>37</v>
      </c>
      <c r="E8027">
        <v>40.799999999999997</v>
      </c>
      <c r="F8027">
        <v>18.2</v>
      </c>
      <c r="H8027">
        <v>0.5</v>
      </c>
      <c r="I8027">
        <v>0.3</v>
      </c>
      <c r="J8027">
        <v>26.8</v>
      </c>
      <c r="L8027">
        <v>13.4</v>
      </c>
      <c r="N8027">
        <v>82.2</v>
      </c>
      <c r="O8027">
        <v>3</v>
      </c>
      <c r="S8027">
        <v>13.8</v>
      </c>
      <c r="U8027">
        <v>1</v>
      </c>
      <c r="W8027">
        <v>16</v>
      </c>
      <c r="X8027">
        <v>7</v>
      </c>
      <c r="AB8027">
        <v>11</v>
      </c>
      <c r="AD8027">
        <v>3</v>
      </c>
    </row>
    <row r="8028" spans="1:30">
      <c r="A8028" s="19">
        <v>43893</v>
      </c>
      <c r="B8028" t="s">
        <v>30</v>
      </c>
      <c r="C8028" s="19">
        <v>43893</v>
      </c>
      <c r="D8028">
        <v>64</v>
      </c>
      <c r="E8028">
        <v>39.9</v>
      </c>
      <c r="F8028">
        <v>19.2</v>
      </c>
      <c r="H8028">
        <v>0.8</v>
      </c>
      <c r="I8028">
        <v>0.6</v>
      </c>
      <c r="J8028">
        <v>27.4</v>
      </c>
      <c r="L8028">
        <v>12.1</v>
      </c>
      <c r="N8028">
        <v>78.3</v>
      </c>
      <c r="O8028">
        <v>4.4000000000000004</v>
      </c>
      <c r="S8028">
        <v>16.399999999999999</v>
      </c>
      <c r="U8028">
        <v>0.9</v>
      </c>
      <c r="W8028">
        <v>28</v>
      </c>
      <c r="X8028">
        <v>14</v>
      </c>
      <c r="AB8028">
        <v>19</v>
      </c>
      <c r="AD8028">
        <v>3</v>
      </c>
    </row>
    <row r="8029" spans="1:30">
      <c r="A8029" s="19">
        <v>43893</v>
      </c>
      <c r="B8029" t="s">
        <v>31</v>
      </c>
      <c r="C8029" s="19">
        <v>43893</v>
      </c>
      <c r="D8029">
        <v>228</v>
      </c>
      <c r="E8029">
        <v>35.200000000000003</v>
      </c>
      <c r="F8029">
        <v>18.2</v>
      </c>
      <c r="H8029">
        <v>1</v>
      </c>
      <c r="I8029">
        <v>0.6</v>
      </c>
      <c r="J8029">
        <v>31.5</v>
      </c>
      <c r="L8029">
        <v>13.3</v>
      </c>
      <c r="N8029">
        <v>57.3</v>
      </c>
      <c r="O8029">
        <v>4.8</v>
      </c>
      <c r="S8029">
        <v>36.200000000000003</v>
      </c>
      <c r="U8029">
        <v>1.8</v>
      </c>
      <c r="W8029">
        <v>88</v>
      </c>
      <c r="X8029">
        <v>46</v>
      </c>
      <c r="AB8029">
        <v>79</v>
      </c>
      <c r="AD8029">
        <v>15</v>
      </c>
    </row>
    <row r="8030" spans="1:30">
      <c r="A8030" s="19">
        <v>43893</v>
      </c>
      <c r="B8030" t="s">
        <v>32</v>
      </c>
      <c r="C8030" s="19">
        <v>43893</v>
      </c>
      <c r="D8030">
        <v>29</v>
      </c>
      <c r="E8030">
        <v>30.3</v>
      </c>
      <c r="F8030">
        <v>20.100000000000001</v>
      </c>
      <c r="H8030">
        <v>1.3</v>
      </c>
      <c r="I8030">
        <v>0.6</v>
      </c>
      <c r="J8030">
        <v>31.1</v>
      </c>
      <c r="L8030">
        <v>16.5</v>
      </c>
      <c r="N8030">
        <v>41.4</v>
      </c>
      <c r="O8030">
        <v>9.1999999999999993</v>
      </c>
      <c r="S8030">
        <v>44.7</v>
      </c>
      <c r="U8030">
        <v>4.7</v>
      </c>
      <c r="W8030">
        <v>9</v>
      </c>
      <c r="X8030">
        <v>6</v>
      </c>
      <c r="AB8030">
        <v>9</v>
      </c>
      <c r="AD8030">
        <v>5</v>
      </c>
    </row>
    <row r="8031" spans="1:30">
      <c r="A8031" s="19">
        <v>43893</v>
      </c>
      <c r="B8031" t="s">
        <v>33</v>
      </c>
      <c r="C8031" s="19">
        <v>43893</v>
      </c>
      <c r="D8031">
        <v>16</v>
      </c>
      <c r="E8031">
        <v>15.8</v>
      </c>
      <c r="F8031">
        <v>7.2</v>
      </c>
      <c r="H8031">
        <v>0.9</v>
      </c>
      <c r="I8031">
        <v>0.3</v>
      </c>
      <c r="J8031">
        <v>60.2</v>
      </c>
      <c r="L8031">
        <v>15.7</v>
      </c>
      <c r="N8031">
        <v>0</v>
      </c>
      <c r="O8031">
        <v>0</v>
      </c>
      <c r="S8031">
        <v>100</v>
      </c>
      <c r="U8031">
        <v>0</v>
      </c>
      <c r="W8031">
        <v>3</v>
      </c>
      <c r="X8031">
        <v>0</v>
      </c>
      <c r="AB8031">
        <v>11</v>
      </c>
      <c r="AD8031">
        <v>3</v>
      </c>
    </row>
    <row r="8032" spans="1:30">
      <c r="A8032" s="19">
        <v>43893</v>
      </c>
      <c r="B8032" t="s">
        <v>34</v>
      </c>
      <c r="C8032" s="19">
        <v>43893</v>
      </c>
      <c r="D8032">
        <v>99</v>
      </c>
      <c r="E8032">
        <v>42.6</v>
      </c>
      <c r="F8032">
        <v>19.399999999999999</v>
      </c>
      <c r="H8032">
        <v>0.7</v>
      </c>
      <c r="I8032">
        <v>0.5</v>
      </c>
      <c r="J8032">
        <v>25</v>
      </c>
      <c r="L8032">
        <v>11.8</v>
      </c>
      <c r="N8032">
        <v>87.9</v>
      </c>
      <c r="O8032">
        <v>2.9</v>
      </c>
      <c r="S8032">
        <v>8.6</v>
      </c>
      <c r="U8032">
        <v>0.6</v>
      </c>
      <c r="W8032">
        <v>46</v>
      </c>
      <c r="X8032">
        <v>21</v>
      </c>
      <c r="AB8032">
        <v>27</v>
      </c>
      <c r="AD8032">
        <v>4</v>
      </c>
    </row>
    <row r="8033" spans="1:30">
      <c r="A8033" s="19">
        <v>43893</v>
      </c>
      <c r="B8033" t="s">
        <v>35</v>
      </c>
      <c r="C8033" s="19">
        <v>43900</v>
      </c>
      <c r="D8033">
        <v>20</v>
      </c>
      <c r="E8033">
        <v>30.8</v>
      </c>
      <c r="F8033">
        <v>18.5</v>
      </c>
      <c r="J8033">
        <v>40</v>
      </c>
      <c r="L8033">
        <v>10.7</v>
      </c>
      <c r="N8033">
        <v>24.5</v>
      </c>
      <c r="O8033">
        <v>3.5</v>
      </c>
      <c r="S8033">
        <v>71.5</v>
      </c>
      <c r="U8033">
        <v>0.6</v>
      </c>
      <c r="W8033">
        <v>7</v>
      </c>
      <c r="X8033">
        <v>4</v>
      </c>
      <c r="AB8033">
        <v>9</v>
      </c>
      <c r="AD8033">
        <v>0</v>
      </c>
    </row>
    <row r="8034" spans="1:30">
      <c r="A8034" s="19">
        <v>43893</v>
      </c>
      <c r="B8034" t="s">
        <v>36</v>
      </c>
      <c r="C8034" s="19">
        <v>43900</v>
      </c>
      <c r="D8034">
        <v>125</v>
      </c>
      <c r="E8034">
        <v>31.4</v>
      </c>
      <c r="F8034">
        <v>18.8</v>
      </c>
      <c r="J8034">
        <v>34.799999999999997</v>
      </c>
      <c r="L8034">
        <v>15.1</v>
      </c>
      <c r="N8034">
        <v>37</v>
      </c>
      <c r="O8034">
        <v>5.5</v>
      </c>
      <c r="S8034">
        <v>55</v>
      </c>
      <c r="U8034">
        <v>2.5</v>
      </c>
      <c r="W8034">
        <v>39</v>
      </c>
      <c r="X8034">
        <v>23</v>
      </c>
      <c r="AB8034">
        <v>43</v>
      </c>
      <c r="AD8034">
        <v>19</v>
      </c>
    </row>
    <row r="8035" spans="1:30">
      <c r="A8035" s="19">
        <v>43893</v>
      </c>
      <c r="B8035" t="s">
        <v>37</v>
      </c>
      <c r="C8035" s="19">
        <v>43900</v>
      </c>
      <c r="D8035">
        <v>36</v>
      </c>
      <c r="E8035">
        <v>46.8</v>
      </c>
      <c r="F8035">
        <v>22.3</v>
      </c>
      <c r="J8035">
        <v>21.6</v>
      </c>
      <c r="L8035">
        <v>9.3000000000000007</v>
      </c>
      <c r="N8035">
        <v>93.4</v>
      </c>
      <c r="O8035">
        <v>3.3</v>
      </c>
      <c r="S8035">
        <v>3</v>
      </c>
      <c r="U8035">
        <v>0.2</v>
      </c>
      <c r="W8035">
        <v>19</v>
      </c>
      <c r="X8035">
        <v>9</v>
      </c>
      <c r="AB8035">
        <v>9</v>
      </c>
      <c r="AD8035">
        <v>0</v>
      </c>
    </row>
    <row r="8036" spans="1:30">
      <c r="A8036" s="19">
        <v>43893</v>
      </c>
      <c r="B8036" t="s">
        <v>38</v>
      </c>
      <c r="C8036" s="19">
        <v>43900</v>
      </c>
      <c r="D8036">
        <v>68</v>
      </c>
      <c r="E8036">
        <v>39.1</v>
      </c>
      <c r="F8036">
        <v>26.2</v>
      </c>
      <c r="J8036">
        <v>22.8</v>
      </c>
      <c r="L8036">
        <v>11.9</v>
      </c>
      <c r="N8036">
        <v>75.599999999999994</v>
      </c>
      <c r="O8036">
        <v>15.2</v>
      </c>
      <c r="S8036">
        <v>8.1999999999999993</v>
      </c>
      <c r="U8036">
        <v>1.1000000000000001</v>
      </c>
      <c r="W8036">
        <v>29</v>
      </c>
      <c r="X8036">
        <v>19</v>
      </c>
      <c r="AB8036">
        <v>17</v>
      </c>
      <c r="AD8036">
        <v>3</v>
      </c>
    </row>
    <row r="8037" spans="1:30">
      <c r="A8037" s="19">
        <v>43893</v>
      </c>
      <c r="B8037" t="s">
        <v>39</v>
      </c>
      <c r="C8037" s="19">
        <v>43900</v>
      </c>
      <c r="D8037">
        <v>14</v>
      </c>
      <c r="E8037">
        <v>28.6</v>
      </c>
      <c r="F8037">
        <v>18.899999999999999</v>
      </c>
      <c r="J8037">
        <v>37.6</v>
      </c>
      <c r="L8037">
        <v>14.9</v>
      </c>
      <c r="N8037">
        <v>23.9</v>
      </c>
      <c r="O8037">
        <v>5.3</v>
      </c>
      <c r="S8037">
        <v>68.7</v>
      </c>
      <c r="U8037">
        <v>2.2000000000000002</v>
      </c>
      <c r="W8037">
        <v>5</v>
      </c>
      <c r="X8037">
        <v>3</v>
      </c>
      <c r="AB8037">
        <v>6</v>
      </c>
      <c r="AD8037">
        <v>0</v>
      </c>
    </row>
    <row r="8038" spans="1:30">
      <c r="A8038" s="19">
        <v>43893</v>
      </c>
      <c r="B8038" t="s">
        <v>40</v>
      </c>
      <c r="C8038" s="19">
        <v>43900</v>
      </c>
      <c r="D8038">
        <v>89</v>
      </c>
      <c r="E8038">
        <v>25.3</v>
      </c>
      <c r="F8038">
        <v>21.6</v>
      </c>
      <c r="J8038">
        <v>37.1</v>
      </c>
      <c r="L8038">
        <v>15.9</v>
      </c>
      <c r="N8038">
        <v>16.5</v>
      </c>
      <c r="O8038">
        <v>9.5</v>
      </c>
      <c r="S8038">
        <v>70.8</v>
      </c>
      <c r="U8038">
        <v>3.2</v>
      </c>
      <c r="W8038">
        <v>23</v>
      </c>
      <c r="X8038">
        <v>19</v>
      </c>
      <c r="AB8038">
        <v>33</v>
      </c>
      <c r="AD8038">
        <v>14</v>
      </c>
    </row>
    <row r="8039" spans="1:30">
      <c r="A8039" s="19">
        <v>43893</v>
      </c>
      <c r="B8039" t="s">
        <v>41</v>
      </c>
      <c r="C8039" s="19">
        <v>43904</v>
      </c>
      <c r="D8039">
        <v>6</v>
      </c>
      <c r="E8039">
        <v>34.200000000000003</v>
      </c>
      <c r="F8039">
        <v>18.3</v>
      </c>
      <c r="J8039">
        <v>32.700000000000003</v>
      </c>
      <c r="L8039">
        <v>14.7</v>
      </c>
      <c r="N8039">
        <v>50</v>
      </c>
      <c r="O8039">
        <v>5.3</v>
      </c>
      <c r="S8039">
        <v>41.9</v>
      </c>
      <c r="U8039">
        <v>2.8</v>
      </c>
      <c r="W8039">
        <v>2</v>
      </c>
      <c r="X8039">
        <v>1</v>
      </c>
      <c r="AB8039">
        <v>2</v>
      </c>
      <c r="AD8039">
        <v>0</v>
      </c>
    </row>
    <row r="8040" spans="1:30">
      <c r="A8040" s="19">
        <v>43893</v>
      </c>
      <c r="B8040" t="s">
        <v>42</v>
      </c>
      <c r="C8040" s="19">
        <v>43907</v>
      </c>
      <c r="D8040">
        <v>136</v>
      </c>
      <c r="E8040">
        <v>32</v>
      </c>
      <c r="F8040">
        <v>20.399999999999999</v>
      </c>
      <c r="J8040">
        <v>33.6</v>
      </c>
      <c r="L8040">
        <v>14</v>
      </c>
      <c r="N8040">
        <v>40.799999999999997</v>
      </c>
      <c r="O8040">
        <v>8.1</v>
      </c>
      <c r="S8040">
        <v>48.6</v>
      </c>
      <c r="U8040">
        <v>2.5</v>
      </c>
      <c r="W8040">
        <v>46</v>
      </c>
      <c r="X8040">
        <v>30</v>
      </c>
      <c r="AB8040">
        <v>49</v>
      </c>
      <c r="AD8040">
        <v>11</v>
      </c>
    </row>
    <row r="8041" spans="1:30">
      <c r="A8041" s="19">
        <v>43893</v>
      </c>
      <c r="B8041" t="s">
        <v>43</v>
      </c>
      <c r="C8041" s="19">
        <v>43907</v>
      </c>
      <c r="D8041">
        <v>67</v>
      </c>
      <c r="E8041">
        <v>34.4</v>
      </c>
      <c r="F8041">
        <v>17.5</v>
      </c>
      <c r="J8041">
        <v>34.200000000000003</v>
      </c>
      <c r="L8041">
        <v>13.9</v>
      </c>
      <c r="N8041">
        <v>48.3</v>
      </c>
      <c r="O8041">
        <v>4.0999999999999996</v>
      </c>
      <c r="S8041">
        <v>45.7</v>
      </c>
      <c r="U8041">
        <v>2</v>
      </c>
      <c r="W8041">
        <v>25</v>
      </c>
      <c r="X8041">
        <v>13</v>
      </c>
      <c r="AB8041">
        <v>25</v>
      </c>
      <c r="AD8041">
        <v>5</v>
      </c>
    </row>
    <row r="8042" spans="1:30">
      <c r="A8042" s="19">
        <v>43893</v>
      </c>
      <c r="B8042" t="s">
        <v>44</v>
      </c>
      <c r="C8042" s="19">
        <v>43907</v>
      </c>
      <c r="D8042">
        <v>219</v>
      </c>
      <c r="E8042">
        <v>40.799999999999997</v>
      </c>
      <c r="F8042">
        <v>27.7</v>
      </c>
      <c r="J8042">
        <v>21.4</v>
      </c>
      <c r="L8042">
        <v>10.1</v>
      </c>
      <c r="N8042">
        <v>77.2</v>
      </c>
      <c r="O8042">
        <v>16.5</v>
      </c>
      <c r="S8042">
        <v>5.7</v>
      </c>
      <c r="U8042">
        <v>0.7</v>
      </c>
      <c r="W8042">
        <v>98</v>
      </c>
      <c r="X8042">
        <v>67</v>
      </c>
      <c r="AB8042">
        <v>51</v>
      </c>
      <c r="AD8042">
        <v>3</v>
      </c>
    </row>
    <row r="8043" spans="1:30">
      <c r="A8043" s="19">
        <v>43893</v>
      </c>
      <c r="B8043" t="s">
        <v>45</v>
      </c>
      <c r="C8043" s="19">
        <v>43907</v>
      </c>
      <c r="D8043">
        <v>155</v>
      </c>
      <c r="E8043">
        <v>33.5</v>
      </c>
      <c r="F8043">
        <v>20.5</v>
      </c>
      <c r="J8043">
        <v>34.4</v>
      </c>
      <c r="L8043">
        <v>11.6</v>
      </c>
      <c r="N8043">
        <v>43.8</v>
      </c>
      <c r="O8043">
        <v>7.1</v>
      </c>
      <c r="S8043">
        <v>47.7</v>
      </c>
      <c r="U8043">
        <v>1.4</v>
      </c>
      <c r="W8043">
        <v>56</v>
      </c>
      <c r="X8043">
        <v>35</v>
      </c>
      <c r="AB8043">
        <v>58</v>
      </c>
      <c r="AD8043">
        <v>6</v>
      </c>
    </row>
    <row r="8044" spans="1:30">
      <c r="A8044" s="19">
        <v>43893</v>
      </c>
      <c r="B8044" t="s">
        <v>46</v>
      </c>
      <c r="C8044" s="19">
        <v>43914</v>
      </c>
      <c r="D8044">
        <v>105</v>
      </c>
      <c r="E8044">
        <v>42.9</v>
      </c>
      <c r="F8044">
        <v>23.2</v>
      </c>
      <c r="J8044">
        <v>26</v>
      </c>
      <c r="L8044">
        <v>7.9</v>
      </c>
      <c r="N8044">
        <v>82.2</v>
      </c>
      <c r="O8044">
        <v>6.9</v>
      </c>
      <c r="S8044">
        <v>10.5</v>
      </c>
      <c r="U8044">
        <v>0.4</v>
      </c>
      <c r="W8044">
        <v>49</v>
      </c>
      <c r="X8044">
        <v>26</v>
      </c>
      <c r="AB8044">
        <v>30</v>
      </c>
      <c r="AD8044">
        <v>0</v>
      </c>
    </row>
    <row r="8045" spans="1:30">
      <c r="A8045" s="19">
        <v>43893</v>
      </c>
      <c r="B8045" t="s">
        <v>47</v>
      </c>
      <c r="C8045" s="19">
        <v>43919</v>
      </c>
      <c r="D8045">
        <v>51</v>
      </c>
      <c r="E8045">
        <v>37.799999999999997</v>
      </c>
      <c r="F8045">
        <v>17.3</v>
      </c>
      <c r="J8045">
        <v>31</v>
      </c>
      <c r="L8045">
        <v>13.9</v>
      </c>
      <c r="N8045">
        <v>63.9</v>
      </c>
      <c r="O8045">
        <v>4.2</v>
      </c>
      <c r="S8045">
        <v>29.8</v>
      </c>
      <c r="U8045">
        <v>2.2000000000000002</v>
      </c>
      <c r="W8045">
        <v>21</v>
      </c>
      <c r="X8045">
        <v>9</v>
      </c>
      <c r="AB8045">
        <v>17</v>
      </c>
      <c r="AD8045">
        <v>4</v>
      </c>
    </row>
    <row r="8046" spans="1:30">
      <c r="A8046" s="19">
        <v>43893</v>
      </c>
      <c r="B8046" t="s">
        <v>48</v>
      </c>
      <c r="C8046" s="19">
        <v>43925</v>
      </c>
      <c r="D8046">
        <v>15</v>
      </c>
      <c r="E8046">
        <v>34</v>
      </c>
      <c r="F8046">
        <v>16.8</v>
      </c>
      <c r="J8046">
        <v>33.9</v>
      </c>
      <c r="L8046">
        <v>15.3</v>
      </c>
      <c r="N8046">
        <v>46.7</v>
      </c>
      <c r="O8046">
        <v>4.5999999999999996</v>
      </c>
      <c r="S8046">
        <v>45.1</v>
      </c>
      <c r="U8046">
        <v>3.7</v>
      </c>
      <c r="W8046">
        <v>5</v>
      </c>
      <c r="X8046">
        <v>3</v>
      </c>
      <c r="AB8046">
        <v>5</v>
      </c>
      <c r="AD8046">
        <v>2</v>
      </c>
    </row>
    <row r="8047" spans="1:30">
      <c r="A8047" s="19">
        <v>43893</v>
      </c>
      <c r="B8047" t="s">
        <v>49</v>
      </c>
      <c r="C8047" s="19">
        <v>43925</v>
      </c>
      <c r="D8047">
        <v>24</v>
      </c>
      <c r="E8047">
        <v>27</v>
      </c>
      <c r="F8047">
        <v>18.3</v>
      </c>
      <c r="J8047">
        <v>38.299999999999997</v>
      </c>
      <c r="L8047">
        <v>16.3</v>
      </c>
      <c r="N8047">
        <v>20.9</v>
      </c>
      <c r="O8047">
        <v>6.1</v>
      </c>
      <c r="S8047">
        <v>69.2</v>
      </c>
      <c r="U8047">
        <v>3.9</v>
      </c>
      <c r="W8047">
        <v>6</v>
      </c>
      <c r="X8047">
        <v>4</v>
      </c>
      <c r="AB8047">
        <v>9</v>
      </c>
      <c r="AD8047">
        <v>4</v>
      </c>
    </row>
    <row r="8048" spans="1:30">
      <c r="A8048" s="19">
        <v>43893</v>
      </c>
      <c r="B8048" t="s">
        <v>50</v>
      </c>
      <c r="C8048" s="19">
        <v>43925</v>
      </c>
      <c r="D8048">
        <v>54</v>
      </c>
      <c r="E8048">
        <v>45</v>
      </c>
      <c r="F8048">
        <v>22.3</v>
      </c>
      <c r="J8048">
        <v>22.8</v>
      </c>
      <c r="L8048">
        <v>9.9</v>
      </c>
      <c r="N8048">
        <v>86.8</v>
      </c>
      <c r="O8048">
        <v>6.1</v>
      </c>
      <c r="S8048">
        <v>6.5</v>
      </c>
      <c r="U8048">
        <v>0.7</v>
      </c>
      <c r="W8048">
        <v>26</v>
      </c>
      <c r="X8048">
        <v>13</v>
      </c>
      <c r="AB8048">
        <v>13</v>
      </c>
      <c r="AD8048">
        <v>1</v>
      </c>
    </row>
    <row r="8049" spans="1:30">
      <c r="A8049" s="19">
        <v>43893</v>
      </c>
      <c r="B8049" t="s">
        <v>51</v>
      </c>
      <c r="C8049" s="19">
        <v>43925</v>
      </c>
      <c r="D8049">
        <v>14</v>
      </c>
      <c r="E8049">
        <v>34.200000000000003</v>
      </c>
      <c r="F8049">
        <v>16.899999999999999</v>
      </c>
      <c r="J8049">
        <v>35.5</v>
      </c>
      <c r="L8049">
        <v>13.4</v>
      </c>
      <c r="N8049">
        <v>43.6</v>
      </c>
      <c r="O8049">
        <v>4.4000000000000004</v>
      </c>
      <c r="S8049">
        <v>49.6</v>
      </c>
      <c r="U8049">
        <v>2.4</v>
      </c>
      <c r="W8049">
        <v>6</v>
      </c>
      <c r="X8049">
        <v>3</v>
      </c>
      <c r="AB8049">
        <v>6</v>
      </c>
      <c r="AD8049">
        <v>0</v>
      </c>
    </row>
    <row r="8050" spans="1:30">
      <c r="A8050" s="19">
        <v>43893</v>
      </c>
      <c r="B8050" t="s">
        <v>52</v>
      </c>
      <c r="C8050" s="19">
        <v>43928</v>
      </c>
      <c r="D8050">
        <v>84</v>
      </c>
      <c r="E8050">
        <v>28.3</v>
      </c>
      <c r="F8050">
        <v>20.5</v>
      </c>
      <c r="J8050">
        <v>37.4</v>
      </c>
      <c r="L8050">
        <v>13.8</v>
      </c>
      <c r="N8050">
        <v>24.4</v>
      </c>
      <c r="O8050">
        <v>9.1</v>
      </c>
      <c r="S8050">
        <v>63.7</v>
      </c>
      <c r="U8050">
        <v>2.8</v>
      </c>
      <c r="W8050">
        <v>26</v>
      </c>
      <c r="X8050">
        <v>19</v>
      </c>
      <c r="AB8050">
        <v>34</v>
      </c>
      <c r="AD8050">
        <v>6</v>
      </c>
    </row>
    <row r="8051" spans="1:30">
      <c r="A8051" s="19">
        <v>43893</v>
      </c>
      <c r="B8051" t="s">
        <v>53</v>
      </c>
      <c r="C8051" s="19">
        <v>43949</v>
      </c>
      <c r="D8051">
        <v>60</v>
      </c>
      <c r="E8051">
        <v>28</v>
      </c>
      <c r="F8051">
        <v>20.399999999999999</v>
      </c>
      <c r="J8051">
        <v>34.1</v>
      </c>
      <c r="L8051">
        <v>17.399999999999999</v>
      </c>
      <c r="N8051">
        <v>28.9</v>
      </c>
      <c r="O8051">
        <v>11.5</v>
      </c>
      <c r="S8051">
        <v>52.5</v>
      </c>
      <c r="U8051">
        <v>7.1</v>
      </c>
      <c r="W8051">
        <v>17</v>
      </c>
      <c r="X8051">
        <v>12</v>
      </c>
      <c r="AB8051">
        <v>20</v>
      </c>
      <c r="AD8051">
        <v>10</v>
      </c>
    </row>
    <row r="8052" spans="1:30">
      <c r="A8052" s="19">
        <v>43893</v>
      </c>
      <c r="B8052" t="s">
        <v>54</v>
      </c>
      <c r="C8052" s="19">
        <v>43949</v>
      </c>
      <c r="D8052">
        <v>21</v>
      </c>
      <c r="E8052">
        <v>41.3</v>
      </c>
      <c r="F8052">
        <v>17.600000000000001</v>
      </c>
      <c r="J8052">
        <v>28</v>
      </c>
      <c r="L8052">
        <v>13.1</v>
      </c>
      <c r="N8052">
        <v>74.3</v>
      </c>
      <c r="O8052">
        <v>4.5999999999999996</v>
      </c>
      <c r="S8052">
        <v>18.5</v>
      </c>
      <c r="U8052">
        <v>2.5</v>
      </c>
      <c r="W8052">
        <v>10</v>
      </c>
      <c r="X8052">
        <v>4</v>
      </c>
      <c r="AB8052">
        <v>7</v>
      </c>
      <c r="AD8052">
        <v>0</v>
      </c>
    </row>
    <row r="8053" spans="1:30">
      <c r="A8053" s="19">
        <v>43893</v>
      </c>
      <c r="B8053" t="s">
        <v>55</v>
      </c>
      <c r="C8053" s="19">
        <v>43949</v>
      </c>
      <c r="D8053">
        <v>96</v>
      </c>
      <c r="E8053">
        <v>35.5</v>
      </c>
      <c r="F8053">
        <v>20.3</v>
      </c>
      <c r="J8053">
        <v>30.8</v>
      </c>
      <c r="L8053">
        <v>13.4</v>
      </c>
      <c r="N8053">
        <v>52.9</v>
      </c>
      <c r="O8053">
        <v>9.9</v>
      </c>
      <c r="S8053">
        <v>33.6</v>
      </c>
      <c r="U8053">
        <v>3.6</v>
      </c>
      <c r="W8053">
        <v>36</v>
      </c>
      <c r="X8053">
        <v>21</v>
      </c>
      <c r="AB8053">
        <v>32</v>
      </c>
      <c r="AD8053">
        <v>7</v>
      </c>
    </row>
    <row r="8054" spans="1:30">
      <c r="A8054" s="19">
        <v>43893</v>
      </c>
      <c r="B8054" t="s">
        <v>56</v>
      </c>
      <c r="C8054" s="19">
        <v>43949</v>
      </c>
      <c r="D8054">
        <v>274</v>
      </c>
      <c r="E8054">
        <v>29.5</v>
      </c>
      <c r="F8054">
        <v>26.6</v>
      </c>
      <c r="J8054">
        <v>30.3</v>
      </c>
      <c r="L8054">
        <v>13.6</v>
      </c>
      <c r="N8054">
        <v>33.9</v>
      </c>
      <c r="O8054">
        <v>25.2</v>
      </c>
      <c r="S8054">
        <v>36.6</v>
      </c>
      <c r="U8054">
        <v>4.3</v>
      </c>
      <c r="W8054">
        <v>87</v>
      </c>
      <c r="X8054">
        <v>79</v>
      </c>
      <c r="AB8054">
        <v>89</v>
      </c>
      <c r="AD8054">
        <v>19</v>
      </c>
    </row>
    <row r="8055" spans="1:30">
      <c r="A8055" s="19">
        <v>43893</v>
      </c>
      <c r="B8055" t="s">
        <v>57</v>
      </c>
      <c r="C8055" s="19">
        <v>43949</v>
      </c>
      <c r="D8055">
        <v>186</v>
      </c>
      <c r="E8055">
        <v>34</v>
      </c>
      <c r="F8055">
        <v>20.7</v>
      </c>
      <c r="J8055">
        <v>32.6</v>
      </c>
      <c r="L8055">
        <v>12.6</v>
      </c>
      <c r="N8055">
        <v>46.5</v>
      </c>
      <c r="O8055">
        <v>10.4</v>
      </c>
      <c r="S8055">
        <v>39.9</v>
      </c>
      <c r="U8055">
        <v>3.2</v>
      </c>
      <c r="W8055">
        <v>69</v>
      </c>
      <c r="X8055">
        <v>42</v>
      </c>
      <c r="AB8055">
        <v>66</v>
      </c>
      <c r="AD8055">
        <v>10</v>
      </c>
    </row>
    <row r="8056" spans="1:30">
      <c r="A8056" s="19">
        <v>43893</v>
      </c>
      <c r="B8056" t="s">
        <v>58</v>
      </c>
      <c r="C8056" s="19">
        <v>43949</v>
      </c>
      <c r="D8056">
        <v>26</v>
      </c>
      <c r="E8056">
        <v>27</v>
      </c>
      <c r="F8056">
        <v>20.9</v>
      </c>
      <c r="J8056">
        <v>34.4</v>
      </c>
      <c r="L8056">
        <v>17.7</v>
      </c>
      <c r="N8056">
        <v>25.7</v>
      </c>
      <c r="O8056">
        <v>12.6</v>
      </c>
      <c r="S8056">
        <v>53.8</v>
      </c>
      <c r="U8056">
        <v>8</v>
      </c>
      <c r="W8056">
        <v>7</v>
      </c>
      <c r="X8056">
        <v>5</v>
      </c>
      <c r="AB8056">
        <v>9</v>
      </c>
      <c r="AD8056">
        <v>5</v>
      </c>
    </row>
    <row r="8057" spans="1:30">
      <c r="A8057" s="19">
        <v>43893</v>
      </c>
      <c r="B8057" t="s">
        <v>59</v>
      </c>
      <c r="C8057" s="19">
        <v>43953</v>
      </c>
      <c r="D8057">
        <v>7</v>
      </c>
      <c r="E8057">
        <v>34.200000000000003</v>
      </c>
      <c r="F8057">
        <v>18.3</v>
      </c>
      <c r="J8057">
        <v>32.700000000000003</v>
      </c>
      <c r="L8057">
        <v>14.7</v>
      </c>
      <c r="N8057">
        <v>47.3</v>
      </c>
      <c r="O8057">
        <v>7.6</v>
      </c>
      <c r="S8057">
        <v>40.4</v>
      </c>
      <c r="U8057">
        <v>4.5999999999999996</v>
      </c>
      <c r="W8057">
        <v>3</v>
      </c>
      <c r="X8057">
        <v>2</v>
      </c>
      <c r="AB8057">
        <v>3</v>
      </c>
      <c r="AD8057">
        <v>0</v>
      </c>
    </row>
    <row r="8058" spans="1:30">
      <c r="A8058" s="19">
        <v>43893</v>
      </c>
      <c r="B8058" t="s">
        <v>60</v>
      </c>
      <c r="C8058" s="19">
        <v>43953</v>
      </c>
      <c r="D8058">
        <v>39</v>
      </c>
      <c r="E8058">
        <v>27.5</v>
      </c>
      <c r="F8058">
        <v>18.100000000000001</v>
      </c>
      <c r="J8058">
        <v>38.799999999999997</v>
      </c>
      <c r="L8058">
        <v>15.5</v>
      </c>
      <c r="N8058">
        <v>22.3</v>
      </c>
      <c r="O8058">
        <v>6.8</v>
      </c>
      <c r="S8058">
        <v>66.400000000000006</v>
      </c>
      <c r="U8058">
        <v>4.5</v>
      </c>
      <c r="W8058">
        <v>11</v>
      </c>
      <c r="X8058">
        <v>7</v>
      </c>
      <c r="AB8058">
        <v>15</v>
      </c>
      <c r="AD8058">
        <v>6</v>
      </c>
    </row>
    <row r="8059" spans="1:30">
      <c r="A8059" s="19">
        <v>43893</v>
      </c>
      <c r="B8059" t="s">
        <v>61</v>
      </c>
      <c r="C8059" s="19">
        <v>43956</v>
      </c>
      <c r="D8059">
        <v>82</v>
      </c>
      <c r="E8059">
        <v>31.3</v>
      </c>
      <c r="F8059">
        <v>19.399999999999999</v>
      </c>
      <c r="J8059">
        <v>33.9</v>
      </c>
      <c r="L8059">
        <v>15.5</v>
      </c>
      <c r="N8059">
        <v>38</v>
      </c>
      <c r="O8059">
        <v>9.6999999999999993</v>
      </c>
      <c r="S8059">
        <v>46.8</v>
      </c>
      <c r="U8059">
        <v>5.5</v>
      </c>
      <c r="W8059">
        <v>26</v>
      </c>
      <c r="X8059">
        <v>16</v>
      </c>
      <c r="AB8059">
        <v>28</v>
      </c>
      <c r="AD8059">
        <v>13</v>
      </c>
    </row>
    <row r="8060" spans="1:30">
      <c r="A8060" s="19">
        <v>43893</v>
      </c>
      <c r="B8060" t="s">
        <v>62</v>
      </c>
      <c r="C8060" s="19">
        <v>43963</v>
      </c>
      <c r="D8060">
        <v>29</v>
      </c>
      <c r="E8060">
        <v>28.5</v>
      </c>
      <c r="F8060">
        <v>18.5</v>
      </c>
      <c r="J8060">
        <v>37.799999999999997</v>
      </c>
      <c r="L8060">
        <v>15.2</v>
      </c>
      <c r="N8060">
        <v>25.9</v>
      </c>
      <c r="O8060">
        <v>7.9</v>
      </c>
      <c r="S8060">
        <v>61.1</v>
      </c>
      <c r="U8060">
        <v>5.0999999999999996</v>
      </c>
      <c r="W8060">
        <v>8</v>
      </c>
      <c r="X8060">
        <v>5</v>
      </c>
      <c r="AB8060">
        <v>11</v>
      </c>
      <c r="AD8060">
        <v>4</v>
      </c>
    </row>
    <row r="8061" spans="1:30">
      <c r="A8061" s="19">
        <v>43893</v>
      </c>
      <c r="B8061" t="s">
        <v>63</v>
      </c>
      <c r="C8061" s="19">
        <v>43963</v>
      </c>
      <c r="D8061">
        <v>28</v>
      </c>
      <c r="E8061">
        <v>37.799999999999997</v>
      </c>
      <c r="F8061">
        <v>22.8</v>
      </c>
      <c r="J8061">
        <v>33.5</v>
      </c>
      <c r="L8061">
        <v>5.9</v>
      </c>
      <c r="N8061">
        <v>53.6</v>
      </c>
      <c r="O8061">
        <v>10.7</v>
      </c>
      <c r="S8061">
        <v>34.9</v>
      </c>
      <c r="U8061">
        <v>0.8</v>
      </c>
      <c r="W8061">
        <v>11</v>
      </c>
      <c r="X8061">
        <v>7</v>
      </c>
      <c r="AB8061">
        <v>10</v>
      </c>
      <c r="AD8061">
        <v>0</v>
      </c>
    </row>
    <row r="8062" spans="1:30">
      <c r="A8062" s="19">
        <v>43893</v>
      </c>
      <c r="B8062" t="s">
        <v>64</v>
      </c>
      <c r="C8062" s="19">
        <v>43970</v>
      </c>
      <c r="D8062">
        <v>54</v>
      </c>
      <c r="E8062">
        <v>36.1</v>
      </c>
      <c r="F8062">
        <v>20.9</v>
      </c>
      <c r="J8062">
        <v>31</v>
      </c>
      <c r="L8062">
        <v>12</v>
      </c>
      <c r="N8062">
        <v>53.1</v>
      </c>
      <c r="O8062">
        <v>11.2</v>
      </c>
      <c r="S8062">
        <v>32.4</v>
      </c>
      <c r="U8062">
        <v>3.4</v>
      </c>
      <c r="W8062">
        <v>21</v>
      </c>
      <c r="X8062">
        <v>12</v>
      </c>
      <c r="AB8062">
        <v>18</v>
      </c>
      <c r="AD8062">
        <v>2</v>
      </c>
    </row>
    <row r="8063" spans="1:30">
      <c r="A8063" s="19">
        <v>43893</v>
      </c>
      <c r="B8063" t="s">
        <v>65</v>
      </c>
      <c r="C8063" s="19">
        <v>43970</v>
      </c>
      <c r="D8063">
        <v>61</v>
      </c>
      <c r="E8063">
        <v>30.6</v>
      </c>
      <c r="F8063">
        <v>17.8</v>
      </c>
      <c r="J8063">
        <v>36</v>
      </c>
      <c r="L8063">
        <v>15.7</v>
      </c>
      <c r="N8063">
        <v>33.1</v>
      </c>
      <c r="O8063">
        <v>7.9</v>
      </c>
      <c r="S8063">
        <v>53.1</v>
      </c>
      <c r="U8063">
        <v>5.9</v>
      </c>
      <c r="W8063">
        <v>19</v>
      </c>
      <c r="X8063">
        <v>11</v>
      </c>
      <c r="AB8063">
        <v>22</v>
      </c>
      <c r="AD8063">
        <v>10</v>
      </c>
    </row>
    <row r="8064" spans="1:30">
      <c r="A8064" s="19">
        <v>43893</v>
      </c>
      <c r="B8064" t="s">
        <v>143</v>
      </c>
      <c r="C8064" s="19">
        <v>43984</v>
      </c>
      <c r="D8064">
        <v>20</v>
      </c>
      <c r="E8064">
        <v>45.2</v>
      </c>
      <c r="F8064">
        <v>21.1</v>
      </c>
      <c r="J8064">
        <v>23.8</v>
      </c>
      <c r="L8064">
        <v>9.9</v>
      </c>
      <c r="N8064">
        <v>79.3</v>
      </c>
      <c r="O8064">
        <v>8.5</v>
      </c>
      <c r="S8064">
        <v>10.5</v>
      </c>
      <c r="U8064">
        <v>1.8</v>
      </c>
      <c r="W8064">
        <v>10</v>
      </c>
      <c r="X8064">
        <v>5</v>
      </c>
      <c r="AB8064">
        <v>5</v>
      </c>
      <c r="AD8064">
        <v>0</v>
      </c>
    </row>
    <row r="8065" spans="1:31">
      <c r="A8065" s="19">
        <v>43893</v>
      </c>
      <c r="B8065" t="s">
        <v>67</v>
      </c>
      <c r="C8065" s="19">
        <v>43984</v>
      </c>
      <c r="D8065">
        <v>19</v>
      </c>
      <c r="E8065">
        <v>30.1</v>
      </c>
      <c r="F8065">
        <v>19.5</v>
      </c>
      <c r="J8065">
        <v>35</v>
      </c>
      <c r="L8065">
        <v>15.5</v>
      </c>
      <c r="N8065">
        <v>33.299999999999997</v>
      </c>
      <c r="O8065">
        <v>10.9</v>
      </c>
      <c r="S8065">
        <v>49.5</v>
      </c>
      <c r="U8065">
        <v>6.4</v>
      </c>
      <c r="W8065">
        <v>6</v>
      </c>
      <c r="X8065">
        <v>4</v>
      </c>
      <c r="AB8065">
        <v>7</v>
      </c>
      <c r="AD8065">
        <v>3</v>
      </c>
    </row>
    <row r="8066" spans="1:31">
      <c r="A8066" s="19">
        <v>43893</v>
      </c>
      <c r="B8066" t="s">
        <v>68</v>
      </c>
      <c r="C8066" s="19">
        <v>43984</v>
      </c>
      <c r="D8066">
        <v>126</v>
      </c>
      <c r="E8066">
        <v>29</v>
      </c>
      <c r="F8066">
        <v>24.1</v>
      </c>
      <c r="J8066">
        <v>33.6</v>
      </c>
      <c r="L8066">
        <v>13.2</v>
      </c>
      <c r="N8066">
        <v>30.5</v>
      </c>
      <c r="O8066">
        <v>18.899999999999999</v>
      </c>
      <c r="S8066">
        <v>45.7</v>
      </c>
      <c r="U8066">
        <v>5</v>
      </c>
      <c r="W8066">
        <v>39</v>
      </c>
      <c r="X8066">
        <v>33</v>
      </c>
      <c r="AB8066">
        <v>46</v>
      </c>
      <c r="AD8066">
        <v>8</v>
      </c>
    </row>
    <row r="8067" spans="1:31">
      <c r="A8067" s="19">
        <v>43893</v>
      </c>
      <c r="B8067" t="s">
        <v>69</v>
      </c>
      <c r="C8067" s="19">
        <v>43984</v>
      </c>
      <c r="D8067">
        <v>34</v>
      </c>
      <c r="E8067">
        <v>27.7</v>
      </c>
      <c r="F8067">
        <v>18.2</v>
      </c>
      <c r="J8067">
        <v>39.6</v>
      </c>
      <c r="L8067">
        <v>14.4</v>
      </c>
      <c r="N8067">
        <v>23.2</v>
      </c>
      <c r="O8067">
        <v>8.3000000000000007</v>
      </c>
      <c r="S8067">
        <v>63.8</v>
      </c>
      <c r="U8067">
        <v>4.7</v>
      </c>
      <c r="W8067">
        <v>10</v>
      </c>
      <c r="X8067">
        <v>7</v>
      </c>
      <c r="AB8067">
        <v>14</v>
      </c>
      <c r="AD8067">
        <v>3</v>
      </c>
    </row>
    <row r="8068" spans="1:31">
      <c r="A8068" s="19">
        <v>43893</v>
      </c>
      <c r="B8068" t="s">
        <v>70</v>
      </c>
      <c r="C8068" s="19">
        <v>43984</v>
      </c>
      <c r="D8068">
        <v>16</v>
      </c>
      <c r="E8068">
        <v>28.3</v>
      </c>
      <c r="F8068">
        <v>18.8</v>
      </c>
      <c r="J8068">
        <v>37.700000000000003</v>
      </c>
      <c r="L8068">
        <v>15.3</v>
      </c>
      <c r="N8068">
        <v>26.2</v>
      </c>
      <c r="O8068">
        <v>9.6999999999999993</v>
      </c>
      <c r="S8068">
        <v>58.1</v>
      </c>
      <c r="U8068">
        <v>6</v>
      </c>
      <c r="W8068">
        <v>5</v>
      </c>
      <c r="X8068">
        <v>3</v>
      </c>
      <c r="AB8068">
        <v>6</v>
      </c>
      <c r="AD8068">
        <v>2</v>
      </c>
    </row>
    <row r="8069" spans="1:31">
      <c r="A8069" s="19">
        <v>43893</v>
      </c>
      <c r="B8069" t="s">
        <v>71</v>
      </c>
      <c r="C8069" s="19">
        <v>43988</v>
      </c>
      <c r="D8069">
        <v>7</v>
      </c>
      <c r="E8069">
        <v>34.200000000000003</v>
      </c>
      <c r="F8069">
        <v>18.3</v>
      </c>
      <c r="J8069">
        <v>32.700000000000003</v>
      </c>
      <c r="L8069">
        <v>14.7</v>
      </c>
      <c r="N8069">
        <v>45.1</v>
      </c>
      <c r="O8069">
        <v>9.4</v>
      </c>
      <c r="S8069">
        <v>39.700000000000003</v>
      </c>
      <c r="U8069">
        <v>5.8</v>
      </c>
      <c r="W8069">
        <v>3</v>
      </c>
      <c r="X8069">
        <v>2</v>
      </c>
      <c r="AB8069">
        <v>3</v>
      </c>
      <c r="AD8069">
        <v>0</v>
      </c>
    </row>
    <row r="8070" spans="1:31">
      <c r="A8070" s="19">
        <v>43893</v>
      </c>
      <c r="B8070" t="s">
        <v>73</v>
      </c>
      <c r="C8070" s="19">
        <v>44013</v>
      </c>
      <c r="D8070">
        <v>3979</v>
      </c>
      <c r="E8070">
        <v>33.200000000000003</v>
      </c>
      <c r="F8070">
        <v>19.7</v>
      </c>
      <c r="G8070">
        <v>0</v>
      </c>
      <c r="H8070">
        <v>0.8</v>
      </c>
      <c r="I8070">
        <v>0.7</v>
      </c>
      <c r="J8070">
        <v>31.6</v>
      </c>
      <c r="K8070">
        <v>0.2</v>
      </c>
      <c r="L8070">
        <v>13.7</v>
      </c>
      <c r="M8070">
        <v>0</v>
      </c>
      <c r="N8070">
        <v>49.5</v>
      </c>
      <c r="O8070">
        <v>7</v>
      </c>
      <c r="S8070">
        <v>41.4</v>
      </c>
      <c r="U8070">
        <v>2</v>
      </c>
      <c r="W8070">
        <v>1422</v>
      </c>
      <c r="X8070">
        <v>819</v>
      </c>
      <c r="Z8070">
        <v>26</v>
      </c>
      <c r="AA8070">
        <v>9</v>
      </c>
      <c r="AB8070">
        <v>1356</v>
      </c>
      <c r="AD8070">
        <v>349</v>
      </c>
    </row>
    <row r="8071" spans="1:31">
      <c r="A8071" s="19">
        <v>43895</v>
      </c>
      <c r="B8071" t="s">
        <v>15</v>
      </c>
      <c r="C8071" s="19">
        <v>43864</v>
      </c>
      <c r="D8071">
        <v>41</v>
      </c>
      <c r="E8071">
        <v>19.899999999999999</v>
      </c>
      <c r="F8071">
        <v>3.1</v>
      </c>
      <c r="H8071">
        <v>15.8</v>
      </c>
      <c r="I8071">
        <v>9</v>
      </c>
      <c r="J8071">
        <v>23.2</v>
      </c>
      <c r="K8071">
        <v>3.5</v>
      </c>
      <c r="L8071">
        <v>15.5</v>
      </c>
      <c r="M8071">
        <v>4</v>
      </c>
      <c r="N8071">
        <v>14.899999999999999</v>
      </c>
      <c r="O8071">
        <v>0</v>
      </c>
      <c r="P8071">
        <v>0</v>
      </c>
      <c r="Q8071">
        <v>21.3</v>
      </c>
      <c r="R8071">
        <v>12.7</v>
      </c>
      <c r="S8071">
        <v>38.5</v>
      </c>
      <c r="T8071">
        <v>1.7</v>
      </c>
      <c r="U8071">
        <v>13.2</v>
      </c>
      <c r="V8071">
        <v>0</v>
      </c>
      <c r="W8071">
        <v>6</v>
      </c>
      <c r="X8071">
        <v>0</v>
      </c>
      <c r="Z8071">
        <v>14</v>
      </c>
      <c r="AA8071">
        <v>1</v>
      </c>
      <c r="AB8071">
        <v>12</v>
      </c>
      <c r="AD8071">
        <v>8</v>
      </c>
      <c r="AE8071">
        <v>0</v>
      </c>
    </row>
    <row r="8072" spans="1:31">
      <c r="A8072" s="19">
        <v>43895</v>
      </c>
      <c r="B8072" t="s">
        <v>16</v>
      </c>
      <c r="C8072" s="19">
        <v>43872</v>
      </c>
      <c r="D8072">
        <v>24</v>
      </c>
      <c r="E8072">
        <v>10.4</v>
      </c>
      <c r="F8072">
        <v>0</v>
      </c>
      <c r="H8072">
        <v>22</v>
      </c>
      <c r="I8072">
        <v>10.7</v>
      </c>
      <c r="J8072">
        <v>28.5</v>
      </c>
      <c r="K8072">
        <v>3</v>
      </c>
      <c r="L8072">
        <v>12.6</v>
      </c>
      <c r="M8072">
        <v>3.6</v>
      </c>
      <c r="N8072">
        <v>8.4</v>
      </c>
      <c r="O8072">
        <v>0</v>
      </c>
      <c r="P8072">
        <v>0</v>
      </c>
      <c r="Q8072">
        <v>24.2</v>
      </c>
      <c r="R8072">
        <v>19.8</v>
      </c>
      <c r="S8072">
        <v>54.2</v>
      </c>
      <c r="T8072">
        <v>1</v>
      </c>
      <c r="U8072">
        <v>7.2</v>
      </c>
      <c r="V8072">
        <v>0</v>
      </c>
      <c r="W8072">
        <v>0</v>
      </c>
      <c r="X8072">
        <v>0</v>
      </c>
      <c r="Z8072">
        <v>9</v>
      </c>
      <c r="AA8072">
        <v>6</v>
      </c>
      <c r="AB8072">
        <v>9</v>
      </c>
      <c r="AD8072">
        <v>0</v>
      </c>
      <c r="AE8072">
        <v>0</v>
      </c>
    </row>
    <row r="8073" spans="1:31">
      <c r="A8073" s="19">
        <v>43895</v>
      </c>
      <c r="B8073" t="s">
        <v>17</v>
      </c>
      <c r="C8073" s="19">
        <v>43883</v>
      </c>
      <c r="D8073">
        <v>36</v>
      </c>
      <c r="E8073">
        <v>14.8</v>
      </c>
      <c r="F8073">
        <v>0</v>
      </c>
      <c r="H8073">
        <v>16.100000000000001</v>
      </c>
      <c r="I8073">
        <v>7.7</v>
      </c>
      <c r="J8073">
        <v>34.6</v>
      </c>
      <c r="K8073">
        <v>11.7</v>
      </c>
      <c r="L8073">
        <v>15.1</v>
      </c>
      <c r="N8073">
        <v>17.600000000000001</v>
      </c>
      <c r="O8073">
        <v>0</v>
      </c>
      <c r="P8073">
        <v>0</v>
      </c>
      <c r="Q8073">
        <v>15.4</v>
      </c>
      <c r="R8073">
        <v>9.6</v>
      </c>
      <c r="S8073">
        <v>80.400000000000006</v>
      </c>
      <c r="T8073">
        <v>2.4</v>
      </c>
      <c r="U8073">
        <v>4.4000000000000004</v>
      </c>
      <c r="V8073">
        <v>0</v>
      </c>
      <c r="W8073">
        <v>9</v>
      </c>
      <c r="X8073">
        <v>0</v>
      </c>
      <c r="Z8073">
        <v>3</v>
      </c>
      <c r="AA8073">
        <v>0</v>
      </c>
      <c r="AB8073">
        <v>24</v>
      </c>
      <c r="AD8073">
        <v>0</v>
      </c>
    </row>
    <row r="8074" spans="1:31">
      <c r="A8074" s="19">
        <v>43895</v>
      </c>
      <c r="B8074" t="s">
        <v>18</v>
      </c>
      <c r="C8074" s="19">
        <v>43890</v>
      </c>
      <c r="D8074">
        <v>54</v>
      </c>
      <c r="E8074">
        <v>39</v>
      </c>
      <c r="F8074">
        <v>0</v>
      </c>
      <c r="H8074">
        <v>8.1</v>
      </c>
      <c r="I8074">
        <v>5.3</v>
      </c>
      <c r="J8074">
        <v>24.7</v>
      </c>
      <c r="K8074">
        <v>15.5</v>
      </c>
      <c r="L8074">
        <v>7.5</v>
      </c>
      <c r="N8074">
        <v>48.4</v>
      </c>
      <c r="O8074">
        <v>0</v>
      </c>
      <c r="P8074">
        <v>0</v>
      </c>
      <c r="Q8074">
        <v>8.3000000000000007</v>
      </c>
      <c r="R8074">
        <v>3.2</v>
      </c>
      <c r="S8074">
        <v>14</v>
      </c>
      <c r="T8074">
        <v>2.7</v>
      </c>
      <c r="U8074">
        <v>0.3</v>
      </c>
      <c r="V8074">
        <v>0</v>
      </c>
      <c r="W8074">
        <v>39</v>
      </c>
      <c r="X8074">
        <v>0</v>
      </c>
      <c r="Z8074">
        <v>0</v>
      </c>
      <c r="AA8074">
        <v>0</v>
      </c>
      <c r="AB8074">
        <v>15</v>
      </c>
      <c r="AD8074">
        <v>0</v>
      </c>
    </row>
    <row r="8075" spans="1:31">
      <c r="A8075" s="19">
        <v>43895</v>
      </c>
      <c r="B8075" t="s">
        <v>19</v>
      </c>
      <c r="C8075" s="19">
        <v>43893</v>
      </c>
      <c r="D8075">
        <v>52</v>
      </c>
      <c r="E8075">
        <v>49.9</v>
      </c>
      <c r="F8075">
        <v>18.3</v>
      </c>
      <c r="J8075">
        <v>21.2</v>
      </c>
      <c r="L8075">
        <v>10.1</v>
      </c>
      <c r="N8075">
        <v>63.2</v>
      </c>
      <c r="O8075">
        <v>11.7</v>
      </c>
      <c r="S8075">
        <v>16.600000000000001</v>
      </c>
      <c r="U8075">
        <v>0.1</v>
      </c>
      <c r="W8075">
        <v>44</v>
      </c>
      <c r="X8075">
        <v>0</v>
      </c>
      <c r="AB8075">
        <v>8</v>
      </c>
      <c r="AD8075">
        <v>0</v>
      </c>
    </row>
    <row r="8076" spans="1:31">
      <c r="A8076" s="19">
        <v>43895</v>
      </c>
      <c r="B8076" t="s">
        <v>20</v>
      </c>
      <c r="C8076" s="19">
        <v>43893</v>
      </c>
      <c r="D8076">
        <v>6</v>
      </c>
      <c r="E8076">
        <v>33.299999999999997</v>
      </c>
      <c r="F8076">
        <v>17.8</v>
      </c>
      <c r="J8076">
        <v>31.9</v>
      </c>
      <c r="L8076">
        <v>14.3</v>
      </c>
      <c r="N8076">
        <v>33.28970806818495</v>
      </c>
      <c r="O8076">
        <v>17.837133839972662</v>
      </c>
      <c r="S8076">
        <v>31.872419438794488</v>
      </c>
      <c r="U8076">
        <v>2.4</v>
      </c>
      <c r="W8076">
        <v>0</v>
      </c>
      <c r="X8076">
        <v>4</v>
      </c>
      <c r="AB8076">
        <v>0</v>
      </c>
      <c r="AD8076">
        <v>0</v>
      </c>
    </row>
    <row r="8077" spans="1:31">
      <c r="A8077" s="19">
        <v>43895</v>
      </c>
      <c r="B8077" t="s">
        <v>21</v>
      </c>
      <c r="C8077" s="19">
        <v>43893</v>
      </c>
      <c r="D8077">
        <v>31</v>
      </c>
      <c r="E8077">
        <v>39.799999999999997</v>
      </c>
      <c r="F8077">
        <v>24.1</v>
      </c>
      <c r="J8077">
        <v>22.1</v>
      </c>
      <c r="L8077">
        <v>12.4</v>
      </c>
      <c r="N8077">
        <v>40.4</v>
      </c>
      <c r="O8077">
        <v>16.7</v>
      </c>
      <c r="S8077">
        <v>22.4</v>
      </c>
      <c r="U8077">
        <v>1.3</v>
      </c>
      <c r="W8077">
        <v>17</v>
      </c>
      <c r="X8077">
        <v>5</v>
      </c>
      <c r="AB8077">
        <v>9</v>
      </c>
      <c r="AD8077">
        <v>0</v>
      </c>
    </row>
    <row r="8078" spans="1:31">
      <c r="A8078" s="19">
        <v>43895</v>
      </c>
      <c r="B8078" t="s">
        <v>22</v>
      </c>
      <c r="C8078" s="19">
        <v>43893</v>
      </c>
      <c r="D8078">
        <v>416</v>
      </c>
      <c r="E8078">
        <v>28</v>
      </c>
      <c r="F8078">
        <v>15.2</v>
      </c>
      <c r="J8078">
        <v>38.700000000000003</v>
      </c>
      <c r="L8078">
        <v>16</v>
      </c>
      <c r="N8078">
        <v>25.1</v>
      </c>
      <c r="O8078">
        <v>14.099999999999998</v>
      </c>
      <c r="S8078">
        <v>33.799999999999997</v>
      </c>
      <c r="U8078">
        <v>2.4</v>
      </c>
      <c r="W8078">
        <v>159</v>
      </c>
      <c r="X8078">
        <v>21</v>
      </c>
      <c r="AB8078">
        <v>228</v>
      </c>
      <c r="AD8078">
        <v>8</v>
      </c>
    </row>
    <row r="8079" spans="1:31">
      <c r="A8079" s="19">
        <v>43895</v>
      </c>
      <c r="B8079" t="s">
        <v>23</v>
      </c>
      <c r="C8079" s="19">
        <v>43893</v>
      </c>
      <c r="D8079">
        <v>67</v>
      </c>
      <c r="E8079">
        <v>27.4</v>
      </c>
      <c r="F8079">
        <v>17.2</v>
      </c>
      <c r="J8079">
        <v>35.1</v>
      </c>
      <c r="L8079">
        <v>17.899999999999999</v>
      </c>
      <c r="N8079">
        <v>24.5</v>
      </c>
      <c r="O8079">
        <v>19.100000000000001</v>
      </c>
      <c r="S8079">
        <v>36.5</v>
      </c>
      <c r="U8079">
        <v>5.9</v>
      </c>
      <c r="W8079">
        <v>17</v>
      </c>
      <c r="X8079">
        <v>14</v>
      </c>
      <c r="AB8079">
        <v>23</v>
      </c>
      <c r="AD8079">
        <v>13</v>
      </c>
    </row>
    <row r="8080" spans="1:31">
      <c r="A8080" s="19">
        <v>43895</v>
      </c>
      <c r="B8080" t="s">
        <v>24</v>
      </c>
      <c r="C8080" s="19">
        <v>43893</v>
      </c>
      <c r="D8080">
        <v>13</v>
      </c>
      <c r="E8080">
        <v>28.9</v>
      </c>
      <c r="F8080">
        <v>15.5</v>
      </c>
      <c r="J8080">
        <v>40.799999999999997</v>
      </c>
      <c r="L8080">
        <v>12.5</v>
      </c>
      <c r="N8080">
        <v>34</v>
      </c>
      <c r="O8080">
        <v>12</v>
      </c>
      <c r="S8080">
        <v>32.9</v>
      </c>
      <c r="U8080">
        <v>0.9</v>
      </c>
      <c r="W8080">
        <v>4</v>
      </c>
      <c r="X8080">
        <v>0</v>
      </c>
      <c r="AB8080">
        <v>9</v>
      </c>
      <c r="AD8080">
        <v>0</v>
      </c>
    </row>
    <row r="8081" spans="1:30">
      <c r="A8081" s="19">
        <v>43895</v>
      </c>
      <c r="B8081" t="s">
        <v>25</v>
      </c>
      <c r="C8081" s="19">
        <v>43893</v>
      </c>
      <c r="D8081">
        <v>24</v>
      </c>
      <c r="E8081">
        <v>29.5</v>
      </c>
      <c r="F8081">
        <v>18.3</v>
      </c>
      <c r="J8081">
        <v>34.6</v>
      </c>
      <c r="L8081">
        <v>16.399999999999999</v>
      </c>
      <c r="N8081">
        <v>33.4</v>
      </c>
      <c r="O8081">
        <v>11.7</v>
      </c>
      <c r="S8081">
        <v>26.700000000000003</v>
      </c>
      <c r="U8081">
        <v>3.9</v>
      </c>
      <c r="W8081">
        <v>10</v>
      </c>
      <c r="X8081">
        <v>0</v>
      </c>
      <c r="AB8081">
        <v>9</v>
      </c>
      <c r="AD8081">
        <v>5</v>
      </c>
    </row>
    <row r="8082" spans="1:30">
      <c r="A8082" s="19">
        <v>43895</v>
      </c>
      <c r="B8082" t="s">
        <v>26</v>
      </c>
      <c r="C8082" s="19">
        <v>43893</v>
      </c>
      <c r="D8082">
        <v>91</v>
      </c>
      <c r="E8082">
        <v>27.7</v>
      </c>
      <c r="F8082">
        <v>16.8</v>
      </c>
      <c r="J8082">
        <v>29.8</v>
      </c>
      <c r="L8082">
        <v>23.1</v>
      </c>
      <c r="N8082">
        <v>38.6</v>
      </c>
      <c r="O8082">
        <v>8.3000000000000007</v>
      </c>
      <c r="S8082">
        <v>29.9</v>
      </c>
      <c r="U8082">
        <v>18.600000000000001</v>
      </c>
      <c r="W8082">
        <v>34</v>
      </c>
      <c r="X8082">
        <v>0</v>
      </c>
      <c r="AB8082">
        <v>31</v>
      </c>
      <c r="AD8082">
        <v>10</v>
      </c>
    </row>
    <row r="8083" spans="1:30">
      <c r="A8083" s="19">
        <v>43895</v>
      </c>
      <c r="B8083" t="s">
        <v>27</v>
      </c>
      <c r="C8083" s="19">
        <v>43893</v>
      </c>
      <c r="D8083">
        <v>75</v>
      </c>
      <c r="E8083">
        <v>29.4</v>
      </c>
      <c r="F8083">
        <v>13.9</v>
      </c>
      <c r="J8083">
        <v>29.6</v>
      </c>
      <c r="L8083">
        <v>15.7</v>
      </c>
      <c r="N8083">
        <v>43</v>
      </c>
      <c r="O8083">
        <v>13</v>
      </c>
      <c r="S8083">
        <v>24.1</v>
      </c>
      <c r="U8083">
        <v>5.7</v>
      </c>
      <c r="W8083">
        <v>37</v>
      </c>
      <c r="X8083">
        <v>0</v>
      </c>
      <c r="AB8083">
        <v>28</v>
      </c>
      <c r="AD8083">
        <v>2</v>
      </c>
    </row>
    <row r="8084" spans="1:30">
      <c r="A8084" s="19">
        <v>43895</v>
      </c>
      <c r="B8084" t="s">
        <v>28</v>
      </c>
      <c r="C8084" s="19">
        <v>43893</v>
      </c>
      <c r="D8084">
        <v>110</v>
      </c>
      <c r="E8084">
        <v>38.9</v>
      </c>
      <c r="F8084">
        <v>19.5</v>
      </c>
      <c r="J8084">
        <v>28</v>
      </c>
      <c r="L8084">
        <v>11.7</v>
      </c>
      <c r="N8084">
        <v>38.700000000000003</v>
      </c>
      <c r="O8084">
        <v>13.900000000000002</v>
      </c>
      <c r="S8084">
        <v>25.4</v>
      </c>
      <c r="U8084">
        <v>0.9</v>
      </c>
      <c r="W8084">
        <v>76</v>
      </c>
      <c r="X8084">
        <v>3</v>
      </c>
      <c r="AB8084">
        <v>38</v>
      </c>
      <c r="AD8084">
        <v>0</v>
      </c>
    </row>
    <row r="8085" spans="1:30">
      <c r="A8085" s="19">
        <v>43895</v>
      </c>
      <c r="B8085" t="s">
        <v>29</v>
      </c>
      <c r="C8085" s="19">
        <v>43893</v>
      </c>
      <c r="D8085">
        <v>37</v>
      </c>
      <c r="E8085">
        <v>40.799999999999997</v>
      </c>
      <c r="F8085">
        <v>18.2</v>
      </c>
      <c r="J8085">
        <v>26.8</v>
      </c>
      <c r="L8085">
        <v>13.4</v>
      </c>
      <c r="N8085">
        <v>41.7</v>
      </c>
      <c r="O8085">
        <v>15.4</v>
      </c>
      <c r="S8085">
        <v>25</v>
      </c>
      <c r="U8085">
        <v>1.1000000000000001</v>
      </c>
      <c r="W8085">
        <v>22</v>
      </c>
      <c r="X8085">
        <v>2</v>
      </c>
      <c r="AB8085">
        <v>13</v>
      </c>
      <c r="AD8085">
        <v>1</v>
      </c>
    </row>
    <row r="8086" spans="1:30">
      <c r="A8086" s="19">
        <v>43895</v>
      </c>
      <c r="B8086" t="s">
        <v>30</v>
      </c>
      <c r="C8086" s="19">
        <v>43893</v>
      </c>
      <c r="D8086">
        <v>64</v>
      </c>
      <c r="E8086">
        <v>39.9</v>
      </c>
      <c r="F8086">
        <v>19.2</v>
      </c>
      <c r="J8086">
        <v>27.4</v>
      </c>
      <c r="L8086">
        <v>12.1</v>
      </c>
      <c r="N8086">
        <v>34.5</v>
      </c>
      <c r="O8086">
        <v>14.400000000000002</v>
      </c>
      <c r="S8086">
        <v>30</v>
      </c>
      <c r="U8086">
        <v>1</v>
      </c>
      <c r="W8086">
        <v>32</v>
      </c>
      <c r="X8086">
        <v>11</v>
      </c>
      <c r="AB8086">
        <v>20</v>
      </c>
      <c r="AD8086">
        <v>0</v>
      </c>
    </row>
    <row r="8087" spans="1:30">
      <c r="A8087" s="19">
        <v>43895</v>
      </c>
      <c r="B8087" t="s">
        <v>31</v>
      </c>
      <c r="C8087" s="19">
        <v>43893</v>
      </c>
      <c r="D8087">
        <v>228</v>
      </c>
      <c r="E8087">
        <v>35.200000000000003</v>
      </c>
      <c r="F8087">
        <v>18.2</v>
      </c>
      <c r="J8087">
        <v>31.5</v>
      </c>
      <c r="L8087">
        <v>13.3</v>
      </c>
      <c r="N8087">
        <v>17.399999999999999</v>
      </c>
      <c r="O8087">
        <v>16.7</v>
      </c>
      <c r="S8087">
        <v>34.6</v>
      </c>
      <c r="U8087">
        <v>1.7</v>
      </c>
      <c r="W8087">
        <v>123</v>
      </c>
      <c r="X8087">
        <v>0</v>
      </c>
      <c r="AB8087">
        <v>105</v>
      </c>
      <c r="AD8087">
        <v>4</v>
      </c>
    </row>
    <row r="8088" spans="1:30">
      <c r="A8088" s="19">
        <v>43895</v>
      </c>
      <c r="B8088" t="s">
        <v>32</v>
      </c>
      <c r="C8088" s="19">
        <v>43893</v>
      </c>
      <c r="D8088">
        <v>29</v>
      </c>
      <c r="E8088">
        <v>30.3</v>
      </c>
      <c r="F8088">
        <v>20.100000000000001</v>
      </c>
      <c r="J8088">
        <v>31.1</v>
      </c>
      <c r="L8088">
        <v>16.5</v>
      </c>
      <c r="N8088">
        <v>22</v>
      </c>
      <c r="O8088">
        <v>9.4</v>
      </c>
      <c r="S8088">
        <v>50.7</v>
      </c>
      <c r="U8088">
        <v>5.4</v>
      </c>
      <c r="W8088">
        <v>6</v>
      </c>
      <c r="X8088">
        <v>6</v>
      </c>
      <c r="AB8088">
        <v>13</v>
      </c>
      <c r="AD8088">
        <v>0</v>
      </c>
    </row>
    <row r="8089" spans="1:30">
      <c r="A8089" s="19">
        <v>43895</v>
      </c>
      <c r="B8089" t="s">
        <v>33</v>
      </c>
      <c r="C8089" s="19">
        <v>43893</v>
      </c>
      <c r="D8089">
        <v>16</v>
      </c>
      <c r="E8089">
        <v>15.8</v>
      </c>
      <c r="F8089">
        <v>7.2</v>
      </c>
      <c r="J8089">
        <v>60.2</v>
      </c>
      <c r="L8089">
        <v>15.7</v>
      </c>
      <c r="N8089">
        <v>53.29999999999999</v>
      </c>
      <c r="O8089">
        <v>9.6999999999999993</v>
      </c>
      <c r="S8089">
        <v>23.1</v>
      </c>
      <c r="U8089">
        <v>0.1</v>
      </c>
      <c r="W8089">
        <v>5</v>
      </c>
      <c r="X8089">
        <v>0</v>
      </c>
      <c r="AB8089">
        <v>11</v>
      </c>
      <c r="AD8089">
        <v>0</v>
      </c>
    </row>
    <row r="8090" spans="1:30">
      <c r="A8090" s="19">
        <v>43895</v>
      </c>
      <c r="B8090" t="s">
        <v>34</v>
      </c>
      <c r="C8090" s="19">
        <v>43893</v>
      </c>
      <c r="D8090">
        <v>99</v>
      </c>
      <c r="E8090">
        <v>42.6</v>
      </c>
      <c r="F8090">
        <v>19.399999999999999</v>
      </c>
      <c r="J8090">
        <v>25</v>
      </c>
      <c r="L8090">
        <v>11.8</v>
      </c>
      <c r="N8090">
        <v>48.476232920452141</v>
      </c>
      <c r="O8090">
        <v>0</v>
      </c>
      <c r="S8090">
        <v>51.523767079547852</v>
      </c>
      <c r="U8090">
        <v>0.6</v>
      </c>
      <c r="W8090">
        <v>57</v>
      </c>
      <c r="X8090">
        <v>1</v>
      </c>
      <c r="AB8090">
        <v>31</v>
      </c>
      <c r="AD8090">
        <v>0</v>
      </c>
    </row>
    <row r="8091" spans="1:30">
      <c r="A8091" s="19">
        <v>43895</v>
      </c>
      <c r="B8091" t="s">
        <v>35</v>
      </c>
      <c r="C8091" s="19">
        <v>43900</v>
      </c>
      <c r="D8091">
        <v>20</v>
      </c>
      <c r="E8091">
        <v>48.5</v>
      </c>
      <c r="J8091">
        <v>51.5</v>
      </c>
      <c r="N8091">
        <v>40</v>
      </c>
      <c r="S8091">
        <v>60</v>
      </c>
      <c r="W8091">
        <v>10</v>
      </c>
      <c r="AB8091">
        <v>10</v>
      </c>
    </row>
    <row r="8092" spans="1:30">
      <c r="A8092" s="19">
        <v>43895</v>
      </c>
      <c r="B8092" t="s">
        <v>36</v>
      </c>
      <c r="C8092" s="19">
        <v>43900</v>
      </c>
      <c r="D8092">
        <v>125</v>
      </c>
      <c r="E8092">
        <v>57.3</v>
      </c>
      <c r="J8092">
        <v>42.7</v>
      </c>
      <c r="N8092">
        <v>86.6</v>
      </c>
      <c r="S8092">
        <v>13.4</v>
      </c>
      <c r="W8092">
        <v>72</v>
      </c>
      <c r="AB8092">
        <v>53</v>
      </c>
    </row>
    <row r="8093" spans="1:30">
      <c r="A8093" s="19">
        <v>43895</v>
      </c>
      <c r="B8093" t="s">
        <v>37</v>
      </c>
      <c r="C8093" s="19">
        <v>43900</v>
      </c>
      <c r="D8093">
        <v>36</v>
      </c>
      <c r="E8093">
        <v>72.599999999999994</v>
      </c>
      <c r="J8093">
        <v>27.4</v>
      </c>
      <c r="N8093">
        <v>100</v>
      </c>
      <c r="S8093">
        <v>0</v>
      </c>
      <c r="W8093">
        <v>26</v>
      </c>
      <c r="AB8093">
        <v>10</v>
      </c>
    </row>
    <row r="8094" spans="1:30">
      <c r="A8094" s="19">
        <v>43895</v>
      </c>
      <c r="B8094" t="s">
        <v>38</v>
      </c>
      <c r="C8094" s="19">
        <v>43900</v>
      </c>
      <c r="D8094">
        <v>68</v>
      </c>
      <c r="E8094">
        <v>67.099999999999994</v>
      </c>
      <c r="J8094">
        <v>32.9</v>
      </c>
      <c r="N8094">
        <v>99.6</v>
      </c>
      <c r="S8094">
        <v>0.5</v>
      </c>
      <c r="W8094">
        <v>46</v>
      </c>
      <c r="AB8094">
        <v>22</v>
      </c>
    </row>
    <row r="8095" spans="1:30">
      <c r="A8095" s="19">
        <v>43895</v>
      </c>
      <c r="B8095" t="s">
        <v>39</v>
      </c>
      <c r="C8095" s="19">
        <v>43900</v>
      </c>
      <c r="D8095">
        <v>14</v>
      </c>
      <c r="E8095">
        <v>48.6</v>
      </c>
      <c r="J8095">
        <v>51.4</v>
      </c>
      <c r="N8095">
        <v>41.4</v>
      </c>
      <c r="S8095">
        <v>58.6</v>
      </c>
      <c r="W8095">
        <v>7</v>
      </c>
      <c r="AB8095">
        <v>7</v>
      </c>
    </row>
    <row r="8096" spans="1:30">
      <c r="A8096" s="19">
        <v>43895</v>
      </c>
      <c r="B8096" t="s">
        <v>40</v>
      </c>
      <c r="C8096" s="19">
        <v>43900</v>
      </c>
      <c r="D8096">
        <v>89</v>
      </c>
      <c r="E8096">
        <v>46.4</v>
      </c>
      <c r="J8096">
        <v>53.6</v>
      </c>
      <c r="N8096">
        <v>29.1</v>
      </c>
      <c r="S8096">
        <v>70.900000000000006</v>
      </c>
      <c r="W8096">
        <v>41</v>
      </c>
      <c r="AB8096">
        <v>48</v>
      </c>
    </row>
    <row r="8097" spans="1:28">
      <c r="A8097" s="19">
        <v>43895</v>
      </c>
      <c r="B8097" t="s">
        <v>41</v>
      </c>
      <c r="C8097" s="19">
        <v>43904</v>
      </c>
      <c r="D8097">
        <v>6</v>
      </c>
      <c r="E8097">
        <v>53</v>
      </c>
      <c r="J8097">
        <v>47</v>
      </c>
      <c r="N8097">
        <v>66.900000000000006</v>
      </c>
      <c r="S8097">
        <v>33.1</v>
      </c>
      <c r="W8097">
        <v>3</v>
      </c>
      <c r="AB8097">
        <v>3</v>
      </c>
    </row>
    <row r="8098" spans="1:28">
      <c r="A8098" s="19">
        <v>43895</v>
      </c>
      <c r="B8098" t="s">
        <v>42</v>
      </c>
      <c r="C8098" s="19">
        <v>43907</v>
      </c>
      <c r="D8098">
        <v>136</v>
      </c>
      <c r="E8098">
        <v>54.5</v>
      </c>
      <c r="J8098">
        <v>45.5</v>
      </c>
      <c r="N8098">
        <v>74.400000000000006</v>
      </c>
      <c r="S8098">
        <v>25.6</v>
      </c>
      <c r="W8098">
        <v>74</v>
      </c>
      <c r="AB8098">
        <v>62</v>
      </c>
    </row>
    <row r="8099" spans="1:28">
      <c r="A8099" s="19">
        <v>43895</v>
      </c>
      <c r="B8099" t="s">
        <v>43</v>
      </c>
      <c r="C8099" s="19">
        <v>43907</v>
      </c>
      <c r="D8099">
        <v>67</v>
      </c>
      <c r="E8099">
        <v>53.9</v>
      </c>
      <c r="J8099">
        <v>46.1</v>
      </c>
      <c r="N8099">
        <v>71.5</v>
      </c>
      <c r="S8099">
        <v>28.5</v>
      </c>
      <c r="W8099">
        <v>36</v>
      </c>
      <c r="AB8099">
        <v>31</v>
      </c>
    </row>
    <row r="8100" spans="1:28">
      <c r="A8100" s="19">
        <v>43895</v>
      </c>
      <c r="B8100" t="s">
        <v>44</v>
      </c>
      <c r="C8100" s="19">
        <v>43907</v>
      </c>
      <c r="D8100">
        <v>219</v>
      </c>
      <c r="E8100">
        <v>76.7</v>
      </c>
      <c r="J8100">
        <v>23.3</v>
      </c>
      <c r="N8100">
        <v>100</v>
      </c>
      <c r="S8100">
        <v>0</v>
      </c>
      <c r="W8100">
        <v>168</v>
      </c>
      <c r="AB8100">
        <v>51</v>
      </c>
    </row>
    <row r="8101" spans="1:28">
      <c r="A8101" s="19">
        <v>43895</v>
      </c>
      <c r="B8101" t="s">
        <v>45</v>
      </c>
      <c r="C8101" s="19">
        <v>43907</v>
      </c>
      <c r="D8101">
        <v>155</v>
      </c>
      <c r="E8101">
        <v>53.1</v>
      </c>
      <c r="J8101">
        <v>46.9</v>
      </c>
      <c r="N8101">
        <v>67.599999999999994</v>
      </c>
      <c r="S8101">
        <v>32.4</v>
      </c>
      <c r="W8101">
        <v>82</v>
      </c>
      <c r="AB8101">
        <v>73</v>
      </c>
    </row>
    <row r="8102" spans="1:28">
      <c r="A8102" s="19">
        <v>43895</v>
      </c>
      <c r="B8102" t="s">
        <v>46</v>
      </c>
      <c r="C8102" s="19">
        <v>43914</v>
      </c>
      <c r="D8102">
        <v>105</v>
      </c>
      <c r="E8102">
        <v>65.900000000000006</v>
      </c>
      <c r="J8102">
        <v>34.1</v>
      </c>
      <c r="N8102">
        <v>98.9</v>
      </c>
      <c r="S8102">
        <v>1.1000000000000001</v>
      </c>
      <c r="W8102">
        <v>69</v>
      </c>
      <c r="AB8102">
        <v>36</v>
      </c>
    </row>
    <row r="8103" spans="1:28">
      <c r="A8103" s="19">
        <v>43895</v>
      </c>
      <c r="B8103" t="s">
        <v>47</v>
      </c>
      <c r="C8103" s="19">
        <v>43919</v>
      </c>
      <c r="D8103">
        <v>51</v>
      </c>
      <c r="E8103">
        <v>56.6</v>
      </c>
      <c r="J8103">
        <v>43.4</v>
      </c>
      <c r="N8103">
        <v>81.900000000000006</v>
      </c>
      <c r="S8103">
        <v>18.100000000000001</v>
      </c>
      <c r="W8103">
        <v>29</v>
      </c>
      <c r="AB8103">
        <v>22</v>
      </c>
    </row>
    <row r="8104" spans="1:28">
      <c r="A8104" s="19">
        <v>43895</v>
      </c>
      <c r="B8104" t="s">
        <v>48</v>
      </c>
      <c r="C8104" s="19">
        <v>43925</v>
      </c>
      <c r="D8104">
        <v>15</v>
      </c>
      <c r="E8104">
        <v>55.6</v>
      </c>
      <c r="J8104">
        <v>44.4</v>
      </c>
      <c r="N8104">
        <v>77.400000000000006</v>
      </c>
      <c r="S8104">
        <v>22.6</v>
      </c>
      <c r="W8104">
        <v>8</v>
      </c>
      <c r="AB8104">
        <v>7</v>
      </c>
    </row>
    <row r="8105" spans="1:28">
      <c r="A8105" s="19">
        <v>43895</v>
      </c>
      <c r="B8105" t="s">
        <v>49</v>
      </c>
      <c r="C8105" s="19">
        <v>43925</v>
      </c>
      <c r="D8105">
        <v>24</v>
      </c>
      <c r="E8105">
        <v>46.2</v>
      </c>
      <c r="J8105">
        <v>53.8</v>
      </c>
      <c r="N8105">
        <v>29.8</v>
      </c>
      <c r="S8105">
        <v>70.2</v>
      </c>
      <c r="W8105">
        <v>11</v>
      </c>
      <c r="AB8105">
        <v>13</v>
      </c>
    </row>
    <row r="8106" spans="1:28">
      <c r="A8106" s="19">
        <v>43895</v>
      </c>
      <c r="B8106" t="s">
        <v>50</v>
      </c>
      <c r="C8106" s="19">
        <v>43925</v>
      </c>
      <c r="D8106">
        <v>54</v>
      </c>
      <c r="E8106">
        <v>71</v>
      </c>
      <c r="J8106">
        <v>29</v>
      </c>
      <c r="N8106">
        <v>99.8</v>
      </c>
      <c r="S8106">
        <v>0.2</v>
      </c>
      <c r="W8106">
        <v>38</v>
      </c>
      <c r="AB8106">
        <v>16</v>
      </c>
    </row>
    <row r="8107" spans="1:28">
      <c r="A8107" s="19">
        <v>43895</v>
      </c>
      <c r="B8107" t="s">
        <v>51</v>
      </c>
      <c r="C8107" s="19">
        <v>43925</v>
      </c>
      <c r="D8107">
        <v>14</v>
      </c>
      <c r="E8107">
        <v>54</v>
      </c>
      <c r="J8107">
        <v>46</v>
      </c>
      <c r="N8107">
        <v>70.599999999999994</v>
      </c>
      <c r="S8107">
        <v>29.4</v>
      </c>
      <c r="W8107">
        <v>8</v>
      </c>
      <c r="AB8107">
        <v>6</v>
      </c>
    </row>
    <row r="8108" spans="1:28">
      <c r="A8108" s="19">
        <v>43895</v>
      </c>
      <c r="B8108" t="s">
        <v>52</v>
      </c>
      <c r="C8108" s="19">
        <v>43928</v>
      </c>
      <c r="D8108">
        <v>84</v>
      </c>
      <c r="E8108">
        <v>47.8</v>
      </c>
      <c r="J8108">
        <v>52.2</v>
      </c>
      <c r="N8108">
        <v>38</v>
      </c>
      <c r="S8108">
        <v>62</v>
      </c>
      <c r="W8108">
        <v>40</v>
      </c>
      <c r="AB8108">
        <v>44</v>
      </c>
    </row>
    <row r="8109" spans="1:28">
      <c r="A8109" s="19">
        <v>43895</v>
      </c>
      <c r="B8109" t="s">
        <v>53</v>
      </c>
      <c r="C8109" s="19">
        <v>43949</v>
      </c>
      <c r="D8109">
        <v>60</v>
      </c>
      <c r="E8109">
        <v>50.9</v>
      </c>
      <c r="J8109">
        <v>49.1</v>
      </c>
      <c r="N8109">
        <v>53.5</v>
      </c>
      <c r="S8109">
        <v>46.5</v>
      </c>
      <c r="W8109">
        <v>31</v>
      </c>
      <c r="AB8109">
        <v>29</v>
      </c>
    </row>
    <row r="8110" spans="1:28">
      <c r="A8110" s="19">
        <v>43895</v>
      </c>
      <c r="B8110" t="s">
        <v>54</v>
      </c>
      <c r="C8110" s="19">
        <v>43949</v>
      </c>
      <c r="D8110">
        <v>21</v>
      </c>
      <c r="E8110">
        <v>63.4</v>
      </c>
      <c r="J8110">
        <v>36.6</v>
      </c>
      <c r="N8110">
        <v>95.3</v>
      </c>
      <c r="S8110">
        <v>4.7</v>
      </c>
      <c r="W8110">
        <v>13</v>
      </c>
      <c r="AB8110">
        <v>8</v>
      </c>
    </row>
    <row r="8111" spans="1:28">
      <c r="A8111" s="19">
        <v>43895</v>
      </c>
      <c r="B8111" t="s">
        <v>55</v>
      </c>
      <c r="C8111" s="19">
        <v>43949</v>
      </c>
      <c r="D8111">
        <v>96</v>
      </c>
      <c r="E8111">
        <v>58.3</v>
      </c>
      <c r="J8111">
        <v>41.7</v>
      </c>
      <c r="N8111">
        <v>84.3</v>
      </c>
      <c r="S8111">
        <v>15.7</v>
      </c>
      <c r="W8111">
        <v>56</v>
      </c>
      <c r="AB8111">
        <v>40</v>
      </c>
    </row>
    <row r="8112" spans="1:28">
      <c r="A8112" s="19">
        <v>43895</v>
      </c>
      <c r="B8112" t="s">
        <v>56</v>
      </c>
      <c r="C8112" s="19">
        <v>43949</v>
      </c>
      <c r="D8112">
        <v>274</v>
      </c>
      <c r="E8112">
        <v>53.6</v>
      </c>
      <c r="J8112">
        <v>46.4</v>
      </c>
      <c r="N8112">
        <v>67.3</v>
      </c>
      <c r="S8112">
        <v>32.700000000000003</v>
      </c>
      <c r="W8112">
        <v>147</v>
      </c>
      <c r="AB8112">
        <v>127</v>
      </c>
    </row>
    <row r="8113" spans="1:31">
      <c r="A8113" s="19">
        <v>43895</v>
      </c>
      <c r="B8113" t="s">
        <v>57</v>
      </c>
      <c r="C8113" s="19">
        <v>43949</v>
      </c>
      <c r="D8113">
        <v>186</v>
      </c>
      <c r="E8113">
        <v>55.3</v>
      </c>
      <c r="J8113">
        <v>44.7</v>
      </c>
      <c r="N8113">
        <v>73.5</v>
      </c>
      <c r="S8113">
        <v>26.5</v>
      </c>
      <c r="W8113">
        <v>103</v>
      </c>
      <c r="AB8113">
        <v>83</v>
      </c>
    </row>
    <row r="8114" spans="1:31">
      <c r="A8114" s="19">
        <v>43895</v>
      </c>
      <c r="B8114" t="s">
        <v>58</v>
      </c>
      <c r="C8114" s="19">
        <v>43949</v>
      </c>
      <c r="D8114">
        <v>26</v>
      </c>
      <c r="E8114">
        <v>50.3</v>
      </c>
      <c r="J8114">
        <v>49.7</v>
      </c>
      <c r="N8114">
        <v>51.4</v>
      </c>
      <c r="S8114">
        <v>48.6</v>
      </c>
      <c r="W8114">
        <v>13</v>
      </c>
      <c r="AB8114">
        <v>13</v>
      </c>
    </row>
    <row r="8115" spans="1:31">
      <c r="A8115" s="19">
        <v>43895</v>
      </c>
      <c r="B8115" t="s">
        <v>59</v>
      </c>
      <c r="C8115" s="19">
        <v>43953</v>
      </c>
      <c r="D8115">
        <v>7</v>
      </c>
      <c r="E8115">
        <v>53.3</v>
      </c>
      <c r="J8115">
        <v>46.7</v>
      </c>
      <c r="N8115">
        <v>64.7</v>
      </c>
      <c r="S8115">
        <v>35.299999999999997</v>
      </c>
      <c r="W8115">
        <v>4</v>
      </c>
      <c r="AB8115">
        <v>3</v>
      </c>
    </row>
    <row r="8116" spans="1:31">
      <c r="A8116" s="19">
        <v>43895</v>
      </c>
      <c r="B8116" t="s">
        <v>60</v>
      </c>
      <c r="C8116" s="19">
        <v>43953</v>
      </c>
      <c r="D8116">
        <v>39</v>
      </c>
      <c r="E8116">
        <v>47.2</v>
      </c>
      <c r="J8116">
        <v>52.8</v>
      </c>
      <c r="N8116">
        <v>36.799999999999997</v>
      </c>
      <c r="S8116">
        <v>63.2</v>
      </c>
      <c r="W8116">
        <v>18</v>
      </c>
      <c r="AB8116">
        <v>21</v>
      </c>
    </row>
    <row r="8117" spans="1:31">
      <c r="A8117" s="19">
        <v>43895</v>
      </c>
      <c r="B8117" t="s">
        <v>61</v>
      </c>
      <c r="C8117" s="19">
        <v>43956</v>
      </c>
      <c r="D8117">
        <v>82</v>
      </c>
      <c r="E8117">
        <v>53.5</v>
      </c>
      <c r="J8117">
        <v>46.5</v>
      </c>
      <c r="N8117">
        <v>66.2</v>
      </c>
      <c r="S8117">
        <v>33.9</v>
      </c>
      <c r="W8117">
        <v>44</v>
      </c>
      <c r="AB8117">
        <v>38</v>
      </c>
    </row>
    <row r="8118" spans="1:31">
      <c r="A8118" s="19">
        <v>43895</v>
      </c>
      <c r="B8118" t="s">
        <v>62</v>
      </c>
      <c r="C8118" s="19">
        <v>43963</v>
      </c>
      <c r="D8118">
        <v>29</v>
      </c>
      <c r="E8118">
        <v>49.5</v>
      </c>
      <c r="J8118">
        <v>50.5</v>
      </c>
      <c r="N8118">
        <v>46.7</v>
      </c>
      <c r="S8118">
        <v>53.3</v>
      </c>
      <c r="W8118">
        <v>14</v>
      </c>
      <c r="AB8118">
        <v>15</v>
      </c>
    </row>
    <row r="8119" spans="1:31">
      <c r="A8119" s="19">
        <v>43895</v>
      </c>
      <c r="B8119" t="s">
        <v>63</v>
      </c>
      <c r="C8119" s="19">
        <v>43963</v>
      </c>
      <c r="D8119">
        <v>28</v>
      </c>
      <c r="E8119">
        <v>58.9</v>
      </c>
      <c r="J8119">
        <v>41.1</v>
      </c>
      <c r="N8119">
        <v>84.5</v>
      </c>
      <c r="S8119">
        <v>15.5</v>
      </c>
      <c r="W8119">
        <v>16</v>
      </c>
      <c r="AB8119">
        <v>12</v>
      </c>
    </row>
    <row r="8120" spans="1:31">
      <c r="A8120" s="19">
        <v>43895</v>
      </c>
      <c r="B8120" t="s">
        <v>64</v>
      </c>
      <c r="C8120" s="19">
        <v>43970</v>
      </c>
      <c r="D8120">
        <v>54</v>
      </c>
      <c r="E8120">
        <v>59.1</v>
      </c>
      <c r="J8120">
        <v>40.9</v>
      </c>
      <c r="N8120">
        <v>84.8</v>
      </c>
      <c r="S8120">
        <v>15.2</v>
      </c>
      <c r="W8120">
        <v>32</v>
      </c>
      <c r="AB8120">
        <v>22</v>
      </c>
    </row>
    <row r="8121" spans="1:31">
      <c r="A8121" s="19">
        <v>43895</v>
      </c>
      <c r="B8121" t="s">
        <v>65</v>
      </c>
      <c r="C8121" s="19">
        <v>43970</v>
      </c>
      <c r="D8121">
        <v>61</v>
      </c>
      <c r="E8121">
        <v>51.8</v>
      </c>
      <c r="J8121">
        <v>48.2</v>
      </c>
      <c r="N8121">
        <v>57.8</v>
      </c>
      <c r="S8121">
        <v>42.2</v>
      </c>
      <c r="W8121">
        <v>32</v>
      </c>
      <c r="AB8121">
        <v>29</v>
      </c>
    </row>
    <row r="8122" spans="1:31">
      <c r="A8122" s="19">
        <v>43895</v>
      </c>
      <c r="B8122" t="s">
        <v>143</v>
      </c>
      <c r="C8122" s="19">
        <v>43984</v>
      </c>
      <c r="D8122">
        <v>20</v>
      </c>
      <c r="E8122">
        <v>69.400000000000006</v>
      </c>
      <c r="J8122">
        <v>30.6</v>
      </c>
      <c r="N8122">
        <v>98.4</v>
      </c>
      <c r="S8122">
        <v>1.6</v>
      </c>
      <c r="W8122">
        <v>14</v>
      </c>
      <c r="AB8122">
        <v>6</v>
      </c>
    </row>
    <row r="8123" spans="1:31">
      <c r="A8123" s="19">
        <v>43895</v>
      </c>
      <c r="B8123" t="s">
        <v>67</v>
      </c>
      <c r="C8123" s="19">
        <v>43984</v>
      </c>
      <c r="D8123">
        <v>19</v>
      </c>
      <c r="E8123">
        <v>52.1</v>
      </c>
      <c r="J8123">
        <v>47.9</v>
      </c>
      <c r="N8123">
        <v>58.4</v>
      </c>
      <c r="S8123">
        <v>41.6</v>
      </c>
      <c r="W8123">
        <v>10</v>
      </c>
      <c r="AB8123">
        <v>9</v>
      </c>
    </row>
    <row r="8124" spans="1:31">
      <c r="A8124" s="19">
        <v>43895</v>
      </c>
      <c r="B8124" t="s">
        <v>68</v>
      </c>
      <c r="C8124" s="19">
        <v>43984</v>
      </c>
      <c r="D8124">
        <v>126</v>
      </c>
      <c r="E8124">
        <v>51.6</v>
      </c>
      <c r="J8124">
        <v>48.4</v>
      </c>
      <c r="N8124">
        <v>56.6</v>
      </c>
      <c r="S8124">
        <v>43.4</v>
      </c>
      <c r="W8124">
        <v>65</v>
      </c>
      <c r="AB8124">
        <v>61</v>
      </c>
    </row>
    <row r="8125" spans="1:31">
      <c r="A8125" s="19">
        <v>43895</v>
      </c>
      <c r="B8125" t="s">
        <v>69</v>
      </c>
      <c r="C8125" s="19">
        <v>43984</v>
      </c>
      <c r="D8125">
        <v>34</v>
      </c>
      <c r="E8125">
        <v>44.9</v>
      </c>
      <c r="J8125">
        <v>55.1</v>
      </c>
      <c r="N8125">
        <v>28.9</v>
      </c>
      <c r="S8125">
        <v>71.099999999999994</v>
      </c>
      <c r="W8125">
        <v>15</v>
      </c>
      <c r="AB8125">
        <v>19</v>
      </c>
    </row>
    <row r="8126" spans="1:31">
      <c r="A8126" s="19">
        <v>43895</v>
      </c>
      <c r="B8126" t="s">
        <v>70</v>
      </c>
      <c r="C8126" s="19">
        <v>43984</v>
      </c>
      <c r="D8126">
        <v>16</v>
      </c>
      <c r="E8126">
        <v>48.4</v>
      </c>
      <c r="J8126">
        <v>51.6</v>
      </c>
      <c r="N8126">
        <v>42.9</v>
      </c>
      <c r="S8126">
        <v>57.1</v>
      </c>
      <c r="W8126">
        <v>8</v>
      </c>
      <c r="AB8126">
        <v>8</v>
      </c>
    </row>
    <row r="8127" spans="1:31">
      <c r="A8127" s="19">
        <v>43895</v>
      </c>
      <c r="B8127" t="s">
        <v>71</v>
      </c>
      <c r="C8127" s="19">
        <v>43988</v>
      </c>
      <c r="D8127">
        <v>7</v>
      </c>
      <c r="E8127">
        <v>53.4</v>
      </c>
      <c r="J8127">
        <v>46.6</v>
      </c>
      <c r="N8127">
        <v>64</v>
      </c>
      <c r="S8127">
        <v>36</v>
      </c>
      <c r="W8127">
        <v>4</v>
      </c>
      <c r="AB8127">
        <v>3</v>
      </c>
    </row>
    <row r="8128" spans="1:31">
      <c r="A8128" s="19">
        <v>43895</v>
      </c>
      <c r="B8128" t="s">
        <v>73</v>
      </c>
      <c r="C8128" s="19">
        <v>44013</v>
      </c>
      <c r="D8128">
        <v>3979</v>
      </c>
      <c r="E8128">
        <v>48</v>
      </c>
      <c r="F8128">
        <v>5.0999999999999996</v>
      </c>
      <c r="G8128">
        <v>0</v>
      </c>
      <c r="H8128">
        <v>0.4</v>
      </c>
      <c r="I8128">
        <v>0.2</v>
      </c>
      <c r="J8128">
        <v>37.1</v>
      </c>
      <c r="K8128">
        <v>0.2</v>
      </c>
      <c r="L8128">
        <v>5.0999999999999996</v>
      </c>
      <c r="M8128">
        <v>0</v>
      </c>
      <c r="N8128">
        <v>86.9</v>
      </c>
      <c r="O8128">
        <v>0</v>
      </c>
      <c r="P8128">
        <v>0</v>
      </c>
      <c r="Q8128">
        <v>0</v>
      </c>
      <c r="R8128">
        <v>0</v>
      </c>
      <c r="S8128">
        <v>13.1</v>
      </c>
      <c r="T8128">
        <v>0</v>
      </c>
      <c r="U8128">
        <v>0</v>
      </c>
      <c r="V8128">
        <v>0</v>
      </c>
      <c r="W8128">
        <v>2104</v>
      </c>
      <c r="X8128">
        <v>67</v>
      </c>
      <c r="Y8128">
        <v>0</v>
      </c>
      <c r="Z8128">
        <v>26</v>
      </c>
      <c r="AA8128">
        <v>7</v>
      </c>
      <c r="AB8128">
        <v>1696</v>
      </c>
      <c r="AC8128">
        <v>0</v>
      </c>
      <c r="AD8128">
        <v>51</v>
      </c>
      <c r="AE8128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0</v>
      </c>
      <c r="C2">
        <f ca="1">ROUND([1]Simulations!AXN5*100,1)</f>
        <v>100</v>
      </c>
      <c r="D2">
        <f ca="1">ROUND([1]Simulations!AXO5*100,1)</f>
        <v>100</v>
      </c>
      <c r="E2">
        <f ca="1">ROUND([1]Simulations!AXP5*100,1)</f>
        <v>100</v>
      </c>
      <c r="F2">
        <f ca="1">ROUND([1]Simulations!AXQ5*100,1)</f>
        <v>100</v>
      </c>
      <c r="G2">
        <f ca="1">ROUND([1]Simulations!AXR5*100,1)</f>
        <v>0</v>
      </c>
      <c r="H2">
        <f ca="1">ROUND([1]Simulations!AXS5*100,1)</f>
        <v>100</v>
      </c>
      <c r="I2">
        <f ca="1">ROUND([1]Simulations!AXT5*100,1)</f>
        <v>96</v>
      </c>
    </row>
    <row r="3" spans="1:9">
      <c r="A3">
        <f>[1]Simulations!AXL6</f>
        <v>200</v>
      </c>
      <c r="B3">
        <f ca="1">ROUND([1]Simulations!AXM6*100,1)</f>
        <v>0</v>
      </c>
      <c r="C3">
        <f ca="1">ROUND([1]Simulations!AXN6*100,1)</f>
        <v>0</v>
      </c>
      <c r="D3">
        <f ca="1">ROUND([1]Simulations!AXO6*100,1)</f>
        <v>0</v>
      </c>
      <c r="E3">
        <f ca="1">ROUND([1]Simulations!AXP6*100,1)</f>
        <v>0</v>
      </c>
      <c r="F3">
        <f ca="1">ROUND([1]Simulations!AXQ6*100,1)</f>
        <v>0</v>
      </c>
      <c r="G3">
        <f ca="1">ROUND([1]Simulations!AXR6*100,1)</f>
        <v>0</v>
      </c>
      <c r="H3">
        <f ca="1">ROUND([1]Simulations!AXS6*100,1)</f>
        <v>0</v>
      </c>
      <c r="I3">
        <f ca="1">ROUND([1]Simulations!AXT6*100,1)</f>
        <v>3.7</v>
      </c>
    </row>
    <row r="4" spans="1:9">
      <c r="A4">
        <f>[1]Simulations!AXL7</f>
        <v>400</v>
      </c>
      <c r="B4">
        <f ca="1">ROUND([1]Simulations!AXM7*100,1)</f>
        <v>0</v>
      </c>
      <c r="C4">
        <f ca="1">ROUND([1]Simulations!AXN7*100,1)</f>
        <v>0</v>
      </c>
      <c r="D4">
        <f ca="1">ROUND([1]Simulations!AXO7*100,1)</f>
        <v>0</v>
      </c>
      <c r="E4">
        <f ca="1">ROUND([1]Simulations!AXP7*100,1)</f>
        <v>0</v>
      </c>
      <c r="F4">
        <f ca="1">ROUND([1]Simulations!AXQ7*100,1)</f>
        <v>0</v>
      </c>
      <c r="G4">
        <f ca="1">ROUND([1]Simulations!AXR7*100,1)</f>
        <v>0</v>
      </c>
      <c r="H4">
        <f ca="1">ROUND([1]Simulations!AXS7*100,1)</f>
        <v>0</v>
      </c>
      <c r="I4">
        <f ca="1">ROUND([1]Simulations!AXT7*100,1)</f>
        <v>0.3</v>
      </c>
    </row>
    <row r="5" spans="1:9">
      <c r="A5">
        <f>[1]Simulations!AXL8</f>
        <v>600</v>
      </c>
      <c r="B5">
        <f ca="1">ROUND([1]Simulations!AXM8*100,1)</f>
        <v>0</v>
      </c>
      <c r="C5">
        <f ca="1">ROUND([1]Simulations!AXN8*100,1)</f>
        <v>0</v>
      </c>
      <c r="D5">
        <f ca="1">ROUND([1]Simulations!AXO8*100,1)</f>
        <v>0</v>
      </c>
      <c r="E5">
        <f ca="1">ROUND([1]Simulations!AXP8*100,1)</f>
        <v>0</v>
      </c>
      <c r="F5">
        <f ca="1">ROUND([1]Simulations!AXQ8*100,1)</f>
        <v>0</v>
      </c>
      <c r="G5">
        <f ca="1">ROUND([1]Simulations!AXR8*100,1)</f>
        <v>0</v>
      </c>
      <c r="H5">
        <f ca="1">ROUND([1]Simulations!AXS8*100,1)</f>
        <v>0</v>
      </c>
      <c r="I5">
        <f ca="1">ROUND([1]Simulations!AXT8*100,1)</f>
        <v>0</v>
      </c>
    </row>
    <row r="6" spans="1:9">
      <c r="A6">
        <f>[1]Simulations!AXL9</f>
        <v>800</v>
      </c>
      <c r="B6">
        <f ca="1">ROUND([1]Simulations!AXM9*100,1)</f>
        <v>0</v>
      </c>
      <c r="C6">
        <f ca="1">ROUND([1]Simulations!AXN9*100,1)</f>
        <v>0</v>
      </c>
      <c r="D6">
        <f ca="1">ROUND([1]Simulations!AXO9*100,1)</f>
        <v>0</v>
      </c>
      <c r="E6">
        <f ca="1">ROUND([1]Simulations!AXP9*100,1)</f>
        <v>0</v>
      </c>
      <c r="F6">
        <f ca="1">ROUND([1]Simulations!AXQ9*100,1)</f>
        <v>0</v>
      </c>
      <c r="G6">
        <f ca="1">ROUND([1]Simulations!AXR9*100,1)</f>
        <v>0</v>
      </c>
      <c r="H6">
        <f ca="1">ROUND([1]Simulations!AXS9*100,1)</f>
        <v>0</v>
      </c>
      <c r="I6">
        <f ca="1">ROUND([1]Simulations!AXT9*100,1)</f>
        <v>0</v>
      </c>
    </row>
    <row r="7" spans="1:9">
      <c r="A7">
        <f>[1]Simulations!AXL10</f>
        <v>1000</v>
      </c>
      <c r="B7">
        <f ca="1">ROUND([1]Simulations!AXM10*100,1)</f>
        <v>0</v>
      </c>
      <c r="C7">
        <f ca="1">ROUND([1]Simulations!AXN10*100,1)</f>
        <v>0</v>
      </c>
      <c r="D7">
        <f ca="1">ROUND([1]Simulations!AXO10*100,1)</f>
        <v>0</v>
      </c>
      <c r="E7">
        <f ca="1">ROUND([1]Simulations!AXP10*100,1)</f>
        <v>0</v>
      </c>
      <c r="F7">
        <f ca="1">ROUND([1]Simulations!AXQ10*100,1)</f>
        <v>0</v>
      </c>
      <c r="G7">
        <f ca="1">ROUND([1]Simulations!AXR10*100,1)</f>
        <v>0.4</v>
      </c>
      <c r="H7">
        <f ca="1">ROUND([1]Simulations!AXS10*100,1)</f>
        <v>0</v>
      </c>
      <c r="I7">
        <f ca="1">ROUND([1]Simulations!AXT10*100,1)</f>
        <v>0</v>
      </c>
    </row>
    <row r="8" spans="1:9">
      <c r="A8">
        <f>[1]Simulations!AXL11</f>
        <v>1200</v>
      </c>
      <c r="B8">
        <f ca="1">ROUND([1]Simulations!AXM11*100,1)</f>
        <v>0</v>
      </c>
      <c r="C8">
        <f ca="1">ROUND([1]Simulations!AXN11*100,1)</f>
        <v>0</v>
      </c>
      <c r="D8">
        <f ca="1">ROUND([1]Simulations!AXO11*100,1)</f>
        <v>0</v>
      </c>
      <c r="E8">
        <f ca="1">ROUND([1]Simulations!AXP11*100,1)</f>
        <v>0</v>
      </c>
      <c r="F8">
        <f ca="1">ROUND([1]Simulations!AXQ11*100,1)</f>
        <v>0</v>
      </c>
      <c r="G8">
        <f ca="1">ROUND([1]Simulations!AXR11*100,1)</f>
        <v>8.4</v>
      </c>
      <c r="H8">
        <f ca="1">ROUND([1]Simulations!AXS11*100,1)</f>
        <v>0</v>
      </c>
      <c r="I8">
        <f ca="1">ROUND([1]Simulations!AXT11*100,1)</f>
        <v>0</v>
      </c>
    </row>
    <row r="9" spans="1:9">
      <c r="A9">
        <f>[1]Simulations!AXL12</f>
        <v>1400</v>
      </c>
      <c r="B9">
        <f ca="1">ROUND([1]Simulations!AXM12*100,1)</f>
        <v>0</v>
      </c>
      <c r="C9">
        <f ca="1">ROUND([1]Simulations!AXN12*100,1)</f>
        <v>0</v>
      </c>
      <c r="D9">
        <f ca="1">ROUND([1]Simulations!AXO12*100,1)</f>
        <v>0</v>
      </c>
      <c r="E9">
        <f ca="1">ROUND([1]Simulations!AXP12*100,1)</f>
        <v>0</v>
      </c>
      <c r="F9">
        <f ca="1">ROUND([1]Simulations!AXQ12*100,1)</f>
        <v>0</v>
      </c>
      <c r="G9">
        <f ca="1">ROUND([1]Simulations!AXR12*100,1)</f>
        <v>24.3</v>
      </c>
      <c r="H9">
        <f ca="1">ROUND([1]Simulations!AXS12*100,1)</f>
        <v>0</v>
      </c>
      <c r="I9">
        <f ca="1">ROUND([1]Simulations!AXT12*100,1)</f>
        <v>0</v>
      </c>
    </row>
    <row r="10" spans="1:9">
      <c r="A10">
        <f>[1]Simulations!AXL13</f>
        <v>1600</v>
      </c>
      <c r="B10">
        <f ca="1">ROUND([1]Simulations!AXM13*100,1)</f>
        <v>5</v>
      </c>
      <c r="C10">
        <f ca="1">ROUND([1]Simulations!AXN13*100,1)</f>
        <v>0</v>
      </c>
      <c r="D10">
        <f ca="1">ROUND([1]Simulations!AXO13*100,1)</f>
        <v>0</v>
      </c>
      <c r="E10">
        <f ca="1">ROUND([1]Simulations!AXP13*100,1)</f>
        <v>0</v>
      </c>
      <c r="F10">
        <f ca="1">ROUND([1]Simulations!AXQ13*100,1)</f>
        <v>0</v>
      </c>
      <c r="G10">
        <f ca="1">ROUND([1]Simulations!AXR13*100,1)</f>
        <v>39.5</v>
      </c>
      <c r="H10">
        <f ca="1">ROUND([1]Simulations!AXS13*100,1)</f>
        <v>0</v>
      </c>
      <c r="I10">
        <f ca="1">ROUND([1]Simulations!AXT13*100,1)</f>
        <v>0</v>
      </c>
    </row>
    <row r="11" spans="1:9">
      <c r="A11">
        <f>[1]Simulations!AXL14</f>
        <v>1800</v>
      </c>
      <c r="B11">
        <f ca="1">ROUND([1]Simulations!AXM14*100,1)</f>
        <v>25.1</v>
      </c>
      <c r="C11">
        <f ca="1">ROUND([1]Simulations!AXN14*100,1)</f>
        <v>0</v>
      </c>
      <c r="D11">
        <f ca="1">ROUND([1]Simulations!AXO14*100,1)</f>
        <v>0</v>
      </c>
      <c r="E11">
        <f ca="1">ROUND([1]Simulations!AXP14*100,1)</f>
        <v>0</v>
      </c>
      <c r="F11">
        <f ca="1">ROUND([1]Simulations!AXQ14*100,1)</f>
        <v>0</v>
      </c>
      <c r="G11">
        <f ca="1">ROUND([1]Simulations!AXR14*100,1)</f>
        <v>23.3</v>
      </c>
      <c r="H11">
        <f ca="1">ROUND([1]Simulations!AXS14*100,1)</f>
        <v>0</v>
      </c>
      <c r="I11">
        <f ca="1">ROUND([1]Simulations!AXT14*100,1)</f>
        <v>0</v>
      </c>
    </row>
    <row r="12" spans="1:9">
      <c r="A12">
        <f>[1]Simulations!AXL15</f>
        <v>2000</v>
      </c>
      <c r="B12">
        <f ca="1">ROUND([1]Simulations!AXM15*100,1)</f>
        <v>39.299999999999997</v>
      </c>
      <c r="C12">
        <f ca="1">ROUND([1]Simulations!AXN15*100,1)</f>
        <v>0</v>
      </c>
      <c r="D12">
        <f ca="1">ROUND([1]Simulations!AXO15*100,1)</f>
        <v>0</v>
      </c>
      <c r="E12">
        <f ca="1">ROUND([1]Simulations!AXP15*100,1)</f>
        <v>0</v>
      </c>
      <c r="F12">
        <f ca="1">ROUND([1]Simulations!AXQ15*100,1)</f>
        <v>0</v>
      </c>
      <c r="G12">
        <f ca="1">ROUND([1]Simulations!AXR15*100,1)</f>
        <v>4.2</v>
      </c>
      <c r="H12">
        <f ca="1">ROUND([1]Simulations!AXS15*100,1)</f>
        <v>0</v>
      </c>
      <c r="I12">
        <f ca="1">ROUND([1]Simulations!AXT15*100,1)</f>
        <v>0</v>
      </c>
    </row>
    <row r="13" spans="1:9">
      <c r="A13">
        <f>[1]Simulations!AXL16</f>
        <v>2200</v>
      </c>
      <c r="B13">
        <f ca="1">ROUND([1]Simulations!AXM16*100,1)</f>
        <v>23.3</v>
      </c>
      <c r="C13">
        <f ca="1">ROUND([1]Simulations!AXN16*100,1)</f>
        <v>0</v>
      </c>
      <c r="D13">
        <f ca="1">ROUND([1]Simulations!AXO16*100,1)</f>
        <v>0</v>
      </c>
      <c r="E13">
        <f ca="1">ROUND([1]Simulations!AXP16*100,1)</f>
        <v>0</v>
      </c>
      <c r="F13">
        <f ca="1">ROUND([1]Simulations!AXQ16*100,1)</f>
        <v>0</v>
      </c>
      <c r="G13">
        <f ca="1">ROUND([1]Simulations!AXR16*100,1)</f>
        <v>0</v>
      </c>
      <c r="H13">
        <f ca="1">ROUND([1]Simulations!AXS16*100,1)</f>
        <v>0</v>
      </c>
      <c r="I13">
        <f ca="1">ROUND([1]Simulations!AXT16*100,1)</f>
        <v>0</v>
      </c>
    </row>
    <row r="14" spans="1:9">
      <c r="A14">
        <f>[1]Simulations!AXL17</f>
        <v>2400</v>
      </c>
      <c r="B14">
        <f ca="1">ROUND([1]Simulations!AXM17*100,1)</f>
        <v>7</v>
      </c>
      <c r="C14">
        <f ca="1">ROUND([1]Simulations!AXN17*100,1)</f>
        <v>0</v>
      </c>
      <c r="D14">
        <f ca="1">ROUND([1]Simulations!AXO17*100,1)</f>
        <v>0</v>
      </c>
      <c r="E14">
        <f ca="1">ROUND([1]Simulations!AXP17*100,1)</f>
        <v>0</v>
      </c>
      <c r="F14">
        <f ca="1">ROUND([1]Simulations!AXQ17*100,1)</f>
        <v>0</v>
      </c>
      <c r="G14">
        <f ca="1">ROUND([1]Simulations!AXR17*100,1)</f>
        <v>0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0.3</v>
      </c>
      <c r="C15">
        <f ca="1">ROUND([1]Simulations!AXN18*100,1)</f>
        <v>0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0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</v>
      </c>
      <c r="C16">
        <f ca="1">ROUND([1]Simulations!AXN19*100,1)</f>
        <v>0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0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9"/>
  <sheetViews>
    <sheetView workbookViewId="0">
      <selection activeCell="A7" sqref="A7:E7"/>
    </sheetView>
  </sheetViews>
  <sheetFormatPr baseColWidth="10" defaultRowHeight="20"/>
  <sheetData>
    <row r="1" spans="1:10">
      <c r="A1" t="s">
        <v>297</v>
      </c>
      <c r="B1" t="s">
        <v>370</v>
      </c>
      <c r="C1" t="s">
        <v>74</v>
      </c>
      <c r="D1" t="s">
        <v>236</v>
      </c>
      <c r="E1" s="72" t="s">
        <v>372</v>
      </c>
      <c r="F1" s="14"/>
      <c r="G1" s="14"/>
      <c r="H1" s="14"/>
      <c r="I1" s="14"/>
      <c r="J1" s="14"/>
    </row>
    <row r="2" spans="1:10">
      <c r="A2" t="s">
        <v>1</v>
      </c>
      <c r="B2" s="5">
        <f ca="1">ROUND([1]Simulations!O123*100,1)</f>
        <v>86.9</v>
      </c>
      <c r="C2" s="23">
        <f>[1]Simulations!E60</f>
        <v>2104</v>
      </c>
      <c r="D2" s="3">
        <f>ROUND([1]Simulations!N60*100,1)</f>
        <v>48</v>
      </c>
      <c r="E2" s="5">
        <f ca="1">[1]Simulations!$N$62</f>
        <v>85.4</v>
      </c>
    </row>
    <row r="3" spans="1:10">
      <c r="A3" t="s">
        <v>2</v>
      </c>
      <c r="B3" s="5">
        <f ca="1">ROUND([1]Simulations!P123*100,1)</f>
        <v>0</v>
      </c>
      <c r="C3" s="23">
        <f>[1]Simulations!F60</f>
        <v>67</v>
      </c>
      <c r="D3" s="3">
        <f>ROUND([1]Simulations!O60*100,1)</f>
        <v>5.0999999999999996</v>
      </c>
      <c r="E3" s="5">
        <f ca="1">[1]Simulations!$O$62</f>
        <v>0</v>
      </c>
    </row>
    <row r="4" spans="1:10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0.4</v>
      </c>
      <c r="E4" s="5">
        <f ca="1">[1]Simulations!$Q$62</f>
        <v>0</v>
      </c>
    </row>
    <row r="5" spans="1:10">
      <c r="A5" t="s">
        <v>5</v>
      </c>
      <c r="B5" s="5">
        <f ca="1">ROUND([1]Simulations!S123*100,1)</f>
        <v>0</v>
      </c>
      <c r="C5" s="23">
        <f>[1]Simulations!I60</f>
        <v>9</v>
      </c>
      <c r="D5" s="3">
        <f>ROUND([1]Simulations!R60*100,1)</f>
        <v>0.2</v>
      </c>
      <c r="E5" s="5">
        <f ca="1">[1]Simulations!$R$62</f>
        <v>0</v>
      </c>
    </row>
    <row r="6" spans="1:10">
      <c r="A6" t="s">
        <v>6</v>
      </c>
      <c r="B6" s="5">
        <f ca="1">ROUND([1]Simulations!T123*100,1)</f>
        <v>13.1</v>
      </c>
      <c r="C6" s="23">
        <f>[1]Simulations!J60</f>
        <v>1696</v>
      </c>
      <c r="D6" s="3">
        <f>ROUND([1]Simulations!S60*100,1)</f>
        <v>37.1</v>
      </c>
      <c r="E6" s="5">
        <f ca="1">[1]Simulations!$S$62</f>
        <v>12.3</v>
      </c>
    </row>
    <row r="7" spans="1:10">
      <c r="A7" t="s">
        <v>8</v>
      </c>
      <c r="B7" s="5">
        <f ca="1">ROUND([1]Simulations!V123*100,1)</f>
        <v>0</v>
      </c>
      <c r="C7" s="23">
        <f>[1]Simulations!L60</f>
        <v>51</v>
      </c>
      <c r="D7" s="3">
        <f>ROUND([1]Simulations!U60*100,1)</f>
        <v>5.0999999999999996</v>
      </c>
      <c r="E7" s="5">
        <f ca="1">[1]Simulations!$U$62</f>
        <v>0</v>
      </c>
    </row>
    <row r="8" spans="1:10">
      <c r="A8" t="s">
        <v>371</v>
      </c>
      <c r="B8" s="5"/>
      <c r="C8" s="23"/>
      <c r="E8" s="5">
        <f ca="1">[1]Simulations!$W$62</f>
        <v>2.2999999999999998</v>
      </c>
    </row>
    <row r="9" spans="1:10">
      <c r="B9" s="3"/>
      <c r="E9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63.2</v>
      </c>
      <c r="D2" s="8">
        <f>INDEX([1]Sheet2!$B$2:$J$59,MATCH(A2,[1]Sheet2!$A$2:$A59,0),MATCH(B2,[1]Sheet2!$B$1:$J$1,0))</f>
        <v>44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55.6</v>
      </c>
      <c r="D3" s="8">
        <f>INDEX([1]Sheet2!$B$2:$J$59,MATCH(A3,[1]Sheet2!$A$2:$A60,0),MATCH(B3,[1]Sheet2!$B$1:$J$1,0))</f>
        <v>8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53.9</v>
      </c>
      <c r="D4" s="8">
        <f>INDEX([1]Sheet2!$B$2:$J$59,MATCH(A4,[1]Sheet2!$A$2:$A61,0),MATCH(B4,[1]Sheet2!$B$1:$J$1,0))</f>
        <v>36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40.4</v>
      </c>
      <c r="D5" s="8">
        <f>INDEX([1]Sheet2!$B$2:$J$59,MATCH(A5,[1]Sheet2!$A$2:$A62,0),MATCH(B5,[1]Sheet2!$B$1:$J$1,0))</f>
        <v>17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25.1</v>
      </c>
      <c r="D6" s="8">
        <f>INDEX([1]Sheet2!$B$2:$J$59,MATCH(A6,[1]Sheet2!$A$2:$A63,0),MATCH(B6,[1]Sheet2!$B$1:$J$1,0))</f>
        <v>159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24.5</v>
      </c>
      <c r="D7" s="8">
        <f>INDEX([1]Sheet2!$B$2:$J$59,MATCH(A7,[1]Sheet2!$A$2:$A64,0),MATCH(B7,[1]Sheet2!$B$1:$J$1,0))</f>
        <v>17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50.9</v>
      </c>
      <c r="D8" s="8">
        <f>INDEX([1]Sheet2!$B$2:$J$59,MATCH(A8,[1]Sheet2!$A$2:$A65,0),MATCH(B8,[1]Sheet2!$B$1:$J$1,0))</f>
        <v>31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63.4</v>
      </c>
      <c r="D9" s="8">
        <f>INDEX([1]Sheet2!$B$2:$J$59,MATCH(A9,[1]Sheet2!$A$2:$A66,0),MATCH(B9,[1]Sheet2!$B$1:$J$1,0))</f>
        <v>13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76.7</v>
      </c>
      <c r="D10" s="8">
        <f>INDEX([1]Sheet2!$B$2:$J$59,MATCH(A10,[1]Sheet2!$A$2:$A67,0),MATCH(B10,[1]Sheet2!$B$1:$J$1,0))</f>
        <v>168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65.900000000000006</v>
      </c>
      <c r="D11" s="8">
        <f>INDEX([1]Sheet2!$B$2:$J$59,MATCH(A11,[1]Sheet2!$A$2:$A68,0),MATCH(B11,[1]Sheet2!$B$1:$J$1,0))</f>
        <v>69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46.2</v>
      </c>
      <c r="D12" s="8">
        <f>INDEX([1]Sheet2!$B$2:$J$59,MATCH(A12,[1]Sheet2!$A$2:$A69,0),MATCH(B12,[1]Sheet2!$B$1:$J$1,0))</f>
        <v>11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48.5</v>
      </c>
      <c r="D13" s="8">
        <f>INDEX([1]Sheet2!$B$2:$J$59,MATCH(A13,[1]Sheet2!$A$2:$A70,0),MATCH(B13,[1]Sheet2!$B$1:$J$1,0))</f>
        <v>10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53.1</v>
      </c>
      <c r="D14" s="8">
        <f>INDEX([1]Sheet2!$B$2:$J$59,MATCH(A14,[1]Sheet2!$A$2:$A71,0),MATCH(B14,[1]Sheet2!$B$1:$J$1,0))</f>
        <v>82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53.5</v>
      </c>
      <c r="D15" s="8">
        <f>INDEX([1]Sheet2!$B$2:$J$59,MATCH(A15,[1]Sheet2!$A$2:$A72,0),MATCH(B15,[1]Sheet2!$B$1:$J$1,0))</f>
        <v>44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14.9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47.2</v>
      </c>
      <c r="D17" s="8">
        <f>INDEX([1]Sheet2!$B$2:$J$59,MATCH(A17,[1]Sheet2!$A$2:$A74,0),MATCH(B17,[1]Sheet2!$B$1:$J$1,0))</f>
        <v>18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59.1</v>
      </c>
      <c r="D18" s="8">
        <f>INDEX([1]Sheet2!$B$2:$J$59,MATCH(A18,[1]Sheet2!$A$2:$A75,0),MATCH(B18,[1]Sheet2!$B$1:$J$1,0))</f>
        <v>32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71</v>
      </c>
      <c r="D19" s="8">
        <f>INDEX([1]Sheet2!$B$2:$J$59,MATCH(A19,[1]Sheet2!$A$2:$A76,0),MATCH(B19,[1]Sheet2!$B$1:$J$1,0))</f>
        <v>38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34</v>
      </c>
      <c r="D20" s="8">
        <f>INDEX([1]Sheet2!$B$2:$J$59,MATCH(A20,[1]Sheet2!$A$2:$A77,0),MATCH(B20,[1]Sheet2!$B$1:$J$1,0))</f>
        <v>10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58.3</v>
      </c>
      <c r="D21" s="8">
        <f>INDEX([1]Sheet2!$B$2:$J$59,MATCH(A21,[1]Sheet2!$A$2:$A78,0),MATCH(B21,[1]Sheet2!$B$1:$J$1,0))</f>
        <v>56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33.4</v>
      </c>
      <c r="D22" s="8">
        <f>INDEX([1]Sheet2!$B$2:$J$59,MATCH(A22,[1]Sheet2!$A$2:$A79,0),MATCH(B22,[1]Sheet2!$B$1:$J$1,0))</f>
        <v>34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57.3</v>
      </c>
      <c r="D23" s="8">
        <f>INDEX([1]Sheet2!$B$2:$J$59,MATCH(A23,[1]Sheet2!$A$2:$A80,0),MATCH(B23,[1]Sheet2!$B$1:$J$1,0))</f>
        <v>72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38.6</v>
      </c>
      <c r="D24" s="8">
        <f>INDEX([1]Sheet2!$B$2:$J$59,MATCH(A24,[1]Sheet2!$A$2:$A81,0),MATCH(B24,[1]Sheet2!$B$1:$J$1,0))</f>
        <v>37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72.599999999999994</v>
      </c>
      <c r="D25" s="8">
        <f>INDEX([1]Sheet2!$B$2:$J$59,MATCH(A25,[1]Sheet2!$A$2:$A82,0),MATCH(B25,[1]Sheet2!$B$1:$J$1,0))</f>
        <v>26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67.099999999999994</v>
      </c>
      <c r="D26" s="8">
        <f>INDEX([1]Sheet2!$B$2:$J$59,MATCH(A26,[1]Sheet2!$A$2:$A83,0),MATCH(B26,[1]Sheet2!$B$1:$J$1,0))</f>
        <v>46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52.1</v>
      </c>
      <c r="D27" s="8">
        <f>INDEX([1]Sheet2!$B$2:$J$59,MATCH(A27,[1]Sheet2!$A$2:$A84,0),MATCH(B27,[1]Sheet2!$B$1:$J$1,0))</f>
        <v>10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49.5</v>
      </c>
      <c r="D28" s="8">
        <f>INDEX([1]Sheet2!$B$2:$J$59,MATCH(A28,[1]Sheet2!$A$2:$A85,0),MATCH(B28,[1]Sheet2!$B$1:$J$1,0))</f>
        <v>14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8.4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51.6</v>
      </c>
      <c r="D31" s="8">
        <f>INDEX([1]Sheet2!$B$2:$J$59,MATCH(A31,[1]Sheet2!$A$2:$A88,0),MATCH(B31,[1]Sheet2!$B$1:$J$1,0))</f>
        <v>65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44.9</v>
      </c>
      <c r="D32" s="8">
        <f>INDEX([1]Sheet2!$B$2:$J$59,MATCH(A32,[1]Sheet2!$A$2:$A89,0),MATCH(B32,[1]Sheet2!$B$1:$J$1,0))</f>
        <v>15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53.6</v>
      </c>
      <c r="D33" s="8">
        <f>INDEX([1]Sheet2!$B$2:$J$59,MATCH(A33,[1]Sheet2!$A$2:$A90,0),MATCH(B33,[1]Sheet2!$B$1:$J$1,0))</f>
        <v>147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43</v>
      </c>
      <c r="D34" s="8">
        <f>INDEX([1]Sheet2!$B$2:$J$59,MATCH(A34,[1]Sheet2!$A$2:$A91,0),MATCH(B34,[1]Sheet2!$B$1:$J$1,0))</f>
        <v>76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48.6</v>
      </c>
      <c r="D35" s="8">
        <f>INDEX([1]Sheet2!$B$2:$J$59,MATCH(A35,[1]Sheet2!$A$2:$A92,0),MATCH(B35,[1]Sheet2!$B$1:$J$1,0))</f>
        <v>7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54.5</v>
      </c>
      <c r="D36" s="8">
        <f>INDEX([1]Sheet2!$B$2:$J$59,MATCH(A36,[1]Sheet2!$A$2:$A93,0),MATCH(B36,[1]Sheet2!$B$1:$J$1,0))</f>
        <v>74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38.700000000000003</v>
      </c>
      <c r="D37" s="8">
        <f>INDEX([1]Sheet2!$B$2:$J$59,MATCH(A37,[1]Sheet2!$A$2:$A94,0),MATCH(B37,[1]Sheet2!$B$1:$J$1,0))</f>
        <v>22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51.8</v>
      </c>
      <c r="D38" s="8">
        <f>INDEX([1]Sheet2!$B$2:$J$59,MATCH(A38,[1]Sheet2!$A$2:$A95,0),MATCH(B38,[1]Sheet2!$B$1:$J$1,0))</f>
        <v>32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55.3</v>
      </c>
      <c r="D39" s="8">
        <f>INDEX([1]Sheet2!$B$2:$J$59,MATCH(A39,[1]Sheet2!$A$2:$A96,0),MATCH(B39,[1]Sheet2!$B$1:$J$1,0))</f>
        <v>103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50.3</v>
      </c>
      <c r="D40" s="8">
        <f>INDEX([1]Sheet2!$B$2:$J$59,MATCH(A40,[1]Sheet2!$A$2:$A97,0),MATCH(B40,[1]Sheet2!$B$1:$J$1,0))</f>
        <v>13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48.4</v>
      </c>
      <c r="D42" s="8">
        <f>INDEX([1]Sheet2!$B$2:$J$59,MATCH(A42,[1]Sheet2!$A$2:$A99,0),MATCH(B42,[1]Sheet2!$B$1:$J$1,0))</f>
        <v>8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41.7</v>
      </c>
      <c r="D43" s="8">
        <f>INDEX([1]Sheet2!$B$2:$J$59,MATCH(A43,[1]Sheet2!$A$2:$A100,0),MATCH(B43,[1]Sheet2!$B$1:$J$1,0))</f>
        <v>32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34.5</v>
      </c>
      <c r="D44" s="8">
        <f>INDEX([1]Sheet2!$B$2:$J$59,MATCH(A44,[1]Sheet2!$A$2:$A101,0),MATCH(B44,[1]Sheet2!$B$1:$J$1,0))</f>
        <v>123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17.399999999999999</v>
      </c>
      <c r="D45" s="8">
        <f>INDEX([1]Sheet2!$B$2:$J$59,MATCH(A45,[1]Sheet2!$A$2:$A102,0),MATCH(B45,[1]Sheet2!$B$1:$J$1,0))</f>
        <v>6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22</v>
      </c>
      <c r="D46" s="8">
        <f>INDEX([1]Sheet2!$B$2:$J$59,MATCH(A46,[1]Sheet2!$A$2:$A103,0),MATCH(B46,[1]Sheet2!$B$1:$J$1,0))</f>
        <v>5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53.3</v>
      </c>
      <c r="D47" s="8">
        <f>INDEX([1]Sheet2!$B$2:$J$59,MATCH(A47,[1]Sheet2!$A$2:$A104,0),MATCH(B47,[1]Sheet2!$B$1:$J$1,0))</f>
        <v>57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46.4</v>
      </c>
      <c r="D48" s="8">
        <f>INDEX([1]Sheet2!$B$2:$J$59,MATCH(A48,[1]Sheet2!$A$2:$A105,0),MATCH(B48,[1]Sheet2!$B$1:$J$1,0))</f>
        <v>41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58.9</v>
      </c>
      <c r="D49" s="8">
        <f>INDEX([1]Sheet2!$B$2:$J$59,MATCH(A49,[1]Sheet2!$A$2:$A106,0),MATCH(B49,[1]Sheet2!$B$1:$J$1,0))</f>
        <v>16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47.8</v>
      </c>
      <c r="D50" s="8">
        <f>INDEX([1]Sheet2!$B$2:$J$59,MATCH(A50,[1]Sheet2!$A$2:$A107,0),MATCH(B50,[1]Sheet2!$B$1:$J$1,0))</f>
        <v>40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54</v>
      </c>
      <c r="D51" s="8">
        <f>INDEX([1]Sheet2!$B$2:$J$59,MATCH(A51,[1]Sheet2!$A$2:$A108,0),MATCH(B51,[1]Sheet2!$B$1:$J$1,0))</f>
        <v>8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69.400000000000006</v>
      </c>
      <c r="D52" s="8">
        <f>INDEX([1]Sheet2!$B$2:$J$59,MATCH(A52,[1]Sheet2!$A$2:$A109,0),MATCH(B52,[1]Sheet2!$B$1:$J$1,0))</f>
        <v>14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11.7</v>
      </c>
      <c r="D53" s="8">
        <f>INDEX([1]Sheet2!$B$2:$J$59,MATCH(A53,[1]Sheet2!$A$2:$A110,0),MATCH(B53,[1]Sheet2!$B$1:$J$1,0))</f>
        <v>0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0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0</v>
      </c>
      <c r="D55" s="8">
        <f>INDEX([1]Sheet2!$B$2:$J$59,MATCH(A55,[1]Sheet2!$A$2:$A112,0),MATCH(B55,[1]Sheet2!$B$1:$J$1,0))</f>
        <v>0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16.7</v>
      </c>
      <c r="D56" s="8">
        <f>INDEX([1]Sheet2!$B$2:$J$59,MATCH(A56,[1]Sheet2!$A$2:$A113,0),MATCH(B56,[1]Sheet2!$B$1:$J$1,0))</f>
        <v>5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14.1</v>
      </c>
      <c r="D57" s="8">
        <f>INDEX([1]Sheet2!$B$2:$J$59,MATCH(A57,[1]Sheet2!$A$2:$A114,0),MATCH(B57,[1]Sheet2!$B$1:$J$1,0))</f>
        <v>21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19.100000000000001</v>
      </c>
      <c r="D58" s="8">
        <f>INDEX([1]Sheet2!$B$2:$J$59,MATCH(A58,[1]Sheet2!$A$2:$A115,0),MATCH(B58,[1]Sheet2!$B$1:$J$1,0))</f>
        <v>14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0</v>
      </c>
      <c r="D59" s="8">
        <f>INDEX([1]Sheet2!$B$2:$J$59,MATCH(A59,[1]Sheet2!$A$2:$A116,0),MATCH(B59,[1]Sheet2!$B$1:$J$1,0))</f>
        <v>0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0</v>
      </c>
      <c r="D60" s="8">
        <f>INDEX([1]Sheet2!$B$2:$J$59,MATCH(A60,[1]Sheet2!$A$2:$A117,0),MATCH(B60,[1]Sheet2!$B$1:$J$1,0))</f>
        <v>0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0</v>
      </c>
      <c r="D61" s="8">
        <f>INDEX([1]Sheet2!$B$2:$J$59,MATCH(A61,[1]Sheet2!$A$2:$A118,0),MATCH(B61,[1]Sheet2!$B$1:$J$1,0))</f>
        <v>0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0</v>
      </c>
      <c r="D62" s="8">
        <f>INDEX([1]Sheet2!$B$2:$J$59,MATCH(A62,[1]Sheet2!$A$2:$A119,0),MATCH(B62,[1]Sheet2!$B$1:$J$1,0))</f>
        <v>0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0</v>
      </c>
      <c r="D63" s="8">
        <f>INDEX([1]Sheet2!$B$2:$J$59,MATCH(A63,[1]Sheet2!$A$2:$A120,0),MATCH(B63,[1]Sheet2!$B$1:$J$1,0))</f>
        <v>0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0</v>
      </c>
      <c r="D64" s="8">
        <f>INDEX([1]Sheet2!$B$2:$J$59,MATCH(A64,[1]Sheet2!$A$2:$A121,0),MATCH(B64,[1]Sheet2!$B$1:$J$1,0))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0</v>
      </c>
      <c r="D65" s="8">
        <f>INDEX([1]Sheet2!$B$2:$J$59,MATCH(A65,[1]Sheet2!$A$2:$A122,0),MATCH(B65,[1]Sheet2!$B$1:$J$1,0))</f>
        <v>0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0</v>
      </c>
      <c r="D66" s="8">
        <f>INDEX([1]Sheet2!$B$2:$J$59,MATCH(A66,[1]Sheet2!$A$2:$A123,0),MATCH(B66,[1]Sheet2!$B$1:$J$1,0))</f>
        <v>0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0</v>
      </c>
      <c r="D68" s="8">
        <f>INDEX([1]Sheet2!$B$2:$J$59,MATCH(A68,[1]Sheet2!$A$2:$A125,0),MATCH(B68,[1]Sheet2!$B$1:$J$1,0))</f>
        <v>0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0</v>
      </c>
      <c r="D69" s="8">
        <f>INDEX([1]Sheet2!$B$2:$J$59,MATCH(A69,[1]Sheet2!$A$2:$A126,0),MATCH(B69,[1]Sheet2!$B$1:$J$1,0))</f>
        <v>0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0</v>
      </c>
      <c r="D70" s="8">
        <f>INDEX([1]Sheet2!$B$2:$J$59,MATCH(A70,[1]Sheet2!$A$2:$A127,0),MATCH(B70,[1]Sheet2!$B$1:$J$1,0))</f>
        <v>0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12</v>
      </c>
      <c r="D71" s="8">
        <f>INDEX([1]Sheet2!$B$2:$J$59,MATCH(A71,[1]Sheet2!$A$2:$A128,0),MATCH(B71,[1]Sheet2!$B$1:$J$1,0))</f>
        <v>0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0</v>
      </c>
      <c r="D72" s="8">
        <f>INDEX([1]Sheet2!$B$2:$J$59,MATCH(A72,[1]Sheet2!$A$2:$A129,0),MATCH(B72,[1]Sheet2!$B$1:$J$1,0))</f>
        <v>0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11.7</v>
      </c>
      <c r="D73" s="8">
        <f>INDEX([1]Sheet2!$B$2:$J$59,MATCH(A73,[1]Sheet2!$A$2:$A130,0),MATCH(B73,[1]Sheet2!$B$1:$J$1,0))</f>
        <v>0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0</v>
      </c>
      <c r="D74" s="8">
        <f>INDEX([1]Sheet2!$B$2:$J$59,MATCH(A74,[1]Sheet2!$A$2:$A131,0),MATCH(B74,[1]Sheet2!$B$1:$J$1,0))</f>
        <v>0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8.3000000000000007</v>
      </c>
      <c r="D75" s="8">
        <f>INDEX([1]Sheet2!$B$2:$J$59,MATCH(A75,[1]Sheet2!$A$2:$A132,0),MATCH(B75,[1]Sheet2!$B$1:$J$1,0))</f>
        <v>0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0</v>
      </c>
      <c r="D76" s="8">
        <f>INDEX([1]Sheet2!$B$2:$J$59,MATCH(A76,[1]Sheet2!$A$2:$A133,0),MATCH(B76,[1]Sheet2!$B$1:$J$1,0))</f>
        <v>0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0</v>
      </c>
      <c r="D77" s="8">
        <f>INDEX([1]Sheet2!$B$2:$J$59,MATCH(A77,[1]Sheet2!$A$2:$A134,0),MATCH(B77,[1]Sheet2!$B$1:$J$1,0))</f>
        <v>0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0</v>
      </c>
      <c r="D78" s="8">
        <f>INDEX([1]Sheet2!$B$2:$J$59,MATCH(A78,[1]Sheet2!$A$2:$A135,0),MATCH(B78,[1]Sheet2!$B$1:$J$1,0))</f>
        <v>0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0</v>
      </c>
      <c r="D79" s="8">
        <f>INDEX([1]Sheet2!$B$2:$J$59,MATCH(A79,[1]Sheet2!$A$2:$A136,0),MATCH(B79,[1]Sheet2!$B$1:$J$1,0))</f>
        <v>0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0</v>
      </c>
      <c r="D82" s="8">
        <f>INDEX([1]Sheet2!$B$2:$J$59,MATCH(A82,[1]Sheet2!$A$2:$A139,0),MATCH(B82,[1]Sheet2!$B$1:$J$1,0))</f>
        <v>0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0</v>
      </c>
      <c r="D83" s="8">
        <f>INDEX([1]Sheet2!$B$2:$J$59,MATCH(A83,[1]Sheet2!$A$2:$A140,0),MATCH(B83,[1]Sheet2!$B$1:$J$1,0))</f>
        <v>0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0</v>
      </c>
      <c r="D84" s="8">
        <f>INDEX([1]Sheet2!$B$2:$J$59,MATCH(A84,[1]Sheet2!$A$2:$A141,0),MATCH(B84,[1]Sheet2!$B$1:$J$1,0))</f>
        <v>0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13</v>
      </c>
      <c r="D85" s="8">
        <f>INDEX([1]Sheet2!$B$2:$J$59,MATCH(A85,[1]Sheet2!$A$2:$A142,0),MATCH(B85,[1]Sheet2!$B$1:$J$1,0))</f>
        <v>3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0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0</v>
      </c>
      <c r="D87" s="8">
        <f>INDEX([1]Sheet2!$B$2:$J$59,MATCH(A87,[1]Sheet2!$A$2:$A144,0),MATCH(B87,[1]Sheet2!$B$1:$J$1,0))</f>
        <v>0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13.9</v>
      </c>
      <c r="D88" s="8">
        <f>INDEX([1]Sheet2!$B$2:$J$59,MATCH(A88,[1]Sheet2!$A$2:$A145,0),MATCH(B88,[1]Sheet2!$B$1:$J$1,0))</f>
        <v>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0</v>
      </c>
      <c r="D89" s="8">
        <f>INDEX([1]Sheet2!$B$2:$J$59,MATCH(A89,[1]Sheet2!$A$2:$A146,0),MATCH(B89,[1]Sheet2!$B$1:$J$1,0))</f>
        <v>0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0</v>
      </c>
      <c r="D90" s="8">
        <f>INDEX([1]Sheet2!$B$2:$J$59,MATCH(A90,[1]Sheet2!$A$2:$A147,0),MATCH(B90,[1]Sheet2!$B$1:$J$1,0))</f>
        <v>0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0</v>
      </c>
      <c r="D91" s="8">
        <f>INDEX([1]Sheet2!$B$2:$J$59,MATCH(A91,[1]Sheet2!$A$2:$A148,0),MATCH(B91,[1]Sheet2!$B$1:$J$1,0))</f>
        <v>0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0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15.4</v>
      </c>
      <c r="D94" s="8">
        <f>INDEX([1]Sheet2!$B$2:$J$59,MATCH(A94,[1]Sheet2!$A$2:$A151,0),MATCH(B94,[1]Sheet2!$B$1:$J$1,0))</f>
        <v>11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14.4</v>
      </c>
      <c r="D95" s="8">
        <f>INDEX([1]Sheet2!$B$2:$J$59,MATCH(A95,[1]Sheet2!$A$2:$A152,0),MATCH(B95,[1]Sheet2!$B$1:$J$1,0))</f>
        <v>0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16.7</v>
      </c>
      <c r="D96" s="8">
        <f>INDEX([1]Sheet2!$B$2:$J$59,MATCH(A96,[1]Sheet2!$A$2:$A153,0),MATCH(B96,[1]Sheet2!$B$1:$J$1,0))</f>
        <v>6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9.4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9.6999999999999993</v>
      </c>
      <c r="D98" s="8">
        <f>INDEX([1]Sheet2!$B$2:$J$59,MATCH(A98,[1]Sheet2!$A$2:$A155,0),MATCH(B98,[1]Sheet2!$B$1:$J$1,0))</f>
        <v>1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0</v>
      </c>
      <c r="D99" s="8">
        <f>INDEX([1]Sheet2!$B$2:$J$59,MATCH(A99,[1]Sheet2!$A$2:$A156,0),MATCH(B99,[1]Sheet2!$B$1:$J$1,0))</f>
        <v>0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0</v>
      </c>
      <c r="D100" s="8">
        <f>INDEX([1]Sheet2!$B$2:$J$59,MATCH(A100,[1]Sheet2!$A$2:$A157,0),MATCH(B100,[1]Sheet2!$B$1:$J$1,0))</f>
        <v>0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0</v>
      </c>
      <c r="D101" s="8">
        <f>INDEX([1]Sheet2!$B$2:$J$59,MATCH(A101,[1]Sheet2!$A$2:$A158,0),MATCH(B101,[1]Sheet2!$B$1:$J$1,0))</f>
        <v>0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0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0</v>
      </c>
      <c r="D103" s="8">
        <f>INDEX([1]Sheet2!$B$2:$J$59,MATCH(A103,[1]Sheet2!$A$2:$A160,0),MATCH(B103,[1]Sheet2!$B$1:$J$1,0))</f>
        <v>0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21.3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15.4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12.7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2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16.600000000000001</v>
      </c>
      <c r="D257" s="8">
        <f>INDEX([1]Sheet2!$B$2:$J$59,MATCH(A257,[1]Sheet2!$A$2:$A314,0),MATCH(B257,[1]Sheet2!$B$1:$J$1,0))</f>
        <v>8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44.4</v>
      </c>
      <c r="D258" s="8">
        <f>INDEX([1]Sheet2!$B$2:$J$59,MATCH(A258,[1]Sheet2!$A$2:$A315,0),MATCH(B258,[1]Sheet2!$B$1:$J$1,0))</f>
        <v>7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46.1</v>
      </c>
      <c r="D259" s="8">
        <f>INDEX([1]Sheet2!$B$2:$J$59,MATCH(A259,[1]Sheet2!$A$2:$A316,0),MATCH(B259,[1]Sheet2!$B$1:$J$1,0))</f>
        <v>31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22.4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33.799999999999997</v>
      </c>
      <c r="D261" s="8">
        <f>INDEX([1]Sheet2!$B$2:$J$59,MATCH(A261,[1]Sheet2!$A$2:$A318,0),MATCH(B261,[1]Sheet2!$B$1:$J$1,0))</f>
        <v>228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36.5</v>
      </c>
      <c r="D262" s="8">
        <f>INDEX([1]Sheet2!$B$2:$J$59,MATCH(A262,[1]Sheet2!$A$2:$A319,0),MATCH(B262,[1]Sheet2!$B$1:$J$1,0))</f>
        <v>23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49.1</v>
      </c>
      <c r="D263" s="8">
        <f>INDEX([1]Sheet2!$B$2:$J$59,MATCH(A263,[1]Sheet2!$A$2:$A320,0),MATCH(B263,[1]Sheet2!$B$1:$J$1,0))</f>
        <v>29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36.6</v>
      </c>
      <c r="D264" s="8">
        <f>INDEX([1]Sheet2!$B$2:$J$59,MATCH(A264,[1]Sheet2!$A$2:$A321,0),MATCH(B264,[1]Sheet2!$B$1:$J$1,0))</f>
        <v>8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23.3</v>
      </c>
      <c r="D265" s="8">
        <f>INDEX([1]Sheet2!$B$2:$J$59,MATCH(A265,[1]Sheet2!$A$2:$A322,0),MATCH(B265,[1]Sheet2!$B$1:$J$1,0))</f>
        <v>51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34.1</v>
      </c>
      <c r="D266" s="8">
        <f>INDEX([1]Sheet2!$B$2:$J$59,MATCH(A266,[1]Sheet2!$A$2:$A323,0),MATCH(B266,[1]Sheet2!$B$1:$J$1,0))</f>
        <v>36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53.8</v>
      </c>
      <c r="D267" s="8">
        <f>INDEX([1]Sheet2!$B$2:$J$59,MATCH(A267,[1]Sheet2!$A$2:$A324,0),MATCH(B267,[1]Sheet2!$B$1:$J$1,0))</f>
        <v>13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51.5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46.9</v>
      </c>
      <c r="D269" s="8">
        <f>INDEX([1]Sheet2!$B$2:$J$59,MATCH(A269,[1]Sheet2!$A$2:$A326,0),MATCH(B269,[1]Sheet2!$B$1:$J$1,0))</f>
        <v>73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46.5</v>
      </c>
      <c r="D270" s="8">
        <f>INDEX([1]Sheet2!$B$2:$J$59,MATCH(A270,[1]Sheet2!$A$2:$A327,0),MATCH(B270,[1]Sheet2!$B$1:$J$1,0))</f>
        <v>38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24.7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52.8</v>
      </c>
      <c r="D272" s="8">
        <f>INDEX([1]Sheet2!$B$2:$J$59,MATCH(A272,[1]Sheet2!$A$2:$A329,0),MATCH(B272,[1]Sheet2!$B$1:$J$1,0))</f>
        <v>21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40.9</v>
      </c>
      <c r="D273" s="8">
        <f>INDEX([1]Sheet2!$B$2:$J$59,MATCH(A273,[1]Sheet2!$A$2:$A330,0),MATCH(B273,[1]Sheet2!$B$1:$J$1,0))</f>
        <v>22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29</v>
      </c>
      <c r="D274" s="8">
        <f>INDEX([1]Sheet2!$B$2:$J$59,MATCH(A274,[1]Sheet2!$A$2:$A331,0),MATCH(B274,[1]Sheet2!$B$1:$J$1,0))</f>
        <v>16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32.9</v>
      </c>
      <c r="D275" s="8">
        <f>INDEX([1]Sheet2!$B$2:$J$59,MATCH(A275,[1]Sheet2!$A$2:$A332,0),MATCH(B275,[1]Sheet2!$B$1:$J$1,0))</f>
        <v>9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41.7</v>
      </c>
      <c r="D276" s="8">
        <f>INDEX([1]Sheet2!$B$2:$J$59,MATCH(A276,[1]Sheet2!$A$2:$A333,0),MATCH(B276,[1]Sheet2!$B$1:$J$1,0))</f>
        <v>40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26.7</v>
      </c>
      <c r="D277" s="8">
        <f>INDEX([1]Sheet2!$B$2:$J$59,MATCH(A277,[1]Sheet2!$A$2:$A334,0),MATCH(B277,[1]Sheet2!$B$1:$J$1,0))</f>
        <v>31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42.7</v>
      </c>
      <c r="D278" s="8">
        <f>INDEX([1]Sheet2!$B$2:$J$59,MATCH(A278,[1]Sheet2!$A$2:$A335,0),MATCH(B278,[1]Sheet2!$B$1:$J$1,0))</f>
        <v>53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29.9</v>
      </c>
      <c r="D279" s="8">
        <f>INDEX([1]Sheet2!$B$2:$J$59,MATCH(A279,[1]Sheet2!$A$2:$A336,0),MATCH(B279,[1]Sheet2!$B$1:$J$1,0))</f>
        <v>28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27.4</v>
      </c>
      <c r="D280" s="8">
        <f>INDEX([1]Sheet2!$B$2:$J$59,MATCH(A280,[1]Sheet2!$A$2:$A337,0),MATCH(B280,[1]Sheet2!$B$1:$J$1,0))</f>
        <v>10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32.9</v>
      </c>
      <c r="D281" s="8">
        <f>INDEX([1]Sheet2!$B$2:$J$59,MATCH(A281,[1]Sheet2!$A$2:$A338,0),MATCH(B281,[1]Sheet2!$B$1:$J$1,0))</f>
        <v>22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47.9</v>
      </c>
      <c r="D282" s="8">
        <f>INDEX([1]Sheet2!$B$2:$J$59,MATCH(A282,[1]Sheet2!$A$2:$A339,0),MATCH(B282,[1]Sheet2!$B$1:$J$1,0))</f>
        <v>9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50.5</v>
      </c>
      <c r="D283" s="8">
        <f>INDEX([1]Sheet2!$B$2:$J$59,MATCH(A283,[1]Sheet2!$A$2:$A340,0),MATCH(B283,[1]Sheet2!$B$1:$J$1,0))</f>
        <v>15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25.7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48.4</v>
      </c>
      <c r="D286" s="8">
        <f>INDEX([1]Sheet2!$B$2:$J$59,MATCH(A286,[1]Sheet2!$A$2:$A343,0),MATCH(B286,[1]Sheet2!$B$1:$J$1,0))</f>
        <v>61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55.1</v>
      </c>
      <c r="D287" s="8">
        <f>INDEX([1]Sheet2!$B$2:$J$59,MATCH(A287,[1]Sheet2!$A$2:$A344,0),MATCH(B287,[1]Sheet2!$B$1:$J$1,0))</f>
        <v>19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46.4</v>
      </c>
      <c r="D288" s="8">
        <f>INDEX([1]Sheet2!$B$2:$J$59,MATCH(A288,[1]Sheet2!$A$2:$A345,0),MATCH(B288,[1]Sheet2!$B$1:$J$1,0))</f>
        <v>127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24.1</v>
      </c>
      <c r="D289" s="8">
        <f>INDEX([1]Sheet2!$B$2:$J$59,MATCH(A289,[1]Sheet2!$A$2:$A346,0),MATCH(B289,[1]Sheet2!$B$1:$J$1,0))</f>
        <v>38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51.4</v>
      </c>
      <c r="D290" s="8">
        <f>INDEX([1]Sheet2!$B$2:$J$59,MATCH(A290,[1]Sheet2!$A$2:$A347,0),MATCH(B290,[1]Sheet2!$B$1:$J$1,0))</f>
        <v>7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45.5</v>
      </c>
      <c r="D291" s="8">
        <f>INDEX([1]Sheet2!$B$2:$J$59,MATCH(A291,[1]Sheet2!$A$2:$A348,0),MATCH(B291,[1]Sheet2!$B$1:$J$1,0))</f>
        <v>62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25.4</v>
      </c>
      <c r="D292" s="8">
        <f>INDEX([1]Sheet2!$B$2:$J$59,MATCH(A292,[1]Sheet2!$A$2:$A349,0),MATCH(B292,[1]Sheet2!$B$1:$J$1,0))</f>
        <v>13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48.2</v>
      </c>
      <c r="D293" s="8">
        <f>INDEX([1]Sheet2!$B$2:$J$59,MATCH(A293,[1]Sheet2!$A$2:$A350,0),MATCH(B293,[1]Sheet2!$B$1:$J$1,0))</f>
        <v>29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44.7</v>
      </c>
      <c r="D294" s="8">
        <f>INDEX([1]Sheet2!$B$2:$J$59,MATCH(A294,[1]Sheet2!$A$2:$A351,0),MATCH(B294,[1]Sheet2!$B$1:$J$1,0))</f>
        <v>83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49.7</v>
      </c>
      <c r="D295" s="8">
        <f>INDEX([1]Sheet2!$B$2:$J$59,MATCH(A295,[1]Sheet2!$A$2:$A352,0),MATCH(B295,[1]Sheet2!$B$1:$J$1,0))</f>
        <v>13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51.6</v>
      </c>
      <c r="D297" s="8">
        <f>INDEX([1]Sheet2!$B$2:$J$59,MATCH(A297,[1]Sheet2!$A$2:$A354,0),MATCH(B297,[1]Sheet2!$B$1:$J$1,0))</f>
        <v>8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25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30</v>
      </c>
      <c r="D299" s="8">
        <f>INDEX([1]Sheet2!$B$2:$J$59,MATCH(A299,[1]Sheet2!$A$2:$A356,0),MATCH(B299,[1]Sheet2!$B$1:$J$1,0))</f>
        <v>105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34.6</v>
      </c>
      <c r="D300" s="8">
        <f>INDEX([1]Sheet2!$B$2:$J$59,MATCH(A300,[1]Sheet2!$A$2:$A357,0),MATCH(B300,[1]Sheet2!$B$1:$J$1,0))</f>
        <v>13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50.7</v>
      </c>
      <c r="D301" s="8">
        <f>INDEX([1]Sheet2!$B$2:$J$59,MATCH(A301,[1]Sheet2!$A$2:$A358,0),MATCH(B301,[1]Sheet2!$B$1:$J$1,0))</f>
        <v>11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23.1</v>
      </c>
      <c r="D302" s="8">
        <f>INDEX([1]Sheet2!$B$2:$J$59,MATCH(A302,[1]Sheet2!$A$2:$A359,0),MATCH(B302,[1]Sheet2!$B$1:$J$1,0))</f>
        <v>31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53.6</v>
      </c>
      <c r="D303" s="8">
        <f>INDEX([1]Sheet2!$B$2:$J$59,MATCH(A303,[1]Sheet2!$A$2:$A360,0),MATCH(B303,[1]Sheet2!$B$1:$J$1,0))</f>
        <v>48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41.1</v>
      </c>
      <c r="D304" s="8">
        <f>INDEX([1]Sheet2!$B$2:$J$59,MATCH(A304,[1]Sheet2!$A$2:$A361,0),MATCH(B304,[1]Sheet2!$B$1:$J$1,0))</f>
        <v>12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52.2</v>
      </c>
      <c r="D305" s="8">
        <f>INDEX([1]Sheet2!$B$2:$J$59,MATCH(A305,[1]Sheet2!$A$2:$A362,0),MATCH(B305,[1]Sheet2!$B$1:$J$1,0))</f>
        <v>44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46</v>
      </c>
      <c r="D306" s="8">
        <f>INDEX([1]Sheet2!$B$2:$J$59,MATCH(A306,[1]Sheet2!$A$2:$A363,0),MATCH(B306,[1]Sheet2!$B$1:$J$1,0))</f>
        <v>6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30.6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1.7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5.7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0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0</v>
      </c>
      <c r="D361" s="8">
        <f>INDEX([1]Sheet2!$B$2:$J$59,MATCH(A361,[1]Sheet2!$A$2:$A418,0),MATCH(B361,[1]Sheet2!$B$1:$J$1,0))</f>
        <v>0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10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12.2</v>
      </c>
      <c r="D363" s="8">
        <f>INDEX([1]Sheet2!$B$2:$J$59,MATCH(A363,[1]Sheet2!$A$2:$A420,0),MATCH(B363,[1]Sheet2!$B$1:$J$1,0))</f>
        <v>8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17.600000000000001</v>
      </c>
      <c r="D364" s="8">
        <f>INDEX([1]Sheet2!$B$2:$J$59,MATCH(A364,[1]Sheet2!$A$2:$A421,0),MATCH(B364,[1]Sheet2!$B$1:$J$1,0))</f>
        <v>13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0</v>
      </c>
      <c r="D365" s="8">
        <f>INDEX([1]Sheet2!$B$2:$J$59,MATCH(A365,[1]Sheet2!$A$2:$A422,0),MATCH(B365,[1]Sheet2!$B$1:$J$1,0))</f>
        <v>0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0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0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0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0</v>
      </c>
      <c r="D369" s="8">
        <f>INDEX([1]Sheet2!$B$2:$J$59,MATCH(A369,[1]Sheet2!$A$2:$A426,0),MATCH(B369,[1]Sheet2!$B$1:$J$1,0))</f>
        <v>0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0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0</v>
      </c>
      <c r="D371" s="8">
        <f>INDEX([1]Sheet2!$B$2:$J$59,MATCH(A371,[1]Sheet2!$A$2:$A428,0),MATCH(B371,[1]Sheet2!$B$1:$J$1,0))</f>
        <v>0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0</v>
      </c>
      <c r="D372" s="8">
        <f>INDEX([1]Sheet2!$B$2:$J$59,MATCH(A372,[1]Sheet2!$A$2:$A429,0),MATCH(B372,[1]Sheet2!$B$1:$J$1,0))</f>
        <v>0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18.5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0</v>
      </c>
      <c r="D374" s="8">
        <f>INDEX([1]Sheet2!$B$2:$J$59,MATCH(A374,[1]Sheet2!$A$2:$A431,0),MATCH(B374,[1]Sheet2!$B$1:$J$1,0))</f>
        <v>0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0</v>
      </c>
      <c r="D375" s="8">
        <f>INDEX([1]Sheet2!$B$2:$J$59,MATCH(A375,[1]Sheet2!$A$2:$A432,0),MATCH(B375,[1]Sheet2!$B$1:$J$1,0))</f>
        <v>0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0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15.8</v>
      </c>
      <c r="D377" s="8">
        <f>INDEX([1]Sheet2!$B$2:$J$59,MATCH(A377,[1]Sheet2!$A$2:$A434,0),MATCH(B377,[1]Sheet2!$B$1:$J$1,0))</f>
        <v>5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0</v>
      </c>
      <c r="D378" s="8">
        <f>INDEX([1]Sheet2!$B$2:$J$59,MATCH(A378,[1]Sheet2!$A$2:$A435,0),MATCH(B378,[1]Sheet2!$B$1:$J$1,0))</f>
        <v>0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21.6</v>
      </c>
      <c r="D379" s="8">
        <f>INDEX([1]Sheet2!$B$2:$J$59,MATCH(A379,[1]Sheet2!$A$2:$A436,0),MATCH(B379,[1]Sheet2!$B$1:$J$1,0))</f>
        <v>10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0</v>
      </c>
      <c r="D380" s="8">
        <f>INDEX([1]Sheet2!$B$2:$J$59,MATCH(A380,[1]Sheet2!$A$2:$A437,0),MATCH(B380,[1]Sheet2!$B$1:$J$1,0))</f>
        <v>0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15.4</v>
      </c>
      <c r="D381" s="8">
        <f>INDEX([1]Sheet2!$B$2:$J$59,MATCH(A381,[1]Sheet2!$A$2:$A438,0),MATCH(B381,[1]Sheet2!$B$1:$J$1,0))</f>
        <v>2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0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0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0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0</v>
      </c>
      <c r="D385" s="8">
        <f>INDEX([1]Sheet2!$B$2:$J$59,MATCH(A385,[1]Sheet2!$A$2:$A442,0),MATCH(B385,[1]Sheet2!$B$1:$J$1,0))</f>
        <v>0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9.1999999999999993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0</v>
      </c>
      <c r="D388" s="8">
        <f>INDEX([1]Sheet2!$B$2:$J$59,MATCH(A388,[1]Sheet2!$A$2:$A445,0),MATCH(B388,[1]Sheet2!$B$1:$J$1,0))</f>
        <v>0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0</v>
      </c>
      <c r="D389" s="8">
        <f>INDEX([1]Sheet2!$B$2:$J$59,MATCH(A389,[1]Sheet2!$A$2:$A446,0),MATCH(B389,[1]Sheet2!$B$1:$J$1,0))</f>
        <v>0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0</v>
      </c>
      <c r="D390" s="8">
        <f>INDEX([1]Sheet2!$B$2:$J$59,MATCH(A390,[1]Sheet2!$A$2:$A447,0),MATCH(B390,[1]Sheet2!$B$1:$J$1,0))</f>
        <v>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10.5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0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0</v>
      </c>
      <c r="D393" s="8">
        <f>INDEX([1]Sheet2!$B$2:$J$59,MATCH(A393,[1]Sheet2!$A$2:$A450,0),MATCH(B393,[1]Sheet2!$B$1:$J$1,0))</f>
        <v>0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13.4</v>
      </c>
      <c r="D394" s="8">
        <f>INDEX([1]Sheet2!$B$2:$J$59,MATCH(A394,[1]Sheet2!$A$2:$A451,0),MATCH(B394,[1]Sheet2!$B$1:$J$1,0))</f>
        <v>1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0</v>
      </c>
      <c r="D395" s="8">
        <f>INDEX([1]Sheet2!$B$2:$J$59,MATCH(A395,[1]Sheet2!$A$2:$A452,0),MATCH(B395,[1]Sheet2!$B$1:$J$1,0))</f>
        <v>0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0</v>
      </c>
      <c r="D396" s="8">
        <f>INDEX([1]Sheet2!$B$2:$J$59,MATCH(A396,[1]Sheet2!$A$2:$A453,0),MATCH(B396,[1]Sheet2!$B$1:$J$1,0))</f>
        <v>0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0</v>
      </c>
      <c r="D397" s="8">
        <f>INDEX([1]Sheet2!$B$2:$J$59,MATCH(A397,[1]Sheet2!$A$2:$A454,0),MATCH(B397,[1]Sheet2!$B$1:$J$1,0))</f>
        <v>0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0</v>
      </c>
      <c r="D399" s="8">
        <f>INDEX([1]Sheet2!$B$2:$J$59,MATCH(A399,[1]Sheet2!$A$2:$A456,0),MATCH(B399,[1]Sheet2!$B$1:$J$1,0))</f>
        <v>0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10.4</v>
      </c>
      <c r="D400" s="8">
        <f>INDEX([1]Sheet2!$B$2:$J$59,MATCH(A400,[1]Sheet2!$A$2:$A457,0),MATCH(B400,[1]Sheet2!$B$1:$J$1,0))</f>
        <v>0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11.4</v>
      </c>
      <c r="D401" s="8">
        <f>INDEX([1]Sheet2!$B$2:$J$59,MATCH(A401,[1]Sheet2!$A$2:$A458,0),MATCH(B401,[1]Sheet2!$B$1:$J$1,0))</f>
        <v>4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15.5</v>
      </c>
      <c r="D402" s="8">
        <f>INDEX([1]Sheet2!$B$2:$J$59,MATCH(A402,[1]Sheet2!$A$2:$A459,0),MATCH(B402,[1]Sheet2!$B$1:$J$1,0))</f>
        <v>0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12.6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10.8</v>
      </c>
      <c r="D404" s="8">
        <f>INDEX([1]Sheet2!$B$2:$J$59,MATCH(A404,[1]Sheet2!$A$2:$A461,0),MATCH(B404,[1]Sheet2!$B$1:$J$1,0))</f>
        <v>0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0</v>
      </c>
      <c r="D405" s="8">
        <f>INDEX([1]Sheet2!$B$2:$J$59,MATCH(A405,[1]Sheet2!$A$2:$A462,0),MATCH(B405,[1]Sheet2!$B$1:$J$1,0))</f>
        <v>0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0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0</v>
      </c>
      <c r="D407" s="8">
        <f>INDEX([1]Sheet2!$B$2:$J$59,MATCH(A407,[1]Sheet2!$A$2:$A464,0),MATCH(B407,[1]Sheet2!$B$1:$J$1,0))</f>
        <v>0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0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0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1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1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0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0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:J2"/>
    </sheetView>
  </sheetViews>
  <sheetFormatPr baseColWidth="10" defaultRowHeight="20"/>
  <sheetData>
    <row r="1" spans="1:10">
      <c r="A1" s="21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7">
        <v>43864</v>
      </c>
      <c r="B3" s="18">
        <f ca="1">'[1]Delegate Counter'!BL2</f>
        <v>6</v>
      </c>
      <c r="C3" s="18">
        <f ca="1">'[1]Delegate Counter'!BM2</f>
        <v>0</v>
      </c>
      <c r="D3" s="18">
        <f ca="1">'[1]Delegate Counter'!BN2</f>
        <v>0</v>
      </c>
      <c r="E3" s="18">
        <f ca="1">'[1]Delegate Counter'!BO2</f>
        <v>14</v>
      </c>
      <c r="F3" s="18">
        <f ca="1">'[1]Delegate Counter'!BP2</f>
        <v>1</v>
      </c>
      <c r="G3" s="18">
        <f ca="1">'[1]Delegate Counter'!BQ2</f>
        <v>12</v>
      </c>
      <c r="H3" s="18">
        <f ca="1">'[1]Delegate Counter'!BR2</f>
        <v>0</v>
      </c>
      <c r="I3" s="18">
        <f ca="1">'[1]Delegate Counter'!BS2</f>
        <v>8</v>
      </c>
      <c r="J3" s="18">
        <f ca="1">'[1]Delegate Counter'!BT2</f>
        <v>0</v>
      </c>
    </row>
    <row r="4" spans="1:10">
      <c r="A4" s="17">
        <v>43872</v>
      </c>
      <c r="B4" s="18">
        <f ca="1">'[1]Delegate Counter'!BL3</f>
        <v>6</v>
      </c>
      <c r="C4" s="18">
        <f ca="1">'[1]Delegate Counter'!BM3</f>
        <v>0</v>
      </c>
      <c r="D4" s="18">
        <f ca="1">'[1]Delegate Counter'!BN3</f>
        <v>0</v>
      </c>
      <c r="E4" s="18">
        <f ca="1">'[1]Delegate Counter'!BO3</f>
        <v>23</v>
      </c>
      <c r="F4" s="18">
        <f ca="1">'[1]Delegate Counter'!BP3</f>
        <v>7</v>
      </c>
      <c r="G4" s="18">
        <f ca="1">'[1]Delegate Counter'!BQ3</f>
        <v>21</v>
      </c>
      <c r="H4" s="18">
        <f ca="1">'[1]Delegate Counter'!BR3</f>
        <v>0</v>
      </c>
      <c r="I4" s="18">
        <f ca="1">'[1]Delegate Counter'!BS3</f>
        <v>8</v>
      </c>
      <c r="J4" s="18">
        <f ca="1">'[1]Delegate Counter'!BT3</f>
        <v>0</v>
      </c>
    </row>
    <row r="5" spans="1:10">
      <c r="A5" s="17">
        <v>43883</v>
      </c>
      <c r="B5" s="18">
        <f ca="1">'[1]Delegate Counter'!BL4</f>
        <v>15</v>
      </c>
      <c r="C5" s="18">
        <f ca="1">'[1]Delegate Counter'!BM4</f>
        <v>0</v>
      </c>
      <c r="D5" s="18">
        <f ca="1">'[1]Delegate Counter'!BN4</f>
        <v>0</v>
      </c>
      <c r="E5" s="18">
        <f ca="1">'[1]Delegate Counter'!BO4</f>
        <v>26</v>
      </c>
      <c r="F5" s="18">
        <f ca="1">'[1]Delegate Counter'!BP4</f>
        <v>7</v>
      </c>
      <c r="G5" s="18">
        <f ca="1">'[1]Delegate Counter'!BQ4</f>
        <v>45</v>
      </c>
      <c r="H5" s="18">
        <f ca="1">'[1]Delegate Counter'!BR4</f>
        <v>0</v>
      </c>
      <c r="I5" s="18">
        <f ca="1">'[1]Delegate Counter'!BS4</f>
        <v>8</v>
      </c>
      <c r="J5" s="18">
        <f ca="1">'[1]Delegate Counter'!BT4</f>
        <v>0</v>
      </c>
    </row>
    <row r="6" spans="1:10">
      <c r="A6" s="17">
        <v>43890</v>
      </c>
      <c r="B6" s="18">
        <f ca="1">'[1]Delegate Counter'!BL5</f>
        <v>54</v>
      </c>
      <c r="C6" s="18">
        <f ca="1">'[1]Delegate Counter'!BM5</f>
        <v>0</v>
      </c>
      <c r="D6" s="18">
        <f ca="1">'[1]Delegate Counter'!BN5</f>
        <v>0</v>
      </c>
      <c r="E6" s="18">
        <f ca="1">'[1]Delegate Counter'!BO5</f>
        <v>26</v>
      </c>
      <c r="F6" s="18">
        <f ca="1">'[1]Delegate Counter'!BP5</f>
        <v>7</v>
      </c>
      <c r="G6" s="18">
        <f ca="1">'[1]Delegate Counter'!BQ5</f>
        <v>60</v>
      </c>
      <c r="H6" s="18">
        <f ca="1">'[1]Delegate Counter'!BR5</f>
        <v>0</v>
      </c>
      <c r="I6" s="18">
        <f ca="1">'[1]Delegate Counter'!BS5</f>
        <v>8</v>
      </c>
      <c r="J6" s="18">
        <f ca="1">'[1]Delegate Counter'!BT5</f>
        <v>0</v>
      </c>
    </row>
    <row r="7" spans="1:10">
      <c r="A7" s="17">
        <v>43893</v>
      </c>
      <c r="B7" s="18">
        <f ca="1">'[1]Delegate Counter'!BL6</f>
        <v>677</v>
      </c>
      <c r="C7" s="18">
        <f ca="1">'[1]Delegate Counter'!BM6</f>
        <v>78</v>
      </c>
      <c r="D7" s="18">
        <f ca="1">'[1]Delegate Counter'!BN6</f>
        <v>0</v>
      </c>
      <c r="E7" s="18">
        <f ca="1">'[1]Delegate Counter'!BO6</f>
        <v>26</v>
      </c>
      <c r="F7" s="18">
        <f ca="1">'[1]Delegate Counter'!BP6</f>
        <v>7</v>
      </c>
      <c r="G7" s="18">
        <f ca="1">'[1]Delegate Counter'!BQ6</f>
        <v>616</v>
      </c>
      <c r="H7" s="18">
        <f ca="1">'[1]Delegate Counter'!BR6</f>
        <v>0</v>
      </c>
      <c r="I7" s="18">
        <f ca="1">'[1]Delegate Counter'!BS6</f>
        <v>84</v>
      </c>
      <c r="J7" s="18">
        <f ca="1">'[1]Delegate Counter'!BT6</f>
        <v>0</v>
      </c>
    </row>
    <row r="8" spans="1:10">
      <c r="A8" s="17">
        <v>43900</v>
      </c>
      <c r="B8" s="18">
        <f ca="1">'[1]Delegate Counter'!BL7</f>
        <v>883</v>
      </c>
      <c r="C8" s="18">
        <f ca="1">'[1]Delegate Counter'!BM7</f>
        <v>78</v>
      </c>
      <c r="D8" s="18">
        <f ca="1">'[1]Delegate Counter'!BN7</f>
        <v>0</v>
      </c>
      <c r="E8" s="18">
        <f ca="1">'[1]Delegate Counter'!BO7</f>
        <v>26</v>
      </c>
      <c r="F8" s="18">
        <f ca="1">'[1]Delegate Counter'!BP7</f>
        <v>7</v>
      </c>
      <c r="G8" s="18">
        <f ca="1">'[1]Delegate Counter'!BQ7</f>
        <v>775</v>
      </c>
      <c r="H8" s="18">
        <f ca="1">'[1]Delegate Counter'!BR7</f>
        <v>0</v>
      </c>
      <c r="I8" s="18">
        <f ca="1">'[1]Delegate Counter'!BS7</f>
        <v>84</v>
      </c>
      <c r="J8" s="18">
        <f ca="1">'[1]Delegate Counter'!BT7</f>
        <v>0</v>
      </c>
    </row>
    <row r="9" spans="1:10">
      <c r="A9" s="17">
        <v>43904</v>
      </c>
      <c r="B9" s="18">
        <f ca="1">'[1]Delegate Counter'!BL8</f>
        <v>886</v>
      </c>
      <c r="C9" s="18">
        <f ca="1">'[1]Delegate Counter'!BM8</f>
        <v>78</v>
      </c>
      <c r="D9" s="18">
        <f ca="1">'[1]Delegate Counter'!BN8</f>
        <v>0</v>
      </c>
      <c r="E9" s="18">
        <f ca="1">'[1]Delegate Counter'!BO8</f>
        <v>26</v>
      </c>
      <c r="F9" s="18">
        <f ca="1">'[1]Delegate Counter'!BP8</f>
        <v>7</v>
      </c>
      <c r="G9" s="18">
        <f ca="1">'[1]Delegate Counter'!BQ8</f>
        <v>778</v>
      </c>
      <c r="H9" s="18">
        <f ca="1">'[1]Delegate Counter'!BR8</f>
        <v>0</v>
      </c>
      <c r="I9" s="18">
        <f ca="1">'[1]Delegate Counter'!BS8</f>
        <v>84</v>
      </c>
      <c r="J9" s="18">
        <f ca="1">'[1]Delegate Counter'!BT8</f>
        <v>0</v>
      </c>
    </row>
    <row r="10" spans="1:10">
      <c r="A10" s="17">
        <v>43907</v>
      </c>
      <c r="B10" s="18">
        <f ca="1">'[1]Delegate Counter'!BL9</f>
        <v>1246</v>
      </c>
      <c r="C10" s="18">
        <f ca="1">'[1]Delegate Counter'!BM9</f>
        <v>78</v>
      </c>
      <c r="D10" s="18">
        <f ca="1">'[1]Delegate Counter'!BN9</f>
        <v>0</v>
      </c>
      <c r="E10" s="18">
        <f ca="1">'[1]Delegate Counter'!BO9</f>
        <v>26</v>
      </c>
      <c r="F10" s="18">
        <f ca="1">'[1]Delegate Counter'!BP9</f>
        <v>7</v>
      </c>
      <c r="G10" s="18">
        <f ca="1">'[1]Delegate Counter'!BQ9</f>
        <v>995</v>
      </c>
      <c r="H10" s="18">
        <f ca="1">'[1]Delegate Counter'!BR9</f>
        <v>0</v>
      </c>
      <c r="I10" s="18">
        <f ca="1">'[1]Delegate Counter'!BS9</f>
        <v>84</v>
      </c>
      <c r="J10" s="18">
        <f ca="1">'[1]Delegate Counter'!BT9</f>
        <v>0</v>
      </c>
    </row>
    <row r="11" spans="1:10">
      <c r="A11" s="17">
        <v>43914</v>
      </c>
      <c r="B11" s="18">
        <f ca="1">'[1]Delegate Counter'!BL10</f>
        <v>1315</v>
      </c>
      <c r="C11" s="18">
        <f ca="1">'[1]Delegate Counter'!BM10</f>
        <v>78</v>
      </c>
      <c r="D11" s="18">
        <f ca="1">'[1]Delegate Counter'!BN10</f>
        <v>0</v>
      </c>
      <c r="E11" s="18">
        <f ca="1">'[1]Delegate Counter'!BO10</f>
        <v>26</v>
      </c>
      <c r="F11" s="18">
        <f ca="1">'[1]Delegate Counter'!BP10</f>
        <v>7</v>
      </c>
      <c r="G11" s="18">
        <f ca="1">'[1]Delegate Counter'!BQ10</f>
        <v>1031</v>
      </c>
      <c r="H11" s="18">
        <f ca="1">'[1]Delegate Counter'!BR10</f>
        <v>0</v>
      </c>
      <c r="I11" s="18">
        <f ca="1">'[1]Delegate Counter'!BS10</f>
        <v>84</v>
      </c>
      <c r="J11" s="18">
        <f ca="1">'[1]Delegate Counter'!BT10</f>
        <v>0</v>
      </c>
    </row>
    <row r="12" spans="1:10">
      <c r="A12" s="17">
        <v>43919</v>
      </c>
      <c r="B12" s="18">
        <f ca="1">'[1]Delegate Counter'!BL11</f>
        <v>1344</v>
      </c>
      <c r="C12" s="18">
        <f ca="1">'[1]Delegate Counter'!BM11</f>
        <v>78</v>
      </c>
      <c r="D12" s="18">
        <f ca="1">'[1]Delegate Counter'!BN11</f>
        <v>0</v>
      </c>
      <c r="E12" s="18">
        <f ca="1">'[1]Delegate Counter'!BO11</f>
        <v>26</v>
      </c>
      <c r="F12" s="18">
        <f ca="1">'[1]Delegate Counter'!BP11</f>
        <v>7</v>
      </c>
      <c r="G12" s="18">
        <f ca="1">'[1]Delegate Counter'!BQ11</f>
        <v>1053</v>
      </c>
      <c r="H12" s="18">
        <f ca="1">'[1]Delegate Counter'!BR11</f>
        <v>0</v>
      </c>
      <c r="I12" s="18">
        <f ca="1">'[1]Delegate Counter'!BS11</f>
        <v>84</v>
      </c>
      <c r="J12" s="18">
        <f ca="1">'[1]Delegate Counter'!BT11</f>
        <v>0</v>
      </c>
    </row>
    <row r="13" spans="1:10">
      <c r="A13" s="17">
        <v>43925</v>
      </c>
      <c r="B13" s="18">
        <f ca="1">'[1]Delegate Counter'!BL12</f>
        <v>1409</v>
      </c>
      <c r="C13" s="18">
        <f ca="1">'[1]Delegate Counter'!BM12</f>
        <v>78</v>
      </c>
      <c r="D13" s="18">
        <f ca="1">'[1]Delegate Counter'!BN12</f>
        <v>0</v>
      </c>
      <c r="E13" s="18">
        <f ca="1">'[1]Delegate Counter'!BO12</f>
        <v>26</v>
      </c>
      <c r="F13" s="18">
        <f ca="1">'[1]Delegate Counter'!BP12</f>
        <v>7</v>
      </c>
      <c r="G13" s="18">
        <f ca="1">'[1]Delegate Counter'!BQ12</f>
        <v>1095</v>
      </c>
      <c r="H13" s="18">
        <f ca="1">'[1]Delegate Counter'!BR12</f>
        <v>0</v>
      </c>
      <c r="I13" s="18">
        <f ca="1">'[1]Delegate Counter'!BS12</f>
        <v>84</v>
      </c>
      <c r="J13" s="18">
        <f ca="1">'[1]Delegate Counter'!BT12</f>
        <v>0</v>
      </c>
    </row>
    <row r="14" spans="1:10">
      <c r="A14" s="17">
        <v>43928</v>
      </c>
      <c r="B14" s="18">
        <f ca="1">'[1]Delegate Counter'!BL13</f>
        <v>1449</v>
      </c>
      <c r="C14" s="18">
        <f ca="1">'[1]Delegate Counter'!BM13</f>
        <v>78</v>
      </c>
      <c r="D14" s="18">
        <f ca="1">'[1]Delegate Counter'!BN13</f>
        <v>0</v>
      </c>
      <c r="E14" s="18">
        <f ca="1">'[1]Delegate Counter'!BO13</f>
        <v>26</v>
      </c>
      <c r="F14" s="18">
        <f ca="1">'[1]Delegate Counter'!BP13</f>
        <v>7</v>
      </c>
      <c r="G14" s="18">
        <f ca="1">'[1]Delegate Counter'!BQ13</f>
        <v>1139</v>
      </c>
      <c r="H14" s="18">
        <f ca="1">'[1]Delegate Counter'!BR13</f>
        <v>0</v>
      </c>
      <c r="I14" s="18">
        <f ca="1">'[1]Delegate Counter'!BS13</f>
        <v>84</v>
      </c>
      <c r="J14" s="18">
        <f ca="1">'[1]Delegate Counter'!BT13</f>
        <v>0</v>
      </c>
    </row>
    <row r="15" spans="1:10">
      <c r="A15" s="17">
        <v>43949</v>
      </c>
      <c r="B15" s="18">
        <f ca="1">'[1]Delegate Counter'!BL14</f>
        <v>1812</v>
      </c>
      <c r="C15" s="18">
        <f ca="1">'[1]Delegate Counter'!BM14</f>
        <v>78</v>
      </c>
      <c r="D15" s="18">
        <f ca="1">'[1]Delegate Counter'!BN14</f>
        <v>0</v>
      </c>
      <c r="E15" s="18">
        <f ca="1">'[1]Delegate Counter'!BO14</f>
        <v>26</v>
      </c>
      <c r="F15" s="18">
        <f ca="1">'[1]Delegate Counter'!BP14</f>
        <v>7</v>
      </c>
      <c r="G15" s="18">
        <f ca="1">'[1]Delegate Counter'!BQ14</f>
        <v>1439</v>
      </c>
      <c r="H15" s="18">
        <f ca="1">'[1]Delegate Counter'!BR14</f>
        <v>0</v>
      </c>
      <c r="I15" s="18">
        <f ca="1">'[1]Delegate Counter'!BS14</f>
        <v>84</v>
      </c>
      <c r="J15" s="18">
        <f ca="1">'[1]Delegate Counter'!BT14</f>
        <v>0</v>
      </c>
    </row>
    <row r="16" spans="1:10">
      <c r="A16" s="17">
        <v>43953</v>
      </c>
      <c r="B16" s="18">
        <f ca="1">'[1]Delegate Counter'!BL15</f>
        <v>1834</v>
      </c>
      <c r="C16" s="18">
        <f ca="1">'[1]Delegate Counter'!BM15</f>
        <v>78</v>
      </c>
      <c r="D16" s="18">
        <f ca="1">'[1]Delegate Counter'!BN15</f>
        <v>0</v>
      </c>
      <c r="E16" s="18">
        <f ca="1">'[1]Delegate Counter'!BO15</f>
        <v>26</v>
      </c>
      <c r="F16" s="18">
        <f ca="1">'[1]Delegate Counter'!BP15</f>
        <v>7</v>
      </c>
      <c r="G16" s="18">
        <f ca="1">'[1]Delegate Counter'!BQ15</f>
        <v>1463</v>
      </c>
      <c r="H16" s="18">
        <f ca="1">'[1]Delegate Counter'!BR15</f>
        <v>0</v>
      </c>
      <c r="I16" s="18">
        <f ca="1">'[1]Delegate Counter'!BS15</f>
        <v>84</v>
      </c>
      <c r="J16" s="18">
        <f ca="1">'[1]Delegate Counter'!BT15</f>
        <v>0</v>
      </c>
    </row>
    <row r="17" spans="1:19">
      <c r="A17" s="17">
        <v>43956</v>
      </c>
      <c r="B17" s="18">
        <f ca="1">'[1]Delegate Counter'!BL16</f>
        <v>1878</v>
      </c>
      <c r="C17" s="18">
        <f ca="1">'[1]Delegate Counter'!BM16</f>
        <v>78</v>
      </c>
      <c r="D17" s="18">
        <f ca="1">'[1]Delegate Counter'!BN16</f>
        <v>0</v>
      </c>
      <c r="E17" s="18">
        <f ca="1">'[1]Delegate Counter'!BO16</f>
        <v>26</v>
      </c>
      <c r="F17" s="18">
        <f ca="1">'[1]Delegate Counter'!BP16</f>
        <v>7</v>
      </c>
      <c r="G17" s="18">
        <f ca="1">'[1]Delegate Counter'!BQ16</f>
        <v>1501</v>
      </c>
      <c r="H17" s="18">
        <f ca="1">'[1]Delegate Counter'!BR16</f>
        <v>0</v>
      </c>
      <c r="I17" s="18">
        <f ca="1">'[1]Delegate Counter'!BS16</f>
        <v>84</v>
      </c>
      <c r="J17" s="18">
        <f ca="1">'[1]Delegate Counter'!BT16</f>
        <v>0</v>
      </c>
    </row>
    <row r="18" spans="1:19">
      <c r="A18" s="17">
        <v>43963</v>
      </c>
      <c r="B18" s="18">
        <f ca="1">'[1]Delegate Counter'!BL17</f>
        <v>1908</v>
      </c>
      <c r="C18" s="18">
        <f ca="1">'[1]Delegate Counter'!BM17</f>
        <v>78</v>
      </c>
      <c r="D18" s="18">
        <f ca="1">'[1]Delegate Counter'!BN17</f>
        <v>0</v>
      </c>
      <c r="E18" s="18">
        <f ca="1">'[1]Delegate Counter'!BO17</f>
        <v>26</v>
      </c>
      <c r="F18" s="18">
        <f ca="1">'[1]Delegate Counter'!BP17</f>
        <v>7</v>
      </c>
      <c r="G18" s="18">
        <f ca="1">'[1]Delegate Counter'!BQ17</f>
        <v>1528</v>
      </c>
      <c r="H18" s="18">
        <f ca="1">'[1]Delegate Counter'!BR17</f>
        <v>0</v>
      </c>
      <c r="I18" s="18">
        <f ca="1">'[1]Delegate Counter'!BS17</f>
        <v>84</v>
      </c>
      <c r="J18" s="18">
        <f ca="1">'[1]Delegate Counter'!BT17</f>
        <v>0</v>
      </c>
    </row>
    <row r="19" spans="1:19">
      <c r="A19" s="17">
        <v>43970</v>
      </c>
      <c r="B19" s="18">
        <f ca="1">'[1]Delegate Counter'!BL18</f>
        <v>1972</v>
      </c>
      <c r="C19" s="18">
        <f ca="1">'[1]Delegate Counter'!BM18</f>
        <v>78</v>
      </c>
      <c r="D19" s="18">
        <f ca="1">'[1]Delegate Counter'!BN18</f>
        <v>0</v>
      </c>
      <c r="E19" s="18">
        <f ca="1">'[1]Delegate Counter'!BO18</f>
        <v>26</v>
      </c>
      <c r="F19" s="18">
        <f ca="1">'[1]Delegate Counter'!BP18</f>
        <v>7</v>
      </c>
      <c r="G19" s="18">
        <f ca="1">'[1]Delegate Counter'!BQ18</f>
        <v>1579</v>
      </c>
      <c r="H19" s="18">
        <f ca="1">'[1]Delegate Counter'!BR18</f>
        <v>0</v>
      </c>
      <c r="I19" s="18">
        <f ca="1">'[1]Delegate Counter'!BS18</f>
        <v>84</v>
      </c>
      <c r="J19" s="18">
        <f ca="1">'[1]Delegate Counter'!BT18</f>
        <v>0</v>
      </c>
    </row>
    <row r="20" spans="1:19">
      <c r="A20" s="17">
        <v>43984</v>
      </c>
      <c r="B20" s="18">
        <f ca="1">'[1]Delegate Counter'!BL19</f>
        <v>2084</v>
      </c>
      <c r="C20" s="18">
        <f ca="1">'[1]Delegate Counter'!BM19</f>
        <v>78</v>
      </c>
      <c r="D20" s="18">
        <f ca="1">'[1]Delegate Counter'!BN19</f>
        <v>0</v>
      </c>
      <c r="E20" s="18">
        <f ca="1">'[1]Delegate Counter'!BO19</f>
        <v>26</v>
      </c>
      <c r="F20" s="18">
        <f ca="1">'[1]Delegate Counter'!BP19</f>
        <v>7</v>
      </c>
      <c r="G20" s="18">
        <f ca="1">'[1]Delegate Counter'!BQ19</f>
        <v>1682</v>
      </c>
      <c r="H20" s="18">
        <f ca="1">'[1]Delegate Counter'!BR19</f>
        <v>0</v>
      </c>
      <c r="I20" s="18">
        <f ca="1">'[1]Delegate Counter'!BS19</f>
        <v>84</v>
      </c>
      <c r="J20" s="18">
        <f ca="1">'[1]Delegate Counter'!BT19</f>
        <v>0</v>
      </c>
    </row>
    <row r="21" spans="1:19">
      <c r="A21" s="17">
        <v>43988</v>
      </c>
      <c r="B21" s="18">
        <f ca="1">'[1]Delegate Counter'!BL20</f>
        <v>2088</v>
      </c>
      <c r="C21" s="18">
        <f ca="1">'[1]Delegate Counter'!BM20</f>
        <v>78</v>
      </c>
      <c r="D21" s="18">
        <f ca="1">'[1]Delegate Counter'!BN20</f>
        <v>0</v>
      </c>
      <c r="E21" s="18">
        <f ca="1">'[1]Delegate Counter'!BO20</f>
        <v>26</v>
      </c>
      <c r="F21" s="18">
        <f ca="1">'[1]Delegate Counter'!BP20</f>
        <v>7</v>
      </c>
      <c r="G21" s="18">
        <f ca="1">'[1]Delegate Counter'!BQ20</f>
        <v>1685</v>
      </c>
      <c r="H21" s="18">
        <f ca="1">'[1]Delegate Counter'!BR20</f>
        <v>0</v>
      </c>
      <c r="I21" s="18">
        <f ca="1">'[1]Delegate Counter'!BS20</f>
        <v>84</v>
      </c>
      <c r="J21" s="18">
        <f ca="1">'[1]Delegate Counter'!BT20</f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39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15</v>
      </c>
      <c r="J7">
        <f>INDEX('[1]Delegate Counter'!AV$3:AV$59,MATCH(delegates!$B7,'[1]Delegate Counter'!$A$3:$A$59,0))</f>
        <v>0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0.72222222222222221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0.27777777777777779</v>
      </c>
      <c r="S7">
        <f t="shared" si="6"/>
        <v>0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54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7</v>
      </c>
      <c r="I8">
        <f t="shared" si="11"/>
        <v>60</v>
      </c>
      <c r="J8">
        <f t="shared" si="11"/>
        <v>0</v>
      </c>
      <c r="K8">
        <f t="shared" si="11"/>
        <v>8</v>
      </c>
      <c r="L8">
        <f t="shared" si="11"/>
        <v>0</v>
      </c>
      <c r="M8">
        <f t="shared" si="0"/>
        <v>0.34838709677419355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4.5161290322580643E-2</v>
      </c>
      <c r="R8">
        <f t="shared" si="5"/>
        <v>0.38709677419354838</v>
      </c>
      <c r="S8">
        <f t="shared" si="6"/>
        <v>0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SUM(C10:C25)</f>
        <v>1358</v>
      </c>
      <c r="D9">
        <f t="shared" si="12"/>
        <v>627</v>
      </c>
      <c r="E9">
        <f t="shared" si="12"/>
        <v>78</v>
      </c>
      <c r="F9">
        <f t="shared" si="12"/>
        <v>0</v>
      </c>
      <c r="G9">
        <f t="shared" si="12"/>
        <v>0</v>
      </c>
      <c r="H9">
        <f t="shared" si="12"/>
        <v>0</v>
      </c>
      <c r="I9">
        <f t="shared" si="12"/>
        <v>565</v>
      </c>
      <c r="J9">
        <f t="shared" si="12"/>
        <v>0</v>
      </c>
      <c r="K9">
        <f t="shared" si="12"/>
        <v>76</v>
      </c>
      <c r="L9">
        <f t="shared" si="12"/>
        <v>0</v>
      </c>
      <c r="M9">
        <f t="shared" si="0"/>
        <v>0.46170839469808544</v>
      </c>
      <c r="N9">
        <f t="shared" si="1"/>
        <v>5.7437407952871868E-2</v>
      </c>
      <c r="O9">
        <f t="shared" si="2"/>
        <v>0</v>
      </c>
      <c r="P9">
        <f t="shared" si="3"/>
        <v>0</v>
      </c>
      <c r="Q9">
        <f t="shared" si="4"/>
        <v>0</v>
      </c>
      <c r="R9">
        <f t="shared" si="5"/>
        <v>0.41605301914580267</v>
      </c>
      <c r="S9">
        <f t="shared" si="6"/>
        <v>0</v>
      </c>
      <c r="T9">
        <f t="shared" si="7"/>
        <v>5.5964653902798235E-2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44</v>
      </c>
      <c r="E10">
        <f>INDEX('[1]Delegate Counter'!AQ$3:AQ$59,MATCH(delegates!$B10,'[1]Delegate Counter'!$A$3:$A$59,0))</f>
        <v>0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8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0.84615384615384615</v>
      </c>
      <c r="N10">
        <f t="shared" si="1"/>
        <v>0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0.15384615384615385</v>
      </c>
      <c r="S10">
        <f t="shared" si="6"/>
        <v>0</v>
      </c>
      <c r="T10">
        <f t="shared" si="7"/>
        <v>0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0</v>
      </c>
      <c r="E11">
        <f>INDEX('[1]Delegate Counter'!AQ$3:AQ$59,MATCH(delegates!$B11,'[1]Delegate Counter'!$A$3:$A$59,0))</f>
        <v>4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0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</v>
      </c>
      <c r="N11">
        <f t="shared" si="1"/>
        <v>0.66666666666666663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</v>
      </c>
      <c r="S11">
        <f t="shared" si="6"/>
        <v>0</v>
      </c>
      <c r="T11">
        <f t="shared" si="7"/>
        <v>0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17</v>
      </c>
      <c r="E12">
        <f>INDEX('[1]Delegate Counter'!AQ$3:AQ$59,MATCH(delegates!$B12,'[1]Delegate Counter'!$A$3:$A$59,0))</f>
        <v>5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0.54838709677419351</v>
      </c>
      <c r="N12">
        <f t="shared" si="1"/>
        <v>0.16129032258064516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0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159</v>
      </c>
      <c r="E13">
        <f>INDEX('[1]Delegate Counter'!AQ$3:AQ$59,MATCH(delegates!$B13,'[1]Delegate Counter'!$A$3:$A$59,0))</f>
        <v>21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0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228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8</v>
      </c>
      <c r="L13">
        <f>INDEX('[1]Delegate Counter'!AX$3:AX$59,MATCH(delegates!$B13,'[1]Delegate Counter'!$A$3:$A$59,0))</f>
        <v>0</v>
      </c>
      <c r="M13">
        <f t="shared" si="0"/>
        <v>0.38221153846153844</v>
      </c>
      <c r="N13">
        <f t="shared" si="1"/>
        <v>5.0480769230769232E-2</v>
      </c>
      <c r="O13">
        <f t="shared" si="2"/>
        <v>0</v>
      </c>
      <c r="P13">
        <f t="shared" si="3"/>
        <v>0</v>
      </c>
      <c r="Q13">
        <f t="shared" si="4"/>
        <v>0</v>
      </c>
      <c r="R13">
        <f t="shared" si="5"/>
        <v>0.54807692307692313</v>
      </c>
      <c r="S13">
        <f t="shared" si="6"/>
        <v>0</v>
      </c>
      <c r="T13">
        <f t="shared" si="7"/>
        <v>1.9230769230769232E-2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17</v>
      </c>
      <c r="E14">
        <f>INDEX('[1]Delegate Counter'!AQ$3:AQ$59,MATCH(delegates!$B14,'[1]Delegate Counter'!$A$3:$A$59,0))</f>
        <v>14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0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23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13</v>
      </c>
      <c r="L14">
        <f>INDEX('[1]Delegate Counter'!AX$3:AX$59,MATCH(delegates!$B14,'[1]Delegate Counter'!$A$3:$A$59,0))</f>
        <v>0</v>
      </c>
      <c r="M14">
        <f t="shared" si="0"/>
        <v>0.2537313432835821</v>
      </c>
      <c r="N14">
        <f t="shared" si="1"/>
        <v>0.20895522388059701</v>
      </c>
      <c r="O14">
        <f t="shared" si="2"/>
        <v>0</v>
      </c>
      <c r="P14">
        <f t="shared" si="3"/>
        <v>0</v>
      </c>
      <c r="Q14">
        <f t="shared" si="4"/>
        <v>0</v>
      </c>
      <c r="R14">
        <f t="shared" si="5"/>
        <v>0.34328358208955223</v>
      </c>
      <c r="S14">
        <f t="shared" si="6"/>
        <v>0</v>
      </c>
      <c r="T14">
        <f t="shared" si="7"/>
        <v>0.19402985074626866</v>
      </c>
      <c r="U14">
        <f t="shared" si="8"/>
        <v>0</v>
      </c>
      <c r="V14" s="16"/>
    </row>
    <row r="15" spans="1:22">
      <c r="A15" s="16"/>
      <c r="B15" s="15" t="s">
        <v>24</v>
      </c>
      <c r="C15" s="15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9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0.69230769230769229</v>
      </c>
      <c r="S15">
        <f t="shared" si="6"/>
        <v>0</v>
      </c>
      <c r="T15">
        <f t="shared" si="7"/>
        <v>0</v>
      </c>
      <c r="U15">
        <f t="shared" si="8"/>
        <v>0</v>
      </c>
      <c r="V15" s="16"/>
    </row>
    <row r="16" spans="1:22">
      <c r="A16" s="16"/>
      <c r="B16" s="15" t="s">
        <v>25</v>
      </c>
      <c r="C16" s="15">
        <v>24</v>
      </c>
      <c r="D16">
        <f>INDEX('[1]Delegate Counter'!AP$3:AP$59,MATCH(delegates!$B16,'[1]Delegate Counter'!$A$3:$A$59,0))</f>
        <v>10</v>
      </c>
      <c r="E16">
        <f>INDEX('[1]Delegate Counter'!AQ$3:AQ$59,MATCH(delegates!$B16,'[1]Delegate Counter'!$A$3:$A$59,0))</f>
        <v>0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0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9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5</v>
      </c>
      <c r="L16">
        <f>INDEX('[1]Delegate Counter'!AX$3:AX$59,MATCH(delegates!$B16,'[1]Delegate Counter'!$A$3:$A$59,0))</f>
        <v>0</v>
      </c>
      <c r="M16">
        <f t="shared" si="0"/>
        <v>0.41666666666666669</v>
      </c>
      <c r="N16">
        <f t="shared" si="1"/>
        <v>0</v>
      </c>
      <c r="O16">
        <f t="shared" si="2"/>
        <v>0</v>
      </c>
      <c r="P16">
        <f t="shared" si="3"/>
        <v>0</v>
      </c>
      <c r="Q16">
        <f t="shared" si="4"/>
        <v>0</v>
      </c>
      <c r="R16">
        <f t="shared" si="5"/>
        <v>0.375</v>
      </c>
      <c r="S16">
        <f t="shared" si="6"/>
        <v>0</v>
      </c>
      <c r="T16">
        <f t="shared" si="7"/>
        <v>0.20833333333333334</v>
      </c>
      <c r="U16">
        <f t="shared" si="8"/>
        <v>0</v>
      </c>
      <c r="V16" s="16"/>
    </row>
    <row r="17" spans="1:22">
      <c r="A17" s="16"/>
      <c r="B17" s="15" t="s">
        <v>26</v>
      </c>
      <c r="C17" s="15">
        <v>91</v>
      </c>
      <c r="D17">
        <f>INDEX('[1]Delegate Counter'!AP$3:AP$59,MATCH(delegates!$B17,'[1]Delegate Counter'!$A$3:$A$59,0))</f>
        <v>34</v>
      </c>
      <c r="E17">
        <f>INDEX('[1]Delegate Counter'!AQ$3:AQ$59,MATCH(delegates!$B17,'[1]Delegate Counter'!$A$3:$A$59,0))</f>
        <v>0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0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31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26</v>
      </c>
      <c r="L17">
        <f>INDEX('[1]Delegate Counter'!AX$3:AX$59,MATCH(delegates!$B17,'[1]Delegate Counter'!$A$3:$A$59,0))</f>
        <v>0</v>
      </c>
      <c r="M17">
        <f t="shared" si="0"/>
        <v>0.37362637362637363</v>
      </c>
      <c r="N17">
        <f t="shared" si="1"/>
        <v>0</v>
      </c>
      <c r="O17">
        <f t="shared" si="2"/>
        <v>0</v>
      </c>
      <c r="P17">
        <f t="shared" si="3"/>
        <v>0</v>
      </c>
      <c r="Q17">
        <f t="shared" si="4"/>
        <v>0</v>
      </c>
      <c r="R17">
        <f t="shared" si="5"/>
        <v>0.34065934065934067</v>
      </c>
      <c r="S17">
        <f t="shared" si="6"/>
        <v>0</v>
      </c>
      <c r="T17">
        <f t="shared" si="7"/>
        <v>0.2857142857142857</v>
      </c>
      <c r="U17">
        <f t="shared" si="8"/>
        <v>0</v>
      </c>
      <c r="V17" s="16"/>
    </row>
    <row r="18" spans="1:22">
      <c r="A18" s="16"/>
      <c r="B18" s="15" t="s">
        <v>27</v>
      </c>
      <c r="C18" s="15">
        <v>75</v>
      </c>
      <c r="D18">
        <f>INDEX('[1]Delegate Counter'!AP$3:AP$59,MATCH(delegates!$B18,'[1]Delegate Counter'!$A$3:$A$59,0))</f>
        <v>37</v>
      </c>
      <c r="E18">
        <f>INDEX('[1]Delegate Counter'!AQ$3:AQ$59,MATCH(delegates!$B18,'[1]Delegate Counter'!$A$3:$A$59,0))</f>
        <v>0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0</v>
      </c>
      <c r="H18">
        <f>INDEX('[1]Delegate Counter'!AT$3:AT$59,MATCH(delegates!$B18,'[1]Delegate Counter'!$A$3:$A$59,0))</f>
        <v>0</v>
      </c>
      <c r="I18">
        <f>INDEX('[1]Delegate Counter'!AU$3:AU$59,MATCH(delegates!$B18,'[1]Delegate Counter'!$A$3:$A$59,0))</f>
        <v>26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12</v>
      </c>
      <c r="L18">
        <f>INDEX('[1]Delegate Counter'!AX$3:AX$59,MATCH(delegates!$B18,'[1]Delegate Counter'!$A$3:$A$59,0))</f>
        <v>0</v>
      </c>
      <c r="M18">
        <f t="shared" si="0"/>
        <v>0.49333333333333335</v>
      </c>
      <c r="N18">
        <f t="shared" si="1"/>
        <v>0</v>
      </c>
      <c r="O18">
        <f t="shared" si="2"/>
        <v>0</v>
      </c>
      <c r="P18">
        <f t="shared" si="3"/>
        <v>0</v>
      </c>
      <c r="Q18">
        <f t="shared" si="4"/>
        <v>0</v>
      </c>
      <c r="R18">
        <f t="shared" si="5"/>
        <v>0.34666666666666668</v>
      </c>
      <c r="S18">
        <f t="shared" si="6"/>
        <v>0</v>
      </c>
      <c r="T18">
        <f t="shared" si="7"/>
        <v>0.16</v>
      </c>
      <c r="U18">
        <f t="shared" si="8"/>
        <v>0</v>
      </c>
      <c r="V18" s="16"/>
    </row>
    <row r="19" spans="1:22">
      <c r="A19" s="16"/>
      <c r="B19" s="15" t="s">
        <v>28</v>
      </c>
      <c r="C19" s="15">
        <v>110</v>
      </c>
      <c r="D19">
        <f>INDEX('[1]Delegate Counter'!AP$3:AP$59,MATCH(delegates!$B19,'[1]Delegate Counter'!$A$3:$A$59,0))</f>
        <v>70</v>
      </c>
      <c r="E19">
        <f>INDEX('[1]Delegate Counter'!AQ$3:AQ$59,MATCH(delegates!$B19,'[1]Delegate Counter'!$A$3:$A$59,0))</f>
        <v>3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0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35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2</v>
      </c>
      <c r="L19">
        <f>INDEX('[1]Delegate Counter'!AX$3:AX$59,MATCH(delegates!$B19,'[1]Delegate Counter'!$A$3:$A$59,0))</f>
        <v>0</v>
      </c>
      <c r="M19">
        <f t="shared" si="0"/>
        <v>0.63636363636363635</v>
      </c>
      <c r="N19">
        <f t="shared" si="1"/>
        <v>2.7272727272727271E-2</v>
      </c>
      <c r="O19">
        <f t="shared" si="2"/>
        <v>0</v>
      </c>
      <c r="P19">
        <f t="shared" si="3"/>
        <v>0</v>
      </c>
      <c r="Q19">
        <f t="shared" si="4"/>
        <v>0</v>
      </c>
      <c r="R19">
        <f t="shared" si="5"/>
        <v>0.31818181818181818</v>
      </c>
      <c r="S19">
        <f t="shared" si="6"/>
        <v>0</v>
      </c>
      <c r="T19">
        <f t="shared" si="7"/>
        <v>1.8181818181818181E-2</v>
      </c>
      <c r="U19">
        <f t="shared" si="8"/>
        <v>0</v>
      </c>
      <c r="V19" s="16"/>
    </row>
    <row r="20" spans="1:22">
      <c r="A20" s="16"/>
      <c r="B20" s="15" t="s">
        <v>29</v>
      </c>
      <c r="C20" s="15">
        <v>37</v>
      </c>
      <c r="D20">
        <f>INDEX('[1]Delegate Counter'!AP$3:AP$59,MATCH(delegates!$B20,'[1]Delegate Counter'!$A$3:$A$59,0))</f>
        <v>22</v>
      </c>
      <c r="E20">
        <f>INDEX('[1]Delegate Counter'!AQ$3:AQ$59,MATCH(delegates!$B20,'[1]Delegate Counter'!$A$3:$A$59,0))</f>
        <v>2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13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0.59459459459459463</v>
      </c>
      <c r="N20">
        <f t="shared" si="1"/>
        <v>5.4054054054054057E-2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0.35135135135135137</v>
      </c>
      <c r="S20">
        <f t="shared" si="6"/>
        <v>0</v>
      </c>
      <c r="T20">
        <f t="shared" si="7"/>
        <v>0</v>
      </c>
      <c r="U20">
        <f t="shared" si="8"/>
        <v>0</v>
      </c>
      <c r="V20" s="16"/>
    </row>
    <row r="21" spans="1:22">
      <c r="A21" s="16"/>
      <c r="B21" s="15" t="s">
        <v>30</v>
      </c>
      <c r="C21" s="15">
        <v>64</v>
      </c>
      <c r="D21">
        <f>INDEX('[1]Delegate Counter'!AP$3:AP$59,MATCH(delegates!$B21,'[1]Delegate Counter'!$A$3:$A$59,0))</f>
        <v>32</v>
      </c>
      <c r="E21">
        <f>INDEX('[1]Delegate Counter'!AQ$3:AQ$59,MATCH(delegates!$B21,'[1]Delegate Counter'!$A$3:$A$59,0))</f>
        <v>12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20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0</v>
      </c>
      <c r="L21">
        <f>INDEX('[1]Delegate Counter'!AX$3:AX$59,MATCH(delegates!$B21,'[1]Delegate Counter'!$A$3:$A$59,0))</f>
        <v>0</v>
      </c>
      <c r="M21">
        <f t="shared" si="0"/>
        <v>0.5</v>
      </c>
      <c r="N21">
        <f t="shared" si="1"/>
        <v>0.1875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0.3125</v>
      </c>
      <c r="S21">
        <f t="shared" si="6"/>
        <v>0</v>
      </c>
      <c r="T21">
        <f t="shared" si="7"/>
        <v>0</v>
      </c>
      <c r="U21">
        <f t="shared" si="8"/>
        <v>0</v>
      </c>
      <c r="V21" s="16"/>
    </row>
    <row r="22" spans="1:22">
      <c r="A22" s="16"/>
      <c r="B22" s="15" t="s">
        <v>31</v>
      </c>
      <c r="C22" s="15">
        <v>228</v>
      </c>
      <c r="D22">
        <f>INDEX('[1]Delegate Counter'!AP$3:AP$59,MATCH(delegates!$B22,'[1]Delegate Counter'!$A$3:$A$59,0))</f>
        <v>113</v>
      </c>
      <c r="E22">
        <f>INDEX('[1]Delegate Counter'!AQ$3:AQ$59,MATCH(delegates!$B22,'[1]Delegate Counter'!$A$3:$A$59,0))</f>
        <v>10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0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99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6</v>
      </c>
      <c r="L22">
        <f>INDEX('[1]Delegate Counter'!AX$3:AX$59,MATCH(delegates!$B22,'[1]Delegate Counter'!$A$3:$A$59,0))</f>
        <v>0</v>
      </c>
      <c r="M22">
        <f t="shared" si="0"/>
        <v>0.49561403508771928</v>
      </c>
      <c r="N22">
        <f t="shared" si="1"/>
        <v>4.3859649122807015E-2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0.43421052631578949</v>
      </c>
      <c r="S22">
        <f t="shared" si="6"/>
        <v>0</v>
      </c>
      <c r="T22">
        <f t="shared" si="7"/>
        <v>2.6315789473684209E-2</v>
      </c>
      <c r="U22">
        <f t="shared" si="8"/>
        <v>0</v>
      </c>
      <c r="V22" s="16"/>
    </row>
    <row r="23" spans="1:22">
      <c r="A23" s="16"/>
      <c r="B23" s="15" t="s">
        <v>32</v>
      </c>
      <c r="C23" s="15">
        <v>29</v>
      </c>
      <c r="D23">
        <f>INDEX('[1]Delegate Counter'!AP$3:AP$59,MATCH(delegates!$B23,'[1]Delegate Counter'!$A$3:$A$59,0))</f>
        <v>6</v>
      </c>
      <c r="E23">
        <f>INDEX('[1]Delegate Counter'!AQ$3:AQ$59,MATCH(delegates!$B23,'[1]Delegate Counter'!$A$3:$A$59,0))</f>
        <v>6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0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13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4</v>
      </c>
      <c r="L23">
        <f>INDEX('[1]Delegate Counter'!AX$3:AX$59,MATCH(delegates!$B23,'[1]Delegate Counter'!$A$3:$A$59,0))</f>
        <v>0</v>
      </c>
      <c r="M23">
        <f t="shared" si="0"/>
        <v>0.20689655172413793</v>
      </c>
      <c r="N23">
        <f t="shared" si="1"/>
        <v>0.20689655172413793</v>
      </c>
      <c r="O23">
        <f t="shared" si="2"/>
        <v>0</v>
      </c>
      <c r="P23">
        <f t="shared" si="3"/>
        <v>0</v>
      </c>
      <c r="Q23">
        <f t="shared" si="4"/>
        <v>0</v>
      </c>
      <c r="R23">
        <f t="shared" si="5"/>
        <v>0.44827586206896552</v>
      </c>
      <c r="S23">
        <f t="shared" si="6"/>
        <v>0</v>
      </c>
      <c r="T23">
        <f t="shared" si="7"/>
        <v>0.13793103448275862</v>
      </c>
      <c r="U23">
        <f t="shared" si="8"/>
        <v>0</v>
      </c>
      <c r="V23" s="16"/>
    </row>
    <row r="24" spans="1:22">
      <c r="A24" s="16"/>
      <c r="B24" s="15" t="s">
        <v>33</v>
      </c>
      <c r="C24" s="15">
        <v>16</v>
      </c>
      <c r="D24">
        <f>INDEX('[1]Delegate Counter'!AP$3:AP$59,MATCH(delegates!$B24,'[1]Delegate Counter'!$A$3:$A$59,0))</f>
        <v>5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11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0.3125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0.6875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5" t="s">
        <v>34</v>
      </c>
      <c r="C25" s="15">
        <v>99</v>
      </c>
      <c r="D25">
        <f>INDEX('[1]Delegate Counter'!AP$3:AP$59,MATCH(delegates!$B25,'[1]Delegate Counter'!$A$3:$A$59,0))</f>
        <v>57</v>
      </c>
      <c r="E25">
        <f>INDEX('[1]Delegate Counter'!AQ$3:AQ$59,MATCH(delegates!$B25,'[1]Delegate Counter'!$A$3:$A$59,0))</f>
        <v>1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0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31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0</v>
      </c>
      <c r="L25">
        <f>INDEX('[1]Delegate Counter'!AX$3:AX$59,MATCH(delegates!$B25,'[1]Delegate Counter'!$A$3:$A$59,0))</f>
        <v>0</v>
      </c>
      <c r="M25">
        <f t="shared" si="0"/>
        <v>0.5757575757575758</v>
      </c>
      <c r="N25">
        <f t="shared" si="1"/>
        <v>1.0101010101010102E-2</v>
      </c>
      <c r="O25">
        <f t="shared" si="2"/>
        <v>0</v>
      </c>
      <c r="P25">
        <f t="shared" si="3"/>
        <v>0</v>
      </c>
      <c r="Q25">
        <f t="shared" si="4"/>
        <v>0</v>
      </c>
      <c r="R25">
        <f t="shared" si="5"/>
        <v>0.31313131313131315</v>
      </c>
      <c r="S25">
        <f t="shared" si="6"/>
        <v>0</v>
      </c>
      <c r="T25">
        <f t="shared" si="7"/>
        <v>0</v>
      </c>
      <c r="U25">
        <f t="shared" si="8"/>
        <v>0</v>
      </c>
      <c r="V25" s="16"/>
    </row>
    <row r="26" spans="1:22">
      <c r="A26" s="16"/>
      <c r="B26" s="13" t="s">
        <v>179</v>
      </c>
      <c r="C26">
        <f t="shared" ref="C26:L26" si="13">C9+C8</f>
        <v>1513</v>
      </c>
      <c r="D26">
        <f t="shared" si="13"/>
        <v>681</v>
      </c>
      <c r="E26">
        <f t="shared" si="13"/>
        <v>78</v>
      </c>
      <c r="F26">
        <f t="shared" si="13"/>
        <v>0</v>
      </c>
      <c r="G26">
        <f t="shared" si="13"/>
        <v>26</v>
      </c>
      <c r="H26">
        <f t="shared" si="13"/>
        <v>7</v>
      </c>
      <c r="I26">
        <f t="shared" si="13"/>
        <v>625</v>
      </c>
      <c r="J26">
        <f t="shared" si="13"/>
        <v>0</v>
      </c>
      <c r="K26">
        <f t="shared" si="13"/>
        <v>84</v>
      </c>
      <c r="L26">
        <f t="shared" si="13"/>
        <v>0</v>
      </c>
      <c r="M26">
        <f t="shared" si="0"/>
        <v>0.45009914077990748</v>
      </c>
      <c r="N26">
        <f t="shared" si="1"/>
        <v>5.1553205551883675E-2</v>
      </c>
      <c r="O26">
        <f t="shared" si="2"/>
        <v>0</v>
      </c>
      <c r="P26">
        <f t="shared" si="3"/>
        <v>1.7184401850627893E-2</v>
      </c>
      <c r="Q26">
        <f t="shared" si="4"/>
        <v>4.626569729015202E-3</v>
      </c>
      <c r="R26">
        <f t="shared" si="5"/>
        <v>0.41308658294778583</v>
      </c>
      <c r="S26">
        <f t="shared" si="6"/>
        <v>0</v>
      </c>
      <c r="T26">
        <f t="shared" si="7"/>
        <v>5.5518836748182421E-2</v>
      </c>
      <c r="U26">
        <f t="shared" si="8"/>
        <v>0</v>
      </c>
      <c r="V26" s="16" t="s">
        <v>205</v>
      </c>
    </row>
    <row r="27" spans="1:22">
      <c r="A27" s="16" t="s">
        <v>204</v>
      </c>
      <c r="C27">
        <f t="shared" ref="C27:L27" si="14">SUM(C28:C33)</f>
        <v>352</v>
      </c>
      <c r="D27">
        <f t="shared" si="14"/>
        <v>202</v>
      </c>
      <c r="E27">
        <f t="shared" si="14"/>
        <v>0</v>
      </c>
      <c r="F27">
        <f t="shared" si="14"/>
        <v>0</v>
      </c>
      <c r="G27">
        <f t="shared" si="14"/>
        <v>0</v>
      </c>
      <c r="H27">
        <f t="shared" si="14"/>
        <v>0</v>
      </c>
      <c r="I27">
        <f t="shared" si="14"/>
        <v>150</v>
      </c>
      <c r="J27">
        <f t="shared" si="14"/>
        <v>0</v>
      </c>
      <c r="K27">
        <f t="shared" si="14"/>
        <v>0</v>
      </c>
      <c r="L27">
        <f t="shared" si="14"/>
        <v>0</v>
      </c>
      <c r="M27">
        <f t="shared" si="0"/>
        <v>0.57386363636363635</v>
      </c>
      <c r="N27">
        <f t="shared" si="1"/>
        <v>0</v>
      </c>
      <c r="O27">
        <f t="shared" si="2"/>
        <v>0</v>
      </c>
      <c r="P27">
        <f t="shared" si="3"/>
        <v>0</v>
      </c>
      <c r="Q27">
        <f t="shared" si="4"/>
        <v>0</v>
      </c>
      <c r="R27">
        <f t="shared" si="5"/>
        <v>0.42613636363636365</v>
      </c>
      <c r="S27">
        <f t="shared" si="6"/>
        <v>0</v>
      </c>
      <c r="T27">
        <f t="shared" si="7"/>
        <v>0</v>
      </c>
      <c r="U27">
        <f t="shared" si="8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10</v>
      </c>
      <c r="E28">
        <f>INDEX('[1]Delegate Counter'!AQ$3:AQ$59,MATCH(delegates!$B28,'[1]Delegate Counter'!$A$3:$A$59,0))</f>
        <v>0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0.5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72</v>
      </c>
      <c r="E29">
        <f>INDEX('[1]Delegate Counter'!AQ$3:AQ$59,MATCH(delegates!$B29,'[1]Delegate Counter'!$A$3:$A$59,0))</f>
        <v>0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0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53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0</v>
      </c>
      <c r="L29">
        <f>INDEX('[1]Delegate Counter'!AX$3:AX$59,MATCH(delegates!$B29,'[1]Delegate Counter'!$A$3:$A$59,0))</f>
        <v>0</v>
      </c>
      <c r="M29">
        <f t="shared" si="0"/>
        <v>0.57599999999999996</v>
      </c>
      <c r="N29">
        <f t="shared" si="1"/>
        <v>0</v>
      </c>
      <c r="O29">
        <f t="shared" si="2"/>
        <v>0</v>
      </c>
      <c r="P29">
        <f t="shared" si="3"/>
        <v>0</v>
      </c>
      <c r="Q29">
        <f t="shared" si="4"/>
        <v>0</v>
      </c>
      <c r="R29">
        <f t="shared" si="5"/>
        <v>0.42399999999999999</v>
      </c>
      <c r="S29">
        <f t="shared" si="6"/>
        <v>0</v>
      </c>
      <c r="T29">
        <f t="shared" si="7"/>
        <v>0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26</v>
      </c>
      <c r="E30">
        <f>INDEX('[1]Delegate Counter'!AQ$3:AQ$59,MATCH(delegates!$B30,'[1]Delegate Counter'!$A$3:$A$59,0))</f>
        <v>0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10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0.72222222222222221</v>
      </c>
      <c r="N30">
        <f t="shared" si="1"/>
        <v>0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0.27777777777777779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46</v>
      </c>
      <c r="E31">
        <f>INDEX('[1]Delegate Counter'!AQ$3:AQ$59,MATCH(delegates!$B31,'[1]Delegate Counter'!$A$3:$A$59,0))</f>
        <v>0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22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0.67647058823529416</v>
      </c>
      <c r="N31">
        <f t="shared" si="1"/>
        <v>0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0.3235294117647059</v>
      </c>
      <c r="S31">
        <f t="shared" si="6"/>
        <v>0</v>
      </c>
      <c r="T31">
        <f t="shared" si="7"/>
        <v>0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7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0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7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0.5</v>
      </c>
      <c r="N32">
        <f t="shared" si="1"/>
        <v>0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0.5</v>
      </c>
      <c r="S32">
        <f t="shared" si="6"/>
        <v>0</v>
      </c>
      <c r="T32">
        <f t="shared" si="7"/>
        <v>0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41</v>
      </c>
      <c r="E33">
        <f>INDEX('[1]Delegate Counter'!AQ$3:AQ$59,MATCH(delegates!$B33,'[1]Delegate Counter'!$A$3:$A$59,0))</f>
        <v>0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0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48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0</v>
      </c>
      <c r="L33">
        <f>INDEX('[1]Delegate Counter'!AX$3:AX$59,MATCH(delegates!$B33,'[1]Delegate Counter'!$A$3:$A$59,0))</f>
        <v>0</v>
      </c>
      <c r="M33">
        <f t="shared" si="0"/>
        <v>0.4606741573033708</v>
      </c>
      <c r="N33">
        <f t="shared" si="1"/>
        <v>0</v>
      </c>
      <c r="O33">
        <f t="shared" si="2"/>
        <v>0</v>
      </c>
      <c r="P33">
        <f t="shared" si="3"/>
        <v>0</v>
      </c>
      <c r="Q33">
        <f t="shared" si="4"/>
        <v>0</v>
      </c>
      <c r="R33">
        <f t="shared" si="5"/>
        <v>0.5393258426966292</v>
      </c>
      <c r="S33">
        <f t="shared" si="6"/>
        <v>0</v>
      </c>
      <c r="T33">
        <f t="shared" si="7"/>
        <v>0</v>
      </c>
      <c r="U33">
        <f t="shared" si="8"/>
        <v>0</v>
      </c>
      <c r="V33" s="16"/>
    </row>
    <row r="34" spans="1:22">
      <c r="A34" s="16"/>
      <c r="B34" s="13" t="s">
        <v>179</v>
      </c>
      <c r="C34">
        <f t="shared" ref="C34:L34" si="15">C27+C26</f>
        <v>1865</v>
      </c>
      <c r="D34">
        <f t="shared" si="15"/>
        <v>883</v>
      </c>
      <c r="E34">
        <f t="shared" si="15"/>
        <v>78</v>
      </c>
      <c r="F34">
        <f t="shared" si="15"/>
        <v>0</v>
      </c>
      <c r="G34">
        <f t="shared" si="15"/>
        <v>26</v>
      </c>
      <c r="H34">
        <f t="shared" si="15"/>
        <v>7</v>
      </c>
      <c r="I34">
        <f t="shared" si="15"/>
        <v>775</v>
      </c>
      <c r="J34">
        <f t="shared" si="15"/>
        <v>0</v>
      </c>
      <c r="K34">
        <f t="shared" si="15"/>
        <v>84</v>
      </c>
      <c r="L34">
        <f t="shared" si="15"/>
        <v>0</v>
      </c>
      <c r="M34">
        <f t="shared" ref="M34:M65" si="16">D34/$C34</f>
        <v>0.4734584450402145</v>
      </c>
      <c r="N34">
        <f t="shared" ref="N34:N65" si="17">E34/$C34</f>
        <v>4.1823056300268099E-2</v>
      </c>
      <c r="O34">
        <f t="shared" ref="O34:O65" si="18">F34/$C34</f>
        <v>0</v>
      </c>
      <c r="P34">
        <f t="shared" ref="P34:P65" si="19">G34/$C34</f>
        <v>1.3941018766756031E-2</v>
      </c>
      <c r="Q34">
        <f t="shared" ref="Q34:Q65" si="20">H34/$C34</f>
        <v>3.7533512064343165E-3</v>
      </c>
      <c r="R34">
        <f t="shared" ref="R34:R65" si="21">I34/$C34</f>
        <v>0.41554959785522788</v>
      </c>
      <c r="S34">
        <f t="shared" ref="S34:S65" si="22">J34/$C34</f>
        <v>0</v>
      </c>
      <c r="T34">
        <f t="shared" ref="T34:T65" si="23">K34/$C34</f>
        <v>4.5040214477211793E-2</v>
      </c>
      <c r="U34">
        <f t="shared" ref="U34:U65" si="24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16"/>
    </row>
    <row r="36" spans="1:22">
      <c r="A36" s="16"/>
      <c r="B36" s="13" t="s">
        <v>179</v>
      </c>
      <c r="C36">
        <f t="shared" ref="C36:L36" si="25">SUM(C34:C35)</f>
        <v>1871</v>
      </c>
      <c r="D36">
        <f t="shared" si="25"/>
        <v>886</v>
      </c>
      <c r="E36">
        <f t="shared" si="25"/>
        <v>78</v>
      </c>
      <c r="F36">
        <f t="shared" si="25"/>
        <v>0</v>
      </c>
      <c r="G36">
        <f t="shared" si="25"/>
        <v>26</v>
      </c>
      <c r="H36">
        <f t="shared" si="25"/>
        <v>7</v>
      </c>
      <c r="I36">
        <f t="shared" si="25"/>
        <v>778</v>
      </c>
      <c r="J36">
        <f t="shared" si="25"/>
        <v>0</v>
      </c>
      <c r="K36">
        <f t="shared" si="25"/>
        <v>84</v>
      </c>
      <c r="L36">
        <f t="shared" si="25"/>
        <v>0</v>
      </c>
      <c r="M36">
        <f t="shared" si="16"/>
        <v>0.47354355959380012</v>
      </c>
      <c r="N36">
        <f t="shared" si="17"/>
        <v>4.168893639764832E-2</v>
      </c>
      <c r="O36">
        <f t="shared" si="18"/>
        <v>0</v>
      </c>
      <c r="P36">
        <f t="shared" si="19"/>
        <v>1.3896312132549439E-2</v>
      </c>
      <c r="Q36">
        <f t="shared" si="20"/>
        <v>3.7413148049171567E-3</v>
      </c>
      <c r="R36">
        <f t="shared" si="21"/>
        <v>0.415820416889364</v>
      </c>
      <c r="S36">
        <f t="shared" si="22"/>
        <v>0</v>
      </c>
      <c r="T36">
        <f t="shared" si="23"/>
        <v>4.4895777659005882E-2</v>
      </c>
      <c r="U36">
        <f t="shared" si="24"/>
        <v>0</v>
      </c>
      <c r="V36" s="16" t="s">
        <v>201</v>
      </c>
    </row>
    <row r="37" spans="1:22">
      <c r="A37" s="16" t="s">
        <v>200</v>
      </c>
      <c r="C37">
        <f t="shared" ref="C37:L37" si="26">SUM(C38:C41)</f>
        <v>577</v>
      </c>
      <c r="D37">
        <f t="shared" si="26"/>
        <v>360</v>
      </c>
      <c r="E37">
        <f t="shared" si="26"/>
        <v>0</v>
      </c>
      <c r="F37">
        <f t="shared" si="26"/>
        <v>0</v>
      </c>
      <c r="G37">
        <f t="shared" si="26"/>
        <v>0</v>
      </c>
      <c r="H37">
        <f t="shared" si="26"/>
        <v>0</v>
      </c>
      <c r="I37">
        <f t="shared" si="26"/>
        <v>217</v>
      </c>
      <c r="J37">
        <f t="shared" si="26"/>
        <v>0</v>
      </c>
      <c r="K37">
        <f t="shared" si="26"/>
        <v>0</v>
      </c>
      <c r="L37">
        <f t="shared" si="26"/>
        <v>0</v>
      </c>
      <c r="M37">
        <f t="shared" si="16"/>
        <v>0.62391681109185437</v>
      </c>
      <c r="N37">
        <f t="shared" si="17"/>
        <v>0</v>
      </c>
      <c r="O37">
        <f t="shared" si="18"/>
        <v>0</v>
      </c>
      <c r="P37">
        <f t="shared" si="19"/>
        <v>0</v>
      </c>
      <c r="Q37">
        <f t="shared" si="20"/>
        <v>0</v>
      </c>
      <c r="R37">
        <f t="shared" si="21"/>
        <v>0.37608318890814557</v>
      </c>
      <c r="S37">
        <f t="shared" si="22"/>
        <v>0</v>
      </c>
      <c r="T37">
        <f t="shared" si="23"/>
        <v>0</v>
      </c>
      <c r="U37">
        <f t="shared" si="24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74</v>
      </c>
      <c r="E38">
        <f>INDEX('[1]Delegate Counter'!AQ$3:AQ$59,MATCH(delegates!$B38,'[1]Delegate Counter'!$A$3:$A$59,0))</f>
        <v>0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0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62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0</v>
      </c>
      <c r="L38">
        <f>INDEX('[1]Delegate Counter'!AX$3:AX$59,MATCH(delegates!$B38,'[1]Delegate Counter'!$A$3:$A$59,0))</f>
        <v>0</v>
      </c>
      <c r="M38">
        <f t="shared" si="16"/>
        <v>0.54411764705882348</v>
      </c>
      <c r="N38">
        <f t="shared" si="17"/>
        <v>0</v>
      </c>
      <c r="O38">
        <f t="shared" si="18"/>
        <v>0</v>
      </c>
      <c r="P38">
        <f t="shared" si="19"/>
        <v>0</v>
      </c>
      <c r="Q38">
        <f t="shared" si="20"/>
        <v>0</v>
      </c>
      <c r="R38">
        <f t="shared" si="21"/>
        <v>0.45588235294117646</v>
      </c>
      <c r="S38">
        <f t="shared" si="22"/>
        <v>0</v>
      </c>
      <c r="T38">
        <f t="shared" si="23"/>
        <v>0</v>
      </c>
      <c r="U38">
        <f t="shared" si="24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36</v>
      </c>
      <c r="E39">
        <f>INDEX('[1]Delegate Counter'!AQ$3:AQ$59,MATCH(delegates!$B39,'[1]Delegate Counter'!$A$3:$A$59,0))</f>
        <v>0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0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31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0</v>
      </c>
      <c r="L39">
        <f>INDEX('[1]Delegate Counter'!AX$3:AX$59,MATCH(delegates!$B39,'[1]Delegate Counter'!$A$3:$A$59,0))</f>
        <v>0</v>
      </c>
      <c r="M39">
        <f t="shared" si="16"/>
        <v>0.53731343283582089</v>
      </c>
      <c r="N39">
        <f t="shared" si="17"/>
        <v>0</v>
      </c>
      <c r="O39">
        <f t="shared" si="18"/>
        <v>0</v>
      </c>
      <c r="P39">
        <f t="shared" si="19"/>
        <v>0</v>
      </c>
      <c r="Q39">
        <f t="shared" si="20"/>
        <v>0</v>
      </c>
      <c r="R39">
        <f t="shared" si="21"/>
        <v>0.46268656716417911</v>
      </c>
      <c r="S39">
        <f t="shared" si="22"/>
        <v>0</v>
      </c>
      <c r="T39">
        <f t="shared" si="23"/>
        <v>0</v>
      </c>
      <c r="U39">
        <f t="shared" si="24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168</v>
      </c>
      <c r="E40">
        <f>INDEX('[1]Delegate Counter'!AQ$3:AQ$59,MATCH(delegates!$B40,'[1]Delegate Counter'!$A$3:$A$59,0))</f>
        <v>0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51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6"/>
        <v>0.76712328767123283</v>
      </c>
      <c r="N40">
        <f t="shared" si="17"/>
        <v>0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0.23287671232876711</v>
      </c>
      <c r="S40">
        <f t="shared" si="22"/>
        <v>0</v>
      </c>
      <c r="T40">
        <f t="shared" si="23"/>
        <v>0</v>
      </c>
      <c r="U40">
        <f t="shared" si="24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82</v>
      </c>
      <c r="E41">
        <f>INDEX('[1]Delegate Counter'!AQ$3:AQ$59,MATCH(delegates!$B41,'[1]Delegate Counter'!$A$3:$A$59,0))</f>
        <v>0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0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73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0</v>
      </c>
      <c r="L41">
        <f>INDEX('[1]Delegate Counter'!AX$3:AX$59,MATCH(delegates!$B41,'[1]Delegate Counter'!$A$3:$A$59,0))</f>
        <v>0</v>
      </c>
      <c r="M41">
        <f t="shared" si="16"/>
        <v>0.52903225806451615</v>
      </c>
      <c r="N41">
        <f t="shared" si="17"/>
        <v>0</v>
      </c>
      <c r="O41">
        <f t="shared" si="18"/>
        <v>0</v>
      </c>
      <c r="P41">
        <f t="shared" si="19"/>
        <v>0</v>
      </c>
      <c r="Q41">
        <f t="shared" si="20"/>
        <v>0</v>
      </c>
      <c r="R41">
        <f t="shared" si="21"/>
        <v>0.47096774193548385</v>
      </c>
      <c r="S41">
        <f t="shared" si="22"/>
        <v>0</v>
      </c>
      <c r="T41">
        <f t="shared" si="23"/>
        <v>0</v>
      </c>
      <c r="U41">
        <f t="shared" si="24"/>
        <v>0</v>
      </c>
      <c r="V41" s="16"/>
    </row>
    <row r="42" spans="1:22">
      <c r="B42" s="13" t="s">
        <v>179</v>
      </c>
      <c r="C42">
        <f t="shared" ref="C42:L42" si="27">C37+C36</f>
        <v>2448</v>
      </c>
      <c r="D42">
        <f t="shared" si="27"/>
        <v>1246</v>
      </c>
      <c r="E42">
        <f t="shared" si="27"/>
        <v>78</v>
      </c>
      <c r="F42">
        <f t="shared" si="27"/>
        <v>0</v>
      </c>
      <c r="G42">
        <f t="shared" si="27"/>
        <v>26</v>
      </c>
      <c r="H42">
        <f t="shared" si="27"/>
        <v>7</v>
      </c>
      <c r="I42">
        <f t="shared" si="27"/>
        <v>995</v>
      </c>
      <c r="J42">
        <f t="shared" si="27"/>
        <v>0</v>
      </c>
      <c r="K42">
        <f t="shared" si="27"/>
        <v>84</v>
      </c>
      <c r="L42">
        <f t="shared" si="27"/>
        <v>0</v>
      </c>
      <c r="M42">
        <f t="shared" si="16"/>
        <v>0.50898692810457513</v>
      </c>
      <c r="N42">
        <f t="shared" si="17"/>
        <v>3.1862745098039214E-2</v>
      </c>
      <c r="O42">
        <f t="shared" si="18"/>
        <v>0</v>
      </c>
      <c r="P42">
        <f t="shared" si="19"/>
        <v>1.0620915032679739E-2</v>
      </c>
      <c r="Q42">
        <f t="shared" si="20"/>
        <v>2.8594771241830064E-3</v>
      </c>
      <c r="R42">
        <f t="shared" si="21"/>
        <v>0.40645424836601307</v>
      </c>
      <c r="S42">
        <f t="shared" si="22"/>
        <v>0</v>
      </c>
      <c r="T42">
        <f t="shared" si="23"/>
        <v>3.4313725490196081E-2</v>
      </c>
      <c r="U42">
        <f t="shared" si="24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69</v>
      </c>
      <c r="E43">
        <f>INDEX('[1]Delegate Counter'!AQ$3:AQ$59,MATCH(delegates!$B43,'[1]Delegate Counter'!$A$3:$A$59,0))</f>
        <v>0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36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0.65714285714285714</v>
      </c>
      <c r="N43">
        <f t="shared" si="17"/>
        <v>0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0.34285714285714286</v>
      </c>
      <c r="S43">
        <f t="shared" si="22"/>
        <v>0</v>
      </c>
      <c r="T43">
        <f t="shared" si="23"/>
        <v>0</v>
      </c>
      <c r="U43">
        <f t="shared" si="24"/>
        <v>0</v>
      </c>
      <c r="V43" s="16"/>
    </row>
    <row r="44" spans="1:22">
      <c r="A44" s="17"/>
      <c r="B44" s="13" t="s">
        <v>179</v>
      </c>
      <c r="C44">
        <f t="shared" ref="C44:L44" si="28">SUM(C42:C43)</f>
        <v>2553</v>
      </c>
      <c r="D44">
        <f t="shared" si="28"/>
        <v>1315</v>
      </c>
      <c r="E44">
        <f t="shared" si="28"/>
        <v>78</v>
      </c>
      <c r="F44">
        <f t="shared" si="28"/>
        <v>0</v>
      </c>
      <c r="G44">
        <f t="shared" si="28"/>
        <v>26</v>
      </c>
      <c r="H44">
        <f t="shared" si="28"/>
        <v>7</v>
      </c>
      <c r="I44">
        <f t="shared" si="28"/>
        <v>1031</v>
      </c>
      <c r="J44">
        <f t="shared" si="28"/>
        <v>0</v>
      </c>
      <c r="K44">
        <f t="shared" si="28"/>
        <v>84</v>
      </c>
      <c r="L44">
        <f t="shared" si="28"/>
        <v>0</v>
      </c>
      <c r="M44">
        <f t="shared" si="16"/>
        <v>0.51508029768899333</v>
      </c>
      <c r="N44">
        <f t="shared" si="17"/>
        <v>3.0552291421856639E-2</v>
      </c>
      <c r="O44">
        <f t="shared" si="18"/>
        <v>0</v>
      </c>
      <c r="P44">
        <f t="shared" si="19"/>
        <v>1.0184097140618879E-2</v>
      </c>
      <c r="Q44">
        <f t="shared" si="20"/>
        <v>2.7418723070896985E-3</v>
      </c>
      <c r="R44">
        <f t="shared" si="21"/>
        <v>0.40383862122992559</v>
      </c>
      <c r="S44">
        <f t="shared" si="22"/>
        <v>0</v>
      </c>
      <c r="T44">
        <f t="shared" si="23"/>
        <v>3.2902467685076382E-2</v>
      </c>
      <c r="U44">
        <f t="shared" si="24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29</v>
      </c>
      <c r="E45">
        <f>INDEX('[1]Delegate Counter'!AQ$3:AQ$59,MATCH(delegates!$B45,'[1]Delegate Counter'!$A$3:$A$59,0))</f>
        <v>0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22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0</v>
      </c>
      <c r="L45">
        <f>INDEX('[1]Delegate Counter'!AX$3:AX$59,MATCH(delegates!$B45,'[1]Delegate Counter'!$A$3:$A$59,0))</f>
        <v>0</v>
      </c>
      <c r="M45">
        <f t="shared" si="16"/>
        <v>0.56862745098039214</v>
      </c>
      <c r="N45">
        <f t="shared" si="17"/>
        <v>0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0.43137254901960786</v>
      </c>
      <c r="S45">
        <f t="shared" si="22"/>
        <v>0</v>
      </c>
      <c r="T45">
        <f t="shared" si="23"/>
        <v>0</v>
      </c>
      <c r="U45">
        <f t="shared" si="24"/>
        <v>0</v>
      </c>
      <c r="V45" s="16"/>
    </row>
    <row r="46" spans="1:22">
      <c r="A46" s="17"/>
      <c r="B46" s="13" t="s">
        <v>179</v>
      </c>
      <c r="C46">
        <f t="shared" ref="C46:L46" si="29">C45+C44</f>
        <v>2604</v>
      </c>
      <c r="D46">
        <f t="shared" si="29"/>
        <v>1344</v>
      </c>
      <c r="E46">
        <f t="shared" si="29"/>
        <v>78</v>
      </c>
      <c r="F46">
        <f t="shared" si="29"/>
        <v>0</v>
      </c>
      <c r="G46">
        <f t="shared" si="29"/>
        <v>26</v>
      </c>
      <c r="H46">
        <f t="shared" si="29"/>
        <v>7</v>
      </c>
      <c r="I46">
        <f t="shared" si="29"/>
        <v>1053</v>
      </c>
      <c r="J46">
        <f t="shared" si="29"/>
        <v>0</v>
      </c>
      <c r="K46">
        <f t="shared" si="29"/>
        <v>84</v>
      </c>
      <c r="L46">
        <f t="shared" si="29"/>
        <v>0</v>
      </c>
      <c r="M46">
        <f t="shared" si="16"/>
        <v>0.5161290322580645</v>
      </c>
      <c r="N46">
        <f t="shared" si="17"/>
        <v>2.9953917050691243E-2</v>
      </c>
      <c r="O46">
        <f t="shared" si="18"/>
        <v>0</v>
      </c>
      <c r="P46">
        <f t="shared" si="19"/>
        <v>9.984639016897081E-3</v>
      </c>
      <c r="Q46">
        <f t="shared" si="20"/>
        <v>2.6881720430107529E-3</v>
      </c>
      <c r="R46">
        <f t="shared" si="21"/>
        <v>0.40437788018433179</v>
      </c>
      <c r="S46">
        <f t="shared" si="22"/>
        <v>0</v>
      </c>
      <c r="T46">
        <f t="shared" si="23"/>
        <v>3.2258064516129031E-2</v>
      </c>
      <c r="U46">
        <f t="shared" si="24"/>
        <v>0</v>
      </c>
      <c r="V46" s="17" t="s">
        <v>195</v>
      </c>
    </row>
    <row r="47" spans="1:22">
      <c r="A47" s="16" t="s">
        <v>194</v>
      </c>
      <c r="C47">
        <f t="shared" ref="C47:L47" si="30">SUM(C48:C51)</f>
        <v>107</v>
      </c>
      <c r="D47">
        <f t="shared" si="30"/>
        <v>65</v>
      </c>
      <c r="E47">
        <f t="shared" si="30"/>
        <v>0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42</v>
      </c>
      <c r="J47">
        <f t="shared" si="30"/>
        <v>0</v>
      </c>
      <c r="K47">
        <f t="shared" si="30"/>
        <v>0</v>
      </c>
      <c r="L47">
        <f t="shared" si="30"/>
        <v>0</v>
      </c>
      <c r="M47">
        <f t="shared" si="16"/>
        <v>0.60747663551401865</v>
      </c>
      <c r="N47">
        <f t="shared" si="17"/>
        <v>0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0.3925233644859813</v>
      </c>
      <c r="S47">
        <f t="shared" si="22"/>
        <v>0</v>
      </c>
      <c r="T47">
        <f t="shared" si="23"/>
        <v>0</v>
      </c>
      <c r="U47">
        <f t="shared" si="24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8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7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0.53333333333333333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0.46666666666666667</v>
      </c>
      <c r="S48">
        <f t="shared" si="22"/>
        <v>0</v>
      </c>
      <c r="T48">
        <f t="shared" si="23"/>
        <v>0</v>
      </c>
      <c r="U48">
        <f t="shared" si="24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11</v>
      </c>
      <c r="E49">
        <f>INDEX('[1]Delegate Counter'!AQ$3:AQ$59,MATCH(delegates!$B49,'[1]Delegate Counter'!$A$3:$A$59,0))</f>
        <v>0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13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0</v>
      </c>
      <c r="L49">
        <f>INDEX('[1]Delegate Counter'!AX$3:AX$59,MATCH(delegates!$B49,'[1]Delegate Counter'!$A$3:$A$59,0))</f>
        <v>0</v>
      </c>
      <c r="M49">
        <f t="shared" si="16"/>
        <v>0.45833333333333331</v>
      </c>
      <c r="N49">
        <f t="shared" si="17"/>
        <v>0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0.54166666666666663</v>
      </c>
      <c r="S49">
        <f t="shared" si="22"/>
        <v>0</v>
      </c>
      <c r="T49">
        <f t="shared" si="23"/>
        <v>0</v>
      </c>
      <c r="U49">
        <f t="shared" si="24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38</v>
      </c>
      <c r="E50">
        <f>INDEX('[1]Delegate Counter'!AQ$3:AQ$59,MATCH(delegates!$B50,'[1]Delegate Counter'!$A$3:$A$59,0))</f>
        <v>0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16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6"/>
        <v>0.70370370370370372</v>
      </c>
      <c r="N50">
        <f t="shared" si="17"/>
        <v>0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0.29629629629629628</v>
      </c>
      <c r="S50">
        <f t="shared" si="22"/>
        <v>0</v>
      </c>
      <c r="T50">
        <f t="shared" si="23"/>
        <v>0</v>
      </c>
      <c r="U50">
        <f t="shared" si="24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8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6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0.5714285714285714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0.42857142857142855</v>
      </c>
      <c r="S51">
        <f t="shared" si="22"/>
        <v>0</v>
      </c>
      <c r="T51">
        <f t="shared" si="23"/>
        <v>0</v>
      </c>
      <c r="U51">
        <f t="shared" si="24"/>
        <v>0</v>
      </c>
      <c r="V51" s="16"/>
    </row>
    <row r="52" spans="1:22">
      <c r="A52" s="17"/>
      <c r="B52" s="13" t="s">
        <v>179</v>
      </c>
      <c r="C52">
        <f t="shared" ref="C52:L52" si="31">C47+C46</f>
        <v>2711</v>
      </c>
      <c r="D52">
        <f t="shared" si="31"/>
        <v>1409</v>
      </c>
      <c r="E52">
        <f t="shared" si="31"/>
        <v>78</v>
      </c>
      <c r="F52">
        <f t="shared" si="31"/>
        <v>0</v>
      </c>
      <c r="G52">
        <f t="shared" si="31"/>
        <v>26</v>
      </c>
      <c r="H52">
        <f t="shared" si="31"/>
        <v>7</v>
      </c>
      <c r="I52">
        <f t="shared" si="31"/>
        <v>1095</v>
      </c>
      <c r="J52">
        <f t="shared" si="31"/>
        <v>0</v>
      </c>
      <c r="K52">
        <f t="shared" si="31"/>
        <v>84</v>
      </c>
      <c r="L52">
        <f t="shared" si="31"/>
        <v>0</v>
      </c>
      <c r="M52">
        <f t="shared" si="16"/>
        <v>0.51973441534489118</v>
      </c>
      <c r="N52">
        <f t="shared" si="17"/>
        <v>2.8771670970121725E-2</v>
      </c>
      <c r="O52">
        <f t="shared" si="18"/>
        <v>0</v>
      </c>
      <c r="P52">
        <f t="shared" si="19"/>
        <v>9.5905569900405756E-3</v>
      </c>
      <c r="Q52">
        <f t="shared" si="20"/>
        <v>2.5820730357801547E-3</v>
      </c>
      <c r="R52">
        <f t="shared" si="21"/>
        <v>0.40390999631132424</v>
      </c>
      <c r="S52">
        <f t="shared" si="22"/>
        <v>0</v>
      </c>
      <c r="T52">
        <f t="shared" si="23"/>
        <v>3.098487642936186E-2</v>
      </c>
      <c r="U52">
        <f t="shared" si="24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40</v>
      </c>
      <c r="E53">
        <f>INDEX('[1]Delegate Counter'!AQ$3:AQ$59,MATCH(delegates!$B53,'[1]Delegate Counter'!$A$3:$A$59,0))</f>
        <v>0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0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44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0</v>
      </c>
      <c r="L53">
        <f>INDEX('[1]Delegate Counter'!AX$3:AX$59,MATCH(delegates!$B53,'[1]Delegate Counter'!$A$3:$A$59,0))</f>
        <v>0</v>
      </c>
      <c r="M53">
        <f t="shared" si="16"/>
        <v>0.47619047619047616</v>
      </c>
      <c r="N53">
        <f t="shared" si="17"/>
        <v>0</v>
      </c>
      <c r="O53">
        <f t="shared" si="18"/>
        <v>0</v>
      </c>
      <c r="P53">
        <f t="shared" si="19"/>
        <v>0</v>
      </c>
      <c r="Q53">
        <f t="shared" si="20"/>
        <v>0</v>
      </c>
      <c r="R53">
        <f t="shared" si="21"/>
        <v>0.52380952380952384</v>
      </c>
      <c r="S53">
        <f t="shared" si="22"/>
        <v>0</v>
      </c>
      <c r="T53">
        <f t="shared" si="23"/>
        <v>0</v>
      </c>
      <c r="U53">
        <f t="shared" si="24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2">D53+D52</f>
        <v>1449</v>
      </c>
      <c r="E54">
        <f t="shared" si="32"/>
        <v>78</v>
      </c>
      <c r="F54">
        <f t="shared" si="32"/>
        <v>0</v>
      </c>
      <c r="G54">
        <f t="shared" si="32"/>
        <v>26</v>
      </c>
      <c r="H54">
        <f t="shared" si="32"/>
        <v>7</v>
      </c>
      <c r="I54">
        <f t="shared" si="32"/>
        <v>1139</v>
      </c>
      <c r="J54">
        <f t="shared" si="32"/>
        <v>0</v>
      </c>
      <c r="K54">
        <f t="shared" si="32"/>
        <v>84</v>
      </c>
      <c r="L54">
        <f t="shared" si="32"/>
        <v>0</v>
      </c>
      <c r="M54">
        <f t="shared" si="16"/>
        <v>0.51842576028622545</v>
      </c>
      <c r="N54">
        <f t="shared" si="17"/>
        <v>2.7906976744186046E-2</v>
      </c>
      <c r="O54">
        <f t="shared" si="18"/>
        <v>0</v>
      </c>
      <c r="P54">
        <f t="shared" si="19"/>
        <v>9.3023255813953487E-3</v>
      </c>
      <c r="Q54">
        <f t="shared" si="20"/>
        <v>2.5044722719141325E-3</v>
      </c>
      <c r="R54">
        <f t="shared" si="21"/>
        <v>0.40751341681574238</v>
      </c>
      <c r="S54">
        <f t="shared" si="22"/>
        <v>0</v>
      </c>
      <c r="T54">
        <f t="shared" si="23"/>
        <v>3.005366726296959E-2</v>
      </c>
      <c r="U54">
        <f t="shared" si="24"/>
        <v>0</v>
      </c>
      <c r="V54" s="17" t="s">
        <v>191</v>
      </c>
    </row>
    <row r="55" spans="1:22">
      <c r="A55" s="17" t="s">
        <v>190</v>
      </c>
      <c r="C55">
        <f t="shared" ref="C55:L55" si="33">SUM(C56:C61)</f>
        <v>663</v>
      </c>
      <c r="D55">
        <f t="shared" si="33"/>
        <v>363</v>
      </c>
      <c r="E55">
        <f t="shared" si="33"/>
        <v>0</v>
      </c>
      <c r="F55">
        <f t="shared" si="33"/>
        <v>0</v>
      </c>
      <c r="G55">
        <f t="shared" si="33"/>
        <v>0</v>
      </c>
      <c r="H55">
        <f t="shared" si="33"/>
        <v>0</v>
      </c>
      <c r="I55">
        <f t="shared" si="33"/>
        <v>300</v>
      </c>
      <c r="J55">
        <f t="shared" si="33"/>
        <v>0</v>
      </c>
      <c r="K55">
        <f t="shared" si="33"/>
        <v>0</v>
      </c>
      <c r="L55">
        <f t="shared" si="33"/>
        <v>0</v>
      </c>
      <c r="M55">
        <f t="shared" si="16"/>
        <v>0.54751131221719462</v>
      </c>
      <c r="N55">
        <f t="shared" si="17"/>
        <v>0</v>
      </c>
      <c r="O55">
        <f t="shared" si="18"/>
        <v>0</v>
      </c>
      <c r="P55">
        <f t="shared" si="19"/>
        <v>0</v>
      </c>
      <c r="Q55">
        <f t="shared" si="20"/>
        <v>0</v>
      </c>
      <c r="R55">
        <f t="shared" si="21"/>
        <v>0.45248868778280543</v>
      </c>
      <c r="S55">
        <f t="shared" si="22"/>
        <v>0</v>
      </c>
      <c r="T55">
        <f t="shared" si="23"/>
        <v>0</v>
      </c>
      <c r="U55">
        <f t="shared" si="24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31</v>
      </c>
      <c r="E56">
        <f>INDEX('[1]Delegate Counter'!AQ$3:AQ$59,MATCH(delegates!$B56,'[1]Delegate Counter'!$A$3:$A$59,0))</f>
        <v>0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0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29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0</v>
      </c>
      <c r="L56">
        <f>INDEX('[1]Delegate Counter'!AX$3:AX$59,MATCH(delegates!$B56,'[1]Delegate Counter'!$A$3:$A$59,0))</f>
        <v>0</v>
      </c>
      <c r="M56">
        <f t="shared" si="16"/>
        <v>0.51666666666666672</v>
      </c>
      <c r="N56">
        <f t="shared" si="17"/>
        <v>0</v>
      </c>
      <c r="O56">
        <f t="shared" si="18"/>
        <v>0</v>
      </c>
      <c r="P56">
        <f t="shared" si="19"/>
        <v>0</v>
      </c>
      <c r="Q56">
        <f t="shared" si="20"/>
        <v>0</v>
      </c>
      <c r="R56">
        <f t="shared" si="21"/>
        <v>0.48333333333333334</v>
      </c>
      <c r="S56">
        <f t="shared" si="22"/>
        <v>0</v>
      </c>
      <c r="T56">
        <f t="shared" si="23"/>
        <v>0</v>
      </c>
      <c r="U56">
        <f t="shared" si="24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13</v>
      </c>
      <c r="E57">
        <f>INDEX('[1]Delegate Counter'!AQ$3:AQ$59,MATCH(delegates!$B57,'[1]Delegate Counter'!$A$3:$A$59,0))</f>
        <v>0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8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0.61904761904761907</v>
      </c>
      <c r="N57">
        <f t="shared" si="17"/>
        <v>0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0.38095238095238093</v>
      </c>
      <c r="S57">
        <f t="shared" si="22"/>
        <v>0</v>
      </c>
      <c r="T57">
        <f t="shared" si="23"/>
        <v>0</v>
      </c>
      <c r="U57">
        <f t="shared" si="24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56</v>
      </c>
      <c r="E58">
        <f>INDEX('[1]Delegate Counter'!AQ$3:AQ$59,MATCH(delegates!$B58,'[1]Delegate Counter'!$A$3:$A$59,0))</f>
        <v>0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0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40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0</v>
      </c>
      <c r="L58">
        <f>INDEX('[1]Delegate Counter'!AX$3:AX$59,MATCH(delegates!$B58,'[1]Delegate Counter'!$A$3:$A$59,0))</f>
        <v>0</v>
      </c>
      <c r="M58">
        <f t="shared" si="16"/>
        <v>0.58333333333333337</v>
      </c>
      <c r="N58">
        <f t="shared" si="17"/>
        <v>0</v>
      </c>
      <c r="O58">
        <f t="shared" si="18"/>
        <v>0</v>
      </c>
      <c r="P58">
        <f t="shared" si="19"/>
        <v>0</v>
      </c>
      <c r="Q58">
        <f t="shared" si="20"/>
        <v>0</v>
      </c>
      <c r="R58">
        <f t="shared" si="21"/>
        <v>0.41666666666666669</v>
      </c>
      <c r="S58">
        <f t="shared" si="22"/>
        <v>0</v>
      </c>
      <c r="T58">
        <f t="shared" si="23"/>
        <v>0</v>
      </c>
      <c r="U58">
        <f t="shared" si="24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147</v>
      </c>
      <c r="E59">
        <f>INDEX('[1]Delegate Counter'!AQ$3:AQ$59,MATCH(delegates!$B59,'[1]Delegate Counter'!$A$3:$A$59,0))</f>
        <v>0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0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127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0</v>
      </c>
      <c r="L59">
        <f>INDEX('[1]Delegate Counter'!AX$3:AX$59,MATCH(delegates!$B59,'[1]Delegate Counter'!$A$3:$A$59,0))</f>
        <v>0</v>
      </c>
      <c r="M59">
        <f t="shared" si="16"/>
        <v>0.53649635036496346</v>
      </c>
      <c r="N59">
        <f t="shared" si="17"/>
        <v>0</v>
      </c>
      <c r="O59">
        <f t="shared" si="18"/>
        <v>0</v>
      </c>
      <c r="P59">
        <f t="shared" si="19"/>
        <v>0</v>
      </c>
      <c r="Q59">
        <f t="shared" si="20"/>
        <v>0</v>
      </c>
      <c r="R59">
        <f t="shared" si="21"/>
        <v>0.46350364963503649</v>
      </c>
      <c r="S59">
        <f t="shared" si="22"/>
        <v>0</v>
      </c>
      <c r="T59">
        <f t="shared" si="23"/>
        <v>0</v>
      </c>
      <c r="U59">
        <f t="shared" si="24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103</v>
      </c>
      <c r="E60">
        <f>INDEX('[1]Delegate Counter'!AQ$3:AQ$59,MATCH(delegates!$B60,'[1]Delegate Counter'!$A$3:$A$59,0))</f>
        <v>0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0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83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0</v>
      </c>
      <c r="L60">
        <f>INDEX('[1]Delegate Counter'!AX$3:AX$59,MATCH(delegates!$B60,'[1]Delegate Counter'!$A$3:$A$59,0))</f>
        <v>0</v>
      </c>
      <c r="M60">
        <f t="shared" si="16"/>
        <v>0.55376344086021501</v>
      </c>
      <c r="N60">
        <f t="shared" si="17"/>
        <v>0</v>
      </c>
      <c r="O60">
        <f t="shared" si="18"/>
        <v>0</v>
      </c>
      <c r="P60">
        <f t="shared" si="19"/>
        <v>0</v>
      </c>
      <c r="Q60">
        <f t="shared" si="20"/>
        <v>0</v>
      </c>
      <c r="R60">
        <f t="shared" si="21"/>
        <v>0.44623655913978494</v>
      </c>
      <c r="S60">
        <f t="shared" si="22"/>
        <v>0</v>
      </c>
      <c r="T60">
        <f t="shared" si="23"/>
        <v>0</v>
      </c>
      <c r="U60">
        <f t="shared" si="24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13</v>
      </c>
      <c r="E61">
        <f>INDEX('[1]Delegate Counter'!AQ$3:AQ$59,MATCH(delegates!$B61,'[1]Delegate Counter'!$A$3:$A$59,0))</f>
        <v>0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0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13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0</v>
      </c>
      <c r="L61">
        <f>INDEX('[1]Delegate Counter'!AX$3:AX$59,MATCH(delegates!$B61,'[1]Delegate Counter'!$A$3:$A$59,0))</f>
        <v>0</v>
      </c>
      <c r="M61">
        <f t="shared" si="16"/>
        <v>0.5</v>
      </c>
      <c r="N61">
        <f t="shared" si="17"/>
        <v>0</v>
      </c>
      <c r="O61">
        <f t="shared" si="18"/>
        <v>0</v>
      </c>
      <c r="P61">
        <f t="shared" si="19"/>
        <v>0</v>
      </c>
      <c r="Q61">
        <f t="shared" si="20"/>
        <v>0</v>
      </c>
      <c r="R61">
        <f t="shared" si="21"/>
        <v>0.5</v>
      </c>
      <c r="S61">
        <f t="shared" si="22"/>
        <v>0</v>
      </c>
      <c r="T61">
        <f t="shared" si="23"/>
        <v>0</v>
      </c>
      <c r="U61">
        <f t="shared" si="24"/>
        <v>0</v>
      </c>
      <c r="V61" s="16"/>
    </row>
    <row r="62" spans="1:22">
      <c r="A62" s="16"/>
      <c r="B62" s="13" t="s">
        <v>179</v>
      </c>
      <c r="C62">
        <f t="shared" ref="C62:L62" si="34">C55+C54</f>
        <v>3458</v>
      </c>
      <c r="D62">
        <f t="shared" si="34"/>
        <v>1812</v>
      </c>
      <c r="E62">
        <f t="shared" si="34"/>
        <v>78</v>
      </c>
      <c r="F62">
        <f t="shared" si="34"/>
        <v>0</v>
      </c>
      <c r="G62">
        <f t="shared" si="34"/>
        <v>26</v>
      </c>
      <c r="H62">
        <f t="shared" si="34"/>
        <v>7</v>
      </c>
      <c r="I62">
        <f t="shared" si="34"/>
        <v>1439</v>
      </c>
      <c r="J62">
        <f t="shared" si="34"/>
        <v>0</v>
      </c>
      <c r="K62">
        <f t="shared" si="34"/>
        <v>84</v>
      </c>
      <c r="L62">
        <f t="shared" si="34"/>
        <v>0</v>
      </c>
      <c r="M62">
        <f t="shared" si="16"/>
        <v>0.52400231347599768</v>
      </c>
      <c r="N62">
        <f t="shared" si="17"/>
        <v>2.2556390977443608E-2</v>
      </c>
      <c r="O62">
        <f t="shared" si="18"/>
        <v>0</v>
      </c>
      <c r="P62">
        <f t="shared" si="19"/>
        <v>7.5187969924812026E-3</v>
      </c>
      <c r="Q62">
        <f t="shared" si="20"/>
        <v>2.0242914979757085E-3</v>
      </c>
      <c r="R62">
        <f t="shared" si="21"/>
        <v>0.41613649508386352</v>
      </c>
      <c r="S62">
        <f t="shared" si="22"/>
        <v>0</v>
      </c>
      <c r="T62">
        <f t="shared" si="23"/>
        <v>2.4291497975708502E-2</v>
      </c>
      <c r="U62">
        <f t="shared" si="24"/>
        <v>0</v>
      </c>
      <c r="V62" s="16" t="s">
        <v>189</v>
      </c>
    </row>
    <row r="63" spans="1:22">
      <c r="A63" t="s">
        <v>188</v>
      </c>
      <c r="C63">
        <f t="shared" ref="C63:L63" si="35">SUM(C64:C66)</f>
        <v>128</v>
      </c>
      <c r="D63">
        <f t="shared" si="35"/>
        <v>66</v>
      </c>
      <c r="E63">
        <f t="shared" si="35"/>
        <v>0</v>
      </c>
      <c r="F63">
        <f t="shared" si="35"/>
        <v>0</v>
      </c>
      <c r="G63">
        <f t="shared" si="35"/>
        <v>0</v>
      </c>
      <c r="H63">
        <f t="shared" si="35"/>
        <v>0</v>
      </c>
      <c r="I63">
        <f t="shared" si="35"/>
        <v>62</v>
      </c>
      <c r="J63">
        <f t="shared" si="35"/>
        <v>0</v>
      </c>
      <c r="K63">
        <f t="shared" si="35"/>
        <v>0</v>
      </c>
      <c r="L63">
        <f t="shared" si="35"/>
        <v>0</v>
      </c>
      <c r="M63">
        <f t="shared" si="16"/>
        <v>0.515625</v>
      </c>
      <c r="N63">
        <f t="shared" si="17"/>
        <v>0</v>
      </c>
      <c r="O63">
        <f t="shared" si="18"/>
        <v>0</v>
      </c>
      <c r="P63">
        <f t="shared" si="19"/>
        <v>0</v>
      </c>
      <c r="Q63">
        <f t="shared" si="20"/>
        <v>0</v>
      </c>
      <c r="R63">
        <f t="shared" si="21"/>
        <v>0.484375</v>
      </c>
      <c r="S63">
        <f t="shared" si="22"/>
        <v>0</v>
      </c>
      <c r="T63">
        <f t="shared" si="23"/>
        <v>0</v>
      </c>
      <c r="U63">
        <f t="shared" si="24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4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0.5714285714285714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18</v>
      </c>
      <c r="E65">
        <f>INDEX('[1]Delegate Counter'!AQ$3:AQ$59,MATCH(delegates!$B65,'[1]Delegate Counter'!$A$3:$A$59,0))</f>
        <v>0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0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21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0</v>
      </c>
      <c r="L65">
        <f>INDEX('[1]Delegate Counter'!AX$3:AX$59,MATCH(delegates!$B65,'[1]Delegate Counter'!$A$3:$A$59,0))</f>
        <v>0</v>
      </c>
      <c r="M65">
        <f t="shared" si="16"/>
        <v>0.46153846153846156</v>
      </c>
      <c r="N65">
        <f t="shared" si="17"/>
        <v>0</v>
      </c>
      <c r="O65">
        <f t="shared" si="18"/>
        <v>0</v>
      </c>
      <c r="P65">
        <f t="shared" si="19"/>
        <v>0</v>
      </c>
      <c r="Q65">
        <f t="shared" si="20"/>
        <v>0</v>
      </c>
      <c r="R65">
        <f t="shared" si="21"/>
        <v>0.53846153846153844</v>
      </c>
      <c r="S65">
        <f t="shared" si="22"/>
        <v>0</v>
      </c>
      <c r="T65">
        <f t="shared" si="23"/>
        <v>0</v>
      </c>
      <c r="U65">
        <f t="shared" si="24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44</v>
      </c>
      <c r="E66">
        <f>INDEX('[1]Delegate Counter'!AQ$3:AQ$59,MATCH(delegates!$B66,'[1]Delegate Counter'!$A$3:$A$59,0))</f>
        <v>0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0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38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0</v>
      </c>
      <c r="L66">
        <f>INDEX('[1]Delegate Counter'!AX$3:AX$59,MATCH(delegates!$B66,'[1]Delegate Counter'!$A$3:$A$59,0))</f>
        <v>0</v>
      </c>
      <c r="M66">
        <f t="shared" ref="M66:M84" si="36">D66/$C66</f>
        <v>0.53658536585365857</v>
      </c>
      <c r="N66">
        <f t="shared" ref="N66:N84" si="37">E66/$C66</f>
        <v>0</v>
      </c>
      <c r="O66">
        <f t="shared" ref="O66:O84" si="38">F66/$C66</f>
        <v>0</v>
      </c>
      <c r="P66">
        <f t="shared" ref="P66:P84" si="39">G66/$C66</f>
        <v>0</v>
      </c>
      <c r="Q66">
        <f t="shared" ref="Q66:Q84" si="40">H66/$C66</f>
        <v>0</v>
      </c>
      <c r="R66">
        <f t="shared" ref="R66:R84" si="41">I66/$C66</f>
        <v>0.46341463414634149</v>
      </c>
      <c r="S66">
        <f t="shared" ref="S66:S84" si="42">J66/$C66</f>
        <v>0</v>
      </c>
      <c r="T66">
        <f t="shared" ref="T66:T84" si="43">K66/$C66</f>
        <v>0</v>
      </c>
      <c r="U66">
        <f t="shared" ref="U66:U84" si="44">L66/$C66</f>
        <v>0</v>
      </c>
    </row>
    <row r="67" spans="1:22">
      <c r="B67" s="13" t="s">
        <v>179</v>
      </c>
      <c r="C67">
        <f t="shared" ref="C67:L67" si="45">C63+C62</f>
        <v>3586</v>
      </c>
      <c r="D67">
        <f t="shared" si="45"/>
        <v>1878</v>
      </c>
      <c r="E67">
        <f t="shared" si="45"/>
        <v>78</v>
      </c>
      <c r="F67">
        <f t="shared" si="45"/>
        <v>0</v>
      </c>
      <c r="G67">
        <f t="shared" si="45"/>
        <v>26</v>
      </c>
      <c r="H67">
        <f t="shared" si="45"/>
        <v>7</v>
      </c>
      <c r="I67">
        <f t="shared" si="45"/>
        <v>1501</v>
      </c>
      <c r="J67">
        <f t="shared" si="45"/>
        <v>0</v>
      </c>
      <c r="K67">
        <f t="shared" si="45"/>
        <v>84</v>
      </c>
      <c r="L67">
        <f t="shared" si="45"/>
        <v>0</v>
      </c>
      <c r="M67">
        <f t="shared" si="36"/>
        <v>0.52370329057445619</v>
      </c>
      <c r="N67">
        <f t="shared" si="37"/>
        <v>2.1751254880089235E-2</v>
      </c>
      <c r="O67">
        <f t="shared" si="38"/>
        <v>0</v>
      </c>
      <c r="P67">
        <f t="shared" si="39"/>
        <v>7.2504182933630784E-3</v>
      </c>
      <c r="Q67">
        <f t="shared" si="40"/>
        <v>1.9520356943669827E-3</v>
      </c>
      <c r="R67">
        <f t="shared" si="41"/>
        <v>0.4185722253206916</v>
      </c>
      <c r="S67">
        <f t="shared" si="42"/>
        <v>0</v>
      </c>
      <c r="T67">
        <f t="shared" si="43"/>
        <v>2.3424428332403793E-2</v>
      </c>
      <c r="U67">
        <f t="shared" si="44"/>
        <v>0</v>
      </c>
      <c r="V67" t="s">
        <v>187</v>
      </c>
    </row>
    <row r="68" spans="1:22">
      <c r="A68" t="s">
        <v>186</v>
      </c>
      <c r="B68" s="13"/>
      <c r="C68">
        <f t="shared" ref="C68:L68" si="46">SUM(C69:C70)</f>
        <v>57</v>
      </c>
      <c r="D68">
        <f t="shared" si="46"/>
        <v>30</v>
      </c>
      <c r="E68">
        <f t="shared" si="46"/>
        <v>0</v>
      </c>
      <c r="F68">
        <f t="shared" si="46"/>
        <v>0</v>
      </c>
      <c r="G68">
        <f t="shared" si="46"/>
        <v>0</v>
      </c>
      <c r="H68">
        <f t="shared" si="46"/>
        <v>0</v>
      </c>
      <c r="I68">
        <f t="shared" si="46"/>
        <v>27</v>
      </c>
      <c r="J68">
        <f t="shared" si="46"/>
        <v>0</v>
      </c>
      <c r="K68">
        <f t="shared" si="46"/>
        <v>0</v>
      </c>
      <c r="L68">
        <f t="shared" si="46"/>
        <v>0</v>
      </c>
      <c r="M68">
        <f t="shared" si="36"/>
        <v>0.52631578947368418</v>
      </c>
      <c r="N68">
        <f t="shared" si="37"/>
        <v>0</v>
      </c>
      <c r="O68">
        <f t="shared" si="38"/>
        <v>0</v>
      </c>
      <c r="P68">
        <f t="shared" si="39"/>
        <v>0</v>
      </c>
      <c r="Q68">
        <f t="shared" si="40"/>
        <v>0</v>
      </c>
      <c r="R68">
        <f t="shared" si="41"/>
        <v>0.47368421052631576</v>
      </c>
      <c r="S68">
        <f t="shared" si="42"/>
        <v>0</v>
      </c>
      <c r="T68">
        <f t="shared" si="43"/>
        <v>0</v>
      </c>
      <c r="U68">
        <f t="shared" si="44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14</v>
      </c>
      <c r="E69">
        <f>INDEX('[1]Delegate Counter'!AQ$3:AQ$59,MATCH(delegates!$B69,'[1]Delegate Counter'!$A$3:$A$59,0))</f>
        <v>0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0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15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0</v>
      </c>
      <c r="L69">
        <f>INDEX('[1]Delegate Counter'!AX$3:AX$59,MATCH(delegates!$B69,'[1]Delegate Counter'!$A$3:$A$59,0))</f>
        <v>0</v>
      </c>
      <c r="M69">
        <f t="shared" si="36"/>
        <v>0.48275862068965519</v>
      </c>
      <c r="N69">
        <f t="shared" si="37"/>
        <v>0</v>
      </c>
      <c r="O69">
        <f t="shared" si="38"/>
        <v>0</v>
      </c>
      <c r="P69">
        <f t="shared" si="39"/>
        <v>0</v>
      </c>
      <c r="Q69">
        <f t="shared" si="40"/>
        <v>0</v>
      </c>
      <c r="R69">
        <f t="shared" si="41"/>
        <v>0.51724137931034486</v>
      </c>
      <c r="S69">
        <f t="shared" si="42"/>
        <v>0</v>
      </c>
      <c r="T69">
        <f t="shared" si="43"/>
        <v>0</v>
      </c>
      <c r="U69">
        <f t="shared" si="44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16</v>
      </c>
      <c r="E70">
        <f>INDEX('[1]Delegate Counter'!AQ$3:AQ$59,MATCH(delegates!$B70,'[1]Delegate Counter'!$A$3:$A$59,0))</f>
        <v>0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12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0.5714285714285714</v>
      </c>
      <c r="N70">
        <f t="shared" si="37"/>
        <v>0</v>
      </c>
      <c r="O70">
        <f t="shared" si="38"/>
        <v>0</v>
      </c>
      <c r="P70">
        <f t="shared" si="39"/>
        <v>0</v>
      </c>
      <c r="Q70">
        <f t="shared" si="40"/>
        <v>0</v>
      </c>
      <c r="R70">
        <f t="shared" si="41"/>
        <v>0.42857142857142855</v>
      </c>
      <c r="S70">
        <f t="shared" si="42"/>
        <v>0</v>
      </c>
      <c r="T70">
        <f t="shared" si="43"/>
        <v>0</v>
      </c>
      <c r="U70">
        <f t="shared" si="44"/>
        <v>0</v>
      </c>
      <c r="V70" s="16"/>
    </row>
    <row r="71" spans="1:22">
      <c r="B71" s="13" t="s">
        <v>179</v>
      </c>
      <c r="C71">
        <f t="shared" ref="C71:L71" si="47">C68+C67</f>
        <v>3643</v>
      </c>
      <c r="D71">
        <f t="shared" si="47"/>
        <v>1908</v>
      </c>
      <c r="E71">
        <f t="shared" si="47"/>
        <v>78</v>
      </c>
      <c r="F71">
        <f t="shared" si="47"/>
        <v>0</v>
      </c>
      <c r="G71">
        <f t="shared" si="47"/>
        <v>26</v>
      </c>
      <c r="H71">
        <f t="shared" si="47"/>
        <v>7</v>
      </c>
      <c r="I71">
        <f t="shared" si="47"/>
        <v>1528</v>
      </c>
      <c r="J71">
        <f t="shared" si="47"/>
        <v>0</v>
      </c>
      <c r="K71">
        <f t="shared" si="47"/>
        <v>84</v>
      </c>
      <c r="L71">
        <f t="shared" si="47"/>
        <v>0</v>
      </c>
      <c r="M71">
        <f t="shared" si="36"/>
        <v>0.52374416689541592</v>
      </c>
      <c r="N71">
        <f t="shared" si="37"/>
        <v>2.1410925061762284E-2</v>
      </c>
      <c r="O71">
        <f t="shared" si="38"/>
        <v>0</v>
      </c>
      <c r="P71">
        <f t="shared" si="39"/>
        <v>7.1369750205874279E-3</v>
      </c>
      <c r="Q71">
        <f t="shared" si="40"/>
        <v>1.9214932747735384E-3</v>
      </c>
      <c r="R71">
        <f t="shared" si="41"/>
        <v>0.41943453197913805</v>
      </c>
      <c r="S71">
        <f t="shared" si="42"/>
        <v>0</v>
      </c>
      <c r="T71">
        <f t="shared" si="43"/>
        <v>2.3057919297282459E-2</v>
      </c>
      <c r="U71">
        <f t="shared" si="44"/>
        <v>0</v>
      </c>
      <c r="V71" t="s">
        <v>185</v>
      </c>
    </row>
    <row r="72" spans="1:22">
      <c r="A72" t="s">
        <v>184</v>
      </c>
      <c r="C72">
        <f t="shared" ref="C72:L72" si="48">SUM(C73:C74)</f>
        <v>115</v>
      </c>
      <c r="D72">
        <f t="shared" si="48"/>
        <v>64</v>
      </c>
      <c r="E72">
        <f t="shared" si="48"/>
        <v>0</v>
      </c>
      <c r="F72">
        <f t="shared" si="48"/>
        <v>0</v>
      </c>
      <c r="G72">
        <f t="shared" si="48"/>
        <v>0</v>
      </c>
      <c r="H72">
        <f t="shared" si="48"/>
        <v>0</v>
      </c>
      <c r="I72">
        <f t="shared" si="48"/>
        <v>51</v>
      </c>
      <c r="J72">
        <f t="shared" si="48"/>
        <v>0</v>
      </c>
      <c r="K72">
        <f t="shared" si="48"/>
        <v>0</v>
      </c>
      <c r="L72">
        <f t="shared" si="48"/>
        <v>0</v>
      </c>
      <c r="M72">
        <f t="shared" si="36"/>
        <v>0.55652173913043479</v>
      </c>
      <c r="N72">
        <f t="shared" si="37"/>
        <v>0</v>
      </c>
      <c r="O72">
        <f t="shared" si="38"/>
        <v>0</v>
      </c>
      <c r="P72">
        <f t="shared" si="39"/>
        <v>0</v>
      </c>
      <c r="Q72">
        <f t="shared" si="40"/>
        <v>0</v>
      </c>
      <c r="R72">
        <f t="shared" si="41"/>
        <v>0.44347826086956521</v>
      </c>
      <c r="S72">
        <f t="shared" si="42"/>
        <v>0</v>
      </c>
      <c r="T72">
        <f t="shared" si="43"/>
        <v>0</v>
      </c>
      <c r="U72">
        <f t="shared" si="44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32</v>
      </c>
      <c r="E73">
        <f>INDEX('[1]Delegate Counter'!AQ$3:AQ$59,MATCH(delegates!$B73,'[1]Delegate Counter'!$A$3:$A$59,0))</f>
        <v>0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22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0</v>
      </c>
      <c r="L73">
        <f>INDEX('[1]Delegate Counter'!AX$3:AX$59,MATCH(delegates!$B73,'[1]Delegate Counter'!$A$3:$A$59,0))</f>
        <v>0</v>
      </c>
      <c r="M73">
        <f t="shared" si="36"/>
        <v>0.59259259259259256</v>
      </c>
      <c r="N73">
        <f t="shared" si="37"/>
        <v>0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0.40740740740740738</v>
      </c>
      <c r="S73">
        <f t="shared" si="42"/>
        <v>0</v>
      </c>
      <c r="T73">
        <f t="shared" si="43"/>
        <v>0</v>
      </c>
      <c r="U73">
        <f t="shared" si="44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32</v>
      </c>
      <c r="E74">
        <f>INDEX('[1]Delegate Counter'!AQ$3:AQ$59,MATCH(delegates!$B74,'[1]Delegate Counter'!$A$3:$A$59,0))</f>
        <v>0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0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29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0</v>
      </c>
      <c r="L74">
        <f>INDEX('[1]Delegate Counter'!AX$3:AX$59,MATCH(delegates!$B74,'[1]Delegate Counter'!$A$3:$A$59,0))</f>
        <v>0</v>
      </c>
      <c r="M74">
        <f t="shared" si="36"/>
        <v>0.52459016393442626</v>
      </c>
      <c r="N74">
        <f t="shared" si="37"/>
        <v>0</v>
      </c>
      <c r="O74">
        <f t="shared" si="38"/>
        <v>0</v>
      </c>
      <c r="P74">
        <f t="shared" si="39"/>
        <v>0</v>
      </c>
      <c r="Q74">
        <f t="shared" si="40"/>
        <v>0</v>
      </c>
      <c r="R74">
        <f t="shared" si="41"/>
        <v>0.47540983606557374</v>
      </c>
      <c r="S74">
        <f t="shared" si="42"/>
        <v>0</v>
      </c>
      <c r="T74">
        <f t="shared" si="43"/>
        <v>0</v>
      </c>
      <c r="U74">
        <f t="shared" si="44"/>
        <v>0</v>
      </c>
    </row>
    <row r="75" spans="1:22">
      <c r="B75" s="13" t="s">
        <v>179</v>
      </c>
      <c r="C75">
        <f t="shared" ref="C75:L75" si="49">C72+C71</f>
        <v>3758</v>
      </c>
      <c r="D75">
        <f t="shared" si="49"/>
        <v>1972</v>
      </c>
      <c r="E75">
        <f t="shared" si="49"/>
        <v>78</v>
      </c>
      <c r="F75">
        <f t="shared" si="49"/>
        <v>0</v>
      </c>
      <c r="G75">
        <f t="shared" si="49"/>
        <v>26</v>
      </c>
      <c r="H75">
        <f t="shared" si="49"/>
        <v>7</v>
      </c>
      <c r="I75">
        <f t="shared" si="49"/>
        <v>1579</v>
      </c>
      <c r="J75">
        <f t="shared" si="49"/>
        <v>0</v>
      </c>
      <c r="K75">
        <f t="shared" si="49"/>
        <v>84</v>
      </c>
      <c r="L75">
        <f t="shared" si="49"/>
        <v>0</v>
      </c>
      <c r="M75">
        <f t="shared" si="36"/>
        <v>0.5247472059606173</v>
      </c>
      <c r="N75">
        <f t="shared" si="37"/>
        <v>2.0755721128259713E-2</v>
      </c>
      <c r="O75">
        <f t="shared" si="38"/>
        <v>0</v>
      </c>
      <c r="P75">
        <f t="shared" si="39"/>
        <v>6.9185737094199038E-3</v>
      </c>
      <c r="Q75">
        <f t="shared" si="40"/>
        <v>1.8626929217668972E-3</v>
      </c>
      <c r="R75">
        <f t="shared" si="41"/>
        <v>0.42017030335284727</v>
      </c>
      <c r="S75">
        <f t="shared" si="42"/>
        <v>0</v>
      </c>
      <c r="T75">
        <f t="shared" si="43"/>
        <v>2.2352315061202766E-2</v>
      </c>
      <c r="U75">
        <f t="shared" si="44"/>
        <v>0</v>
      </c>
      <c r="V75" t="s">
        <v>183</v>
      </c>
    </row>
    <row r="76" spans="1:22">
      <c r="A76" t="s">
        <v>182</v>
      </c>
      <c r="C76">
        <f t="shared" ref="C76:L76" si="50">SUM(C77:C81)</f>
        <v>215</v>
      </c>
      <c r="D76">
        <f t="shared" si="50"/>
        <v>112</v>
      </c>
      <c r="E76">
        <f t="shared" si="50"/>
        <v>0</v>
      </c>
      <c r="F76">
        <f t="shared" si="50"/>
        <v>0</v>
      </c>
      <c r="G76">
        <f t="shared" si="50"/>
        <v>0</v>
      </c>
      <c r="H76">
        <f t="shared" si="50"/>
        <v>0</v>
      </c>
      <c r="I76">
        <f t="shared" si="50"/>
        <v>103</v>
      </c>
      <c r="J76">
        <f t="shared" si="50"/>
        <v>0</v>
      </c>
      <c r="K76">
        <f t="shared" si="50"/>
        <v>0</v>
      </c>
      <c r="L76">
        <f t="shared" si="50"/>
        <v>0</v>
      </c>
      <c r="M76">
        <f t="shared" si="36"/>
        <v>0.52093023255813953</v>
      </c>
      <c r="N76">
        <f t="shared" si="37"/>
        <v>0</v>
      </c>
      <c r="O76">
        <f t="shared" si="38"/>
        <v>0</v>
      </c>
      <c r="P76">
        <f t="shared" si="39"/>
        <v>0</v>
      </c>
      <c r="Q76">
        <f t="shared" si="40"/>
        <v>0</v>
      </c>
      <c r="R76">
        <f t="shared" si="41"/>
        <v>0.47906976744186047</v>
      </c>
      <c r="S76">
        <f t="shared" si="42"/>
        <v>0</v>
      </c>
      <c r="T76">
        <f t="shared" si="43"/>
        <v>0</v>
      </c>
      <c r="U76">
        <f t="shared" si="44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14</v>
      </c>
      <c r="E77">
        <f>INDEX('[1]Delegate Counter'!AQ$3:AQ$59,MATCH(delegates!$B77,'[1]Delegate Counter'!$A$3:$A$59,0))</f>
        <v>0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0.7</v>
      </c>
      <c r="N77">
        <f t="shared" si="37"/>
        <v>0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10</v>
      </c>
      <c r="E78">
        <f>INDEX('[1]Delegate Counter'!AQ$3:AQ$59,MATCH(delegates!$B78,'[1]Delegate Counter'!$A$3:$A$59,0))</f>
        <v>0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9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6"/>
        <v>0.52631578947368418</v>
      </c>
      <c r="N78">
        <f t="shared" si="37"/>
        <v>0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0.47368421052631576</v>
      </c>
      <c r="S78">
        <f t="shared" si="42"/>
        <v>0</v>
      </c>
      <c r="T78">
        <f t="shared" si="43"/>
        <v>0</v>
      </c>
      <c r="U78">
        <f t="shared" si="44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65</v>
      </c>
      <c r="E79">
        <f>INDEX('[1]Delegate Counter'!AQ$3:AQ$59,MATCH(delegates!$B79,'[1]Delegate Counter'!$A$3:$A$59,0))</f>
        <v>0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0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61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0</v>
      </c>
      <c r="L79">
        <f>INDEX('[1]Delegate Counter'!AX$3:AX$59,MATCH(delegates!$B79,'[1]Delegate Counter'!$A$3:$A$59,0))</f>
        <v>0</v>
      </c>
      <c r="M79">
        <f t="shared" si="36"/>
        <v>0.51587301587301593</v>
      </c>
      <c r="N79">
        <f t="shared" si="37"/>
        <v>0</v>
      </c>
      <c r="O79">
        <f t="shared" si="38"/>
        <v>0</v>
      </c>
      <c r="P79">
        <f t="shared" si="39"/>
        <v>0</v>
      </c>
      <c r="Q79">
        <f t="shared" si="40"/>
        <v>0</v>
      </c>
      <c r="R79">
        <f t="shared" si="41"/>
        <v>0.48412698412698413</v>
      </c>
      <c r="S79">
        <f t="shared" si="42"/>
        <v>0</v>
      </c>
      <c r="T79">
        <f t="shared" si="43"/>
        <v>0</v>
      </c>
      <c r="U79">
        <f t="shared" si="44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15</v>
      </c>
      <c r="E80">
        <f>INDEX('[1]Delegate Counter'!AQ$3:AQ$59,MATCH(delegates!$B80,'[1]Delegate Counter'!$A$3:$A$59,0))</f>
        <v>0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0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19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0</v>
      </c>
      <c r="L80">
        <f>INDEX('[1]Delegate Counter'!AX$3:AX$59,MATCH(delegates!$B80,'[1]Delegate Counter'!$A$3:$A$59,0))</f>
        <v>0</v>
      </c>
      <c r="M80">
        <f t="shared" si="36"/>
        <v>0.44117647058823528</v>
      </c>
      <c r="N80">
        <f t="shared" si="37"/>
        <v>0</v>
      </c>
      <c r="O80">
        <f t="shared" si="38"/>
        <v>0</v>
      </c>
      <c r="P80">
        <f t="shared" si="39"/>
        <v>0</v>
      </c>
      <c r="Q80">
        <f t="shared" si="40"/>
        <v>0</v>
      </c>
      <c r="R80">
        <f t="shared" si="41"/>
        <v>0.55882352941176472</v>
      </c>
      <c r="S80">
        <f t="shared" si="42"/>
        <v>0</v>
      </c>
      <c r="T80">
        <f t="shared" si="43"/>
        <v>0</v>
      </c>
      <c r="U80">
        <f t="shared" si="44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8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0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8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0</v>
      </c>
      <c r="L81">
        <f>INDEX('[1]Delegate Counter'!AX$3:AX$59,MATCH(delegates!$B81,'[1]Delegate Counter'!$A$3:$A$59,0))</f>
        <v>0</v>
      </c>
      <c r="M81">
        <f t="shared" si="36"/>
        <v>0.5</v>
      </c>
      <c r="N81">
        <f t="shared" si="37"/>
        <v>0</v>
      </c>
      <c r="O81">
        <f t="shared" si="38"/>
        <v>0</v>
      </c>
      <c r="P81">
        <f t="shared" si="39"/>
        <v>0</v>
      </c>
      <c r="Q81">
        <f t="shared" si="40"/>
        <v>0</v>
      </c>
      <c r="R81">
        <f t="shared" si="41"/>
        <v>0.5</v>
      </c>
      <c r="S81">
        <f t="shared" si="42"/>
        <v>0</v>
      </c>
      <c r="T81">
        <f t="shared" si="43"/>
        <v>0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2084</v>
      </c>
      <c r="E82">
        <f t="shared" si="51"/>
        <v>78</v>
      </c>
      <c r="F82">
        <f t="shared" si="51"/>
        <v>0</v>
      </c>
      <c r="G82">
        <f t="shared" si="51"/>
        <v>26</v>
      </c>
      <c r="H82">
        <f t="shared" si="51"/>
        <v>7</v>
      </c>
      <c r="I82">
        <f t="shared" si="51"/>
        <v>1682</v>
      </c>
      <c r="J82">
        <f t="shared" si="51"/>
        <v>0</v>
      </c>
      <c r="K82">
        <f t="shared" si="51"/>
        <v>84</v>
      </c>
      <c r="L82">
        <f t="shared" si="51"/>
        <v>0</v>
      </c>
      <c r="M82">
        <f t="shared" si="36"/>
        <v>0.52454064938333755</v>
      </c>
      <c r="N82">
        <f t="shared" si="37"/>
        <v>1.9632519506670023E-2</v>
      </c>
      <c r="O82">
        <f t="shared" si="38"/>
        <v>0</v>
      </c>
      <c r="P82">
        <f t="shared" si="39"/>
        <v>6.5441731688900074E-3</v>
      </c>
      <c r="Q82">
        <f t="shared" si="40"/>
        <v>1.7618927762396174E-3</v>
      </c>
      <c r="R82">
        <f t="shared" si="41"/>
        <v>0.42335766423357662</v>
      </c>
      <c r="S82">
        <f t="shared" si="42"/>
        <v>0</v>
      </c>
      <c r="T82">
        <f t="shared" si="43"/>
        <v>2.1142713314875407E-2</v>
      </c>
      <c r="U82">
        <f t="shared" si="44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4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0.5714285714285714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3" t="s">
        <v>179</v>
      </c>
      <c r="C84">
        <f t="shared" ref="C84:L84" si="52">C83+C82</f>
        <v>3980</v>
      </c>
      <c r="D84">
        <f t="shared" si="52"/>
        <v>2088</v>
      </c>
      <c r="E84">
        <f t="shared" si="52"/>
        <v>78</v>
      </c>
      <c r="F84">
        <f t="shared" si="52"/>
        <v>0</v>
      </c>
      <c r="G84">
        <f t="shared" si="52"/>
        <v>26</v>
      </c>
      <c r="H84">
        <f t="shared" si="52"/>
        <v>7</v>
      </c>
      <c r="I84">
        <f t="shared" si="52"/>
        <v>1685</v>
      </c>
      <c r="J84">
        <f t="shared" si="52"/>
        <v>0</v>
      </c>
      <c r="K84">
        <f t="shared" si="52"/>
        <v>84</v>
      </c>
      <c r="L84">
        <f t="shared" si="52"/>
        <v>0</v>
      </c>
      <c r="M84">
        <f t="shared" si="36"/>
        <v>0.52462311557788943</v>
      </c>
      <c r="N84">
        <f t="shared" si="37"/>
        <v>1.9597989949748745E-2</v>
      </c>
      <c r="O84">
        <f t="shared" si="38"/>
        <v>0</v>
      </c>
      <c r="P84">
        <f t="shared" si="39"/>
        <v>6.5326633165829146E-3</v>
      </c>
      <c r="Q84">
        <f t="shared" si="40"/>
        <v>1.7587939698492463E-3</v>
      </c>
      <c r="R84">
        <f t="shared" si="41"/>
        <v>0.42336683417085424</v>
      </c>
      <c r="S84">
        <f t="shared" si="42"/>
        <v>0</v>
      </c>
      <c r="T84">
        <f t="shared" si="43"/>
        <v>2.1105527638190954E-2</v>
      </c>
      <c r="U84">
        <f t="shared" si="44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P2809"/>
  <sheetViews>
    <sheetView workbookViewId="0">
      <selection activeCell="H2" sqref="H2"/>
    </sheetView>
  </sheetViews>
  <sheetFormatPr baseColWidth="10" defaultRowHeight="20"/>
  <cols>
    <col min="2" max="2" width="17.625" customWidth="1"/>
    <col min="3" max="3" width="4.5" bestFit="1" customWidth="1"/>
    <col min="5" max="5" width="9" style="19" bestFit="1" customWidth="1"/>
    <col min="6" max="6" width="9" style="4" customWidth="1"/>
    <col min="7" max="15" width="7" bestFit="1" customWidth="1"/>
  </cols>
  <sheetData>
    <row r="1" spans="1:16">
      <c r="A1" s="24" t="s">
        <v>10</v>
      </c>
      <c r="B1" t="s">
        <v>11</v>
      </c>
      <c r="C1" t="s">
        <v>12</v>
      </c>
      <c r="D1" t="s">
        <v>13</v>
      </c>
      <c r="E1" s="19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2" t="s">
        <v>368</v>
      </c>
    </row>
    <row r="2" spans="1:16">
      <c r="A2" t="str">
        <f>INDEX([1]Calculation!$F:$F,ROW())</f>
        <v>US</v>
      </c>
      <c r="B2" t="str">
        <f>INDEX([1]Calculation!$D:$D,ROW())</f>
        <v>Ipsos</v>
      </c>
      <c r="C2" t="str">
        <f>IF(INDEX([1]Calculation!$G:$G,ROW())=0,"-",INDEX([1]Calculation!$G:$G,ROW()))</f>
        <v>B+</v>
      </c>
      <c r="D2" t="str">
        <f>INDEX([1]Calculation!$J:$J,ROW())&amp;"  "&amp;INDEX([1]Calculation!$K:$K,ROW())</f>
        <v>590  rv</v>
      </c>
      <c r="E2" s="19">
        <f>INDEX([1]Calculation!$I:$I,ROW())</f>
        <v>43895</v>
      </c>
      <c r="F2" s="12">
        <f>ROUND(INDEX([1]Calculation!AL:AL,ROW()),1)</f>
        <v>0</v>
      </c>
      <c r="G2" s="8">
        <f>ROUND(INDEX([1]Calculation!L:L,ROW()),0)</f>
        <v>40</v>
      </c>
      <c r="H2" s="8">
        <f>ROUND(INDEX([1]Calculation!M:M,ROW()),0)</f>
        <v>0</v>
      </c>
      <c r="I2" s="8">
        <f>ROUND(INDEX([1]Calculation!N:N,ROW()),0)</f>
        <v>0</v>
      </c>
      <c r="J2" s="8">
        <f>ROUND(INDEX([1]Calculation!O:O,ROW()),0)</f>
        <v>0</v>
      </c>
      <c r="K2" s="8">
        <f>ROUND(INDEX([1]Calculation!P:P,ROW()),0)</f>
        <v>0</v>
      </c>
      <c r="L2" s="8">
        <f>ROUND(INDEX([1]Calculation!Q:Q,ROW()),0)</f>
        <v>30</v>
      </c>
      <c r="M2" s="8">
        <f>ROUND(INDEX([1]Calculation!R:R,ROW()),0)</f>
        <v>0</v>
      </c>
      <c r="N2" s="8">
        <f>ROUND(INDEX([1]Calculation!S:S,ROW()),0)</f>
        <v>10</v>
      </c>
      <c r="O2" s="8">
        <f>ROUND(INDEX([1]Calculation!T:T,ROW()),0)</f>
        <v>0</v>
      </c>
      <c r="P2" s="8" t="str">
        <f>INDEX([1]Calculation!CB:CB,ROW())</f>
        <v>https://www.ipsos.com/sites/default/files/ct/news/documents/2020-03/topline_reuters_2020_election_tracker_03_05_2020.pdf</v>
      </c>
    </row>
    <row r="3" spans="1:16">
      <c r="A3" t="str">
        <f>INDEX([1]Calculation!$F:$F,ROW())</f>
        <v>US</v>
      </c>
      <c r="B3" t="str">
        <f>INDEX([1]Calculation!$D:$D,ROW())</f>
        <v>Ipsos</v>
      </c>
      <c r="C3" t="str">
        <f>IF(INDEX([1]Calculation!$G:$G,ROW())=0,"-",INDEX([1]Calculation!$G:$G,ROW()))</f>
        <v>B+</v>
      </c>
      <c r="D3" t="str">
        <f>INDEX([1]Calculation!$J:$J,ROW())&amp;"  "&amp;INDEX([1]Calculation!$K:$K,ROW())</f>
        <v>716  a</v>
      </c>
      <c r="E3" s="19">
        <f>INDEX([1]Calculation!$I:$I,ROW())</f>
        <v>43895</v>
      </c>
      <c r="F3" s="12">
        <f>ROUND(INDEX([1]Calculation!AL:AL,ROW()),1)</f>
        <v>0</v>
      </c>
      <c r="G3" s="8">
        <f>ROUND(INDEX([1]Calculation!L:L,ROW()),0)</f>
        <v>34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0</v>
      </c>
      <c r="K3" s="8">
        <f>ROUND(INDEX([1]Calculation!P:P,ROW()),0)</f>
        <v>0</v>
      </c>
      <c r="L3" s="8">
        <f>ROUND(INDEX([1]Calculation!Q:Q,ROW()),0)</f>
        <v>30</v>
      </c>
      <c r="M3" s="8">
        <f>ROUND(INDEX([1]Calculation!R:R,ROW()),0)</f>
        <v>0</v>
      </c>
      <c r="N3" s="8">
        <f>ROUND(INDEX([1]Calculation!S:S,ROW()),0)</f>
        <v>9</v>
      </c>
      <c r="O3" s="8">
        <f>ROUND(INDEX([1]Calculation!T:T,ROW()),0)</f>
        <v>0</v>
      </c>
      <c r="P3" s="8" t="str">
        <f>INDEX([1]Calculation!CB:CB,ROW())</f>
        <v>https://www.ipsos.com/sites/default/files/ct/news/documents/2020-03/topline_reuters_2020_election_tracker_03_05_2020.pdf</v>
      </c>
    </row>
    <row r="4" spans="1:16">
      <c r="A4" t="str">
        <f>INDEX([1]Calculation!$F:$F,ROW())</f>
        <v>US</v>
      </c>
      <c r="B4" t="str">
        <f>INDEX([1]Calculation!$D:$D,ROW())</f>
        <v>Ipsos</v>
      </c>
      <c r="C4" t="str">
        <f>IF(INDEX([1]Calculation!$G:$G,ROW())=0,"-",INDEX([1]Calculation!$G:$G,ROW()))</f>
        <v>B+</v>
      </c>
      <c r="D4" t="str">
        <f>INDEX([1]Calculation!$J:$J,ROW())&amp;"  "&amp;INDEX([1]Calculation!$K:$K,ROW())</f>
        <v>669  a</v>
      </c>
      <c r="E4" s="19">
        <f>INDEX([1]Calculation!$I:$I,ROW())</f>
        <v>43895</v>
      </c>
      <c r="F4" s="12">
        <f>ROUND(INDEX([1]Calculation!AL:AL,ROW()),1)</f>
        <v>0</v>
      </c>
      <c r="G4" s="8">
        <f>ROUND(INDEX([1]Calculation!L:L,ROW()),0)</f>
        <v>52</v>
      </c>
      <c r="H4" s="8">
        <f>ROUND(INDEX([1]Calculation!M:M,ROW()),0)</f>
        <v>0</v>
      </c>
      <c r="I4" s="8">
        <f>ROUND(INDEX([1]Calculation!N:N,ROW()),0)</f>
        <v>0</v>
      </c>
      <c r="J4" s="8">
        <f>ROUND(INDEX([1]Calculation!O:O,ROW()),0)</f>
        <v>0</v>
      </c>
      <c r="K4" s="8">
        <f>ROUND(INDEX([1]Calculation!P:P,ROW()),0)</f>
        <v>0</v>
      </c>
      <c r="L4" s="8">
        <f>ROUND(INDEX([1]Calculation!Q:Q,ROW()),0)</f>
        <v>48</v>
      </c>
      <c r="M4" s="8">
        <f>ROUND(INDEX([1]Calculation!R:R,ROW()),0)</f>
        <v>0</v>
      </c>
      <c r="N4" s="8">
        <f>ROUND(INDEX([1]Calculation!S:S,ROW()),0)</f>
        <v>0</v>
      </c>
      <c r="O4" s="8">
        <f>ROUND(INDEX([1]Calculation!T:T,ROW()),0)</f>
        <v>0</v>
      </c>
      <c r="P4" s="8" t="str">
        <f>INDEX([1]Calculation!CB:CB,ROW())</f>
        <v>https://www.ipsos.com/sites/default/files/ct/news/documents/2020-03/topline_reuters_2020_election_tracker_03_05_2020.pdf</v>
      </c>
    </row>
    <row r="5" spans="1:16">
      <c r="A5" t="str">
        <f>INDEX([1]Calculation!$F:$F,ROW())</f>
        <v>US</v>
      </c>
      <c r="B5" t="str">
        <f>INDEX([1]Calculation!$D:$D,ROW())</f>
        <v>Ipsos</v>
      </c>
      <c r="C5" t="str">
        <f>IF(INDEX([1]Calculation!$G:$G,ROW())=0,"-",INDEX([1]Calculation!$G:$G,ROW()))</f>
        <v>B+</v>
      </c>
      <c r="D5" t="str">
        <f>INDEX([1]Calculation!$J:$J,ROW())&amp;"  "&amp;INDEX([1]Calculation!$K:$K,ROW())</f>
        <v>568  rv</v>
      </c>
      <c r="E5" s="19">
        <f>INDEX([1]Calculation!$I:$I,ROW())</f>
        <v>43895</v>
      </c>
      <c r="F5" s="12">
        <f>ROUND(INDEX([1]Calculation!AL:AL,ROW()),1)</f>
        <v>0</v>
      </c>
      <c r="G5" s="8">
        <f>ROUND(INDEX([1]Calculation!L:L,ROW()),0)</f>
        <v>55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0</v>
      </c>
      <c r="K5" s="8">
        <f>ROUND(INDEX([1]Calculation!P:P,ROW()),0)</f>
        <v>0</v>
      </c>
      <c r="L5" s="8">
        <f>ROUND(INDEX([1]Calculation!Q:Q,ROW()),0)</f>
        <v>45</v>
      </c>
      <c r="M5" s="8">
        <f>ROUND(INDEX([1]Calculation!R:R,ROW()),0)</f>
        <v>0</v>
      </c>
      <c r="N5" s="8">
        <f>ROUND(INDEX([1]Calculation!S:S,ROW()),0)</f>
        <v>0</v>
      </c>
      <c r="O5" s="8">
        <f>ROUND(INDEX([1]Calculation!T:T,ROW()),0)</f>
        <v>0</v>
      </c>
      <c r="P5" s="8" t="str">
        <f>INDEX([1]Calculation!CB:CB,ROW())</f>
        <v>https://www.ipsos.com/sites/default/files/ct/news/documents/2020-03/topline_reuters_2020_election_tracker_03_05_2020.pdf</v>
      </c>
    </row>
    <row r="6" spans="1:16">
      <c r="A6" t="str">
        <f>INDEX([1]Calculation!$F:$F,ROW())</f>
        <v>Florida</v>
      </c>
      <c r="B6" t="str">
        <f>INDEX([1]Calculation!$D:$D,ROW())</f>
        <v>St. Pete Polls</v>
      </c>
      <c r="C6" t="str">
        <f>IF(INDEX([1]Calculation!$G:$G,ROW())=0,"-",INDEX([1]Calculation!$G:$G,ROW()))</f>
        <v>C+</v>
      </c>
      <c r="D6" t="str">
        <f>INDEX([1]Calculation!$J:$J,ROW())&amp;"  "&amp;INDEX([1]Calculation!$K:$K,ROW())</f>
        <v>1882  lv</v>
      </c>
      <c r="E6" s="19">
        <f>INDEX([1]Calculation!$I:$I,ROW())</f>
        <v>43894</v>
      </c>
      <c r="F6" s="12">
        <f>ROUND(INDEX([1]Calculation!AL:AL,ROW()),1)</f>
        <v>75.3</v>
      </c>
      <c r="G6" s="8">
        <f>ROUND(INDEX([1]Calculation!L:L,ROW()),0)</f>
        <v>61</v>
      </c>
      <c r="H6" s="8">
        <f>ROUND(INDEX([1]Calculation!M:M,ROW()),0)</f>
        <v>14</v>
      </c>
      <c r="I6" s="8">
        <f>ROUND(INDEX([1]Calculation!N:N,ROW()),0)</f>
        <v>0</v>
      </c>
      <c r="J6" s="8">
        <f>ROUND(INDEX([1]Calculation!O:O,ROW()),0)</f>
        <v>1</v>
      </c>
      <c r="K6" s="8">
        <f>ROUND(INDEX([1]Calculation!P:P,ROW()),0)</f>
        <v>1</v>
      </c>
      <c r="L6" s="8">
        <f>ROUND(INDEX([1]Calculation!Q:Q,ROW()),0)</f>
        <v>12</v>
      </c>
      <c r="M6" s="8">
        <f>ROUND(INDEX([1]Calculation!R:R,ROW()),0)</f>
        <v>0</v>
      </c>
      <c r="N6" s="8">
        <f>ROUND(INDEX([1]Calculation!S:S,ROW()),0)</f>
        <v>5</v>
      </c>
      <c r="O6" s="8">
        <f>ROUND(INDEX([1]Calculation!T:T,ROW()),0)</f>
        <v>0</v>
      </c>
      <c r="P6" s="8" t="str">
        <f>INDEX([1]Calculation!CB:CB,ROW())</f>
        <v>https://floridapolitics.com/archives/321847-latest-poll-of-florida-primary-shows-joe-biden-with-massive-lead-over-bernie-sanders</v>
      </c>
    </row>
    <row r="7" spans="1:16">
      <c r="A7" t="str">
        <f>INDEX([1]Calculation!$F:$F,ROW())</f>
        <v>US</v>
      </c>
      <c r="B7" t="str">
        <f>INDEX([1]Calculation!$D:$D,ROW())</f>
        <v>YouGov</v>
      </c>
      <c r="C7" t="str">
        <f>IF(INDEX([1]Calculation!$G:$G,ROW())=0,"-",INDEX([1]Calculation!$G:$G,ROW()))</f>
        <v>B-</v>
      </c>
      <c r="D7" t="str">
        <f>INDEX([1]Calculation!$J:$J,ROW())&amp;"  "&amp;INDEX([1]Calculation!$K:$K,ROW())</f>
        <v>722  lv</v>
      </c>
      <c r="E7" s="19">
        <f>INDEX([1]Calculation!$I:$I,ROW())</f>
        <v>43893</v>
      </c>
      <c r="F7" s="12">
        <f>ROUND(INDEX([1]Calculation!AL:AL,ROW()),1)</f>
        <v>40.9</v>
      </c>
      <c r="G7" s="8">
        <f>ROUND(INDEX([1]Calculation!L:L,ROW()),0)</f>
        <v>28</v>
      </c>
      <c r="H7" s="8">
        <f>ROUND(INDEX([1]Calculation!M:M,ROW()),0)</f>
        <v>11</v>
      </c>
      <c r="I7" s="8">
        <f>ROUND(INDEX([1]Calculation!N:N,ROW()),0)</f>
        <v>0</v>
      </c>
      <c r="J7" s="8">
        <f>ROUND(INDEX([1]Calculation!O:O,ROW()),0)</f>
        <v>7</v>
      </c>
      <c r="K7" s="8">
        <f>ROUND(INDEX([1]Calculation!P:P,ROW()),0)</f>
        <v>4</v>
      </c>
      <c r="L7" s="8">
        <f>ROUND(INDEX([1]Calculation!Q:Q,ROW()),0)</f>
        <v>24</v>
      </c>
      <c r="M7" s="8">
        <f>ROUND(INDEX([1]Calculation!R:R,ROW()),0)</f>
        <v>0</v>
      </c>
      <c r="N7" s="8">
        <f>ROUND(INDEX([1]Calculation!S:S,ROW()),0)</f>
        <v>19</v>
      </c>
      <c r="O7" s="8">
        <f>ROUND(INDEX([1]Calculation!T:T,ROW()),0)</f>
        <v>0</v>
      </c>
      <c r="P7" s="8" t="str">
        <f>INDEX([1]Calculation!CB:CB,ROW())</f>
        <v>https://d25d2506sfb94s.cloudfront.net/cumulus_uploads/document/3rdraw493c/econTabReport.pdf</v>
      </c>
    </row>
    <row r="8" spans="1:16">
      <c r="A8" t="str">
        <f>INDEX([1]Calculation!$F:$F,ROW())</f>
        <v>US</v>
      </c>
      <c r="B8" t="str">
        <f>INDEX([1]Calculation!$D:$D,ROW())</f>
        <v>Morning Consult</v>
      </c>
      <c r="C8" t="str">
        <f>IF(INDEX([1]Calculation!$G:$G,ROW())=0,"-",INDEX([1]Calculation!$G:$G,ROW()))</f>
        <v>B+</v>
      </c>
      <c r="D8" t="str">
        <f>INDEX([1]Calculation!$J:$J,ROW())&amp;"  "&amp;INDEX([1]Calculation!$K:$K,ROW())</f>
        <v>961  lv</v>
      </c>
      <c r="E8" s="19">
        <f>INDEX([1]Calculation!$I:$I,ROW())</f>
        <v>43893</v>
      </c>
      <c r="F8" s="12">
        <f>ROUND(INDEX([1]Calculation!AL:AL,ROW()),1)</f>
        <v>70.400000000000006</v>
      </c>
      <c r="G8" s="8">
        <f>ROUND(INDEX([1]Calculation!L:L,ROW()),0)</f>
        <v>36</v>
      </c>
      <c r="H8" s="8">
        <f>ROUND(INDEX([1]Calculation!M:M,ROW()),0)</f>
        <v>19</v>
      </c>
      <c r="I8" s="8">
        <f>ROUND(INDEX([1]Calculation!N:N,ROW()),0)</f>
        <v>0</v>
      </c>
      <c r="J8" s="8">
        <f>ROUND(INDEX([1]Calculation!O:O,ROW()),0)</f>
        <v>0</v>
      </c>
      <c r="K8" s="8">
        <f>ROUND(INDEX([1]Calculation!P:P,ROW()),0)</f>
        <v>0</v>
      </c>
      <c r="L8" s="8">
        <f>ROUND(INDEX([1]Calculation!Q:Q,ROW()),0)</f>
        <v>28</v>
      </c>
      <c r="M8" s="8">
        <f>ROUND(INDEX([1]Calculation!R:R,ROW()),0)</f>
        <v>0</v>
      </c>
      <c r="N8" s="8">
        <f>ROUND(INDEX([1]Calculation!S:S,ROW()),0)</f>
        <v>14</v>
      </c>
      <c r="O8" s="8">
        <f>ROUND(INDEX([1]Calculation!T:T,ROW()),0)</f>
        <v>0</v>
      </c>
      <c r="P8" s="8" t="str">
        <f>INDEX([1]Calculation!CB:CB,ROW())</f>
        <v>https://morningconsult.com/2020/03/03/biden-reclaims-national-lead-with-buttigieg-klobuchar-exits/</v>
      </c>
    </row>
    <row r="9" spans="1:16">
      <c r="A9" t="str">
        <f>INDEX([1]Calculation!$F:$F,ROW())</f>
        <v>Michigan</v>
      </c>
      <c r="B9" t="str">
        <f>INDEX([1]Calculation!$D:$D,ROW())</f>
        <v>Glengariff Group Inc.</v>
      </c>
      <c r="C9" t="str">
        <f>IF(INDEX([1]Calculation!$G:$G,ROW())=0,"-",INDEX([1]Calculation!$G:$G,ROW()))</f>
        <v>B/C</v>
      </c>
      <c r="D9" t="str">
        <f>INDEX([1]Calculation!$J:$J,ROW())&amp;"  "&amp;INDEX([1]Calculation!$K:$K,ROW())</f>
        <v>600  lv</v>
      </c>
      <c r="E9" s="19">
        <f>INDEX([1]Calculation!$I:$I,ROW())</f>
        <v>43892</v>
      </c>
      <c r="F9" s="12">
        <f>ROUND(INDEX([1]Calculation!AL:AL,ROW()),1)</f>
        <v>30.1</v>
      </c>
      <c r="G9" s="8">
        <f>ROUND(INDEX([1]Calculation!L:L,ROW()),0)</f>
        <v>29</v>
      </c>
      <c r="H9" s="8">
        <f>ROUND(INDEX([1]Calculation!M:M,ROW()),0)</f>
        <v>11</v>
      </c>
      <c r="I9" s="8">
        <f>ROUND(INDEX([1]Calculation!N:N,ROW()),0)</f>
        <v>0</v>
      </c>
      <c r="J9" s="8">
        <f>ROUND(INDEX([1]Calculation!O:O,ROW()),0)</f>
        <v>6</v>
      </c>
      <c r="K9" s="8">
        <f>ROUND(INDEX([1]Calculation!P:P,ROW()),0)</f>
        <v>3</v>
      </c>
      <c r="L9" s="8">
        <f>ROUND(INDEX([1]Calculation!Q:Q,ROW()),0)</f>
        <v>23</v>
      </c>
      <c r="M9" s="8">
        <f>ROUND(INDEX([1]Calculation!R:R,ROW()),0)</f>
        <v>0</v>
      </c>
      <c r="N9" s="8">
        <f>ROUND(INDEX([1]Calculation!S:S,ROW()),0)</f>
        <v>7</v>
      </c>
      <c r="O9" s="8">
        <f>ROUND(INDEX([1]Calculation!T:T,ROW()),0)</f>
        <v>0</v>
      </c>
      <c r="P9" s="8" t="str">
        <f>INDEX([1]Calculation!CB:CB,ROW())</f>
        <v>https://www.scribd.com/document/450004461/Michigan-Democratic-primary-poll-results</v>
      </c>
    </row>
    <row r="10" spans="1:16">
      <c r="A10" t="str">
        <f>INDEX([1]Calculation!$F:$F,ROW())</f>
        <v>US</v>
      </c>
      <c r="B10" t="str">
        <f>INDEX([1]Calculation!$D:$D,ROW())</f>
        <v>Harris Insights &amp; Analytics</v>
      </c>
      <c r="C10" t="str">
        <f>IF(INDEX([1]Calculation!$G:$G,ROW())=0,"-",INDEX([1]Calculation!$G:$G,ROW()))</f>
        <v>C+</v>
      </c>
      <c r="D10" t="str">
        <f>INDEX([1]Calculation!$J:$J,ROW())&amp;"  "&amp;INDEX([1]Calculation!$K:$K,ROW())</f>
        <v>453  rv</v>
      </c>
      <c r="E10" s="19">
        <f>INDEX([1]Calculation!$I:$I,ROW())</f>
        <v>43892</v>
      </c>
      <c r="F10" s="12">
        <f>ROUND(INDEX([1]Calculation!AL:AL,ROW()),1)</f>
        <v>21.6</v>
      </c>
      <c r="G10" s="8">
        <f>ROUND(INDEX([1]Calculation!L:L,ROW()),0)</f>
        <v>28</v>
      </c>
      <c r="H10" s="8">
        <f>ROUND(INDEX([1]Calculation!M:M,ROW()),0)</f>
        <v>20</v>
      </c>
      <c r="I10" s="8">
        <f>ROUND(INDEX([1]Calculation!N:N,ROW()),0)</f>
        <v>0</v>
      </c>
      <c r="J10" s="8">
        <f>ROUND(INDEX([1]Calculation!O:O,ROW()),0)</f>
        <v>0</v>
      </c>
      <c r="K10" s="8">
        <f>ROUND(INDEX([1]Calculation!P:P,ROW()),0)</f>
        <v>3</v>
      </c>
      <c r="L10" s="8">
        <f>ROUND(INDEX([1]Calculation!Q:Q,ROW()),0)</f>
        <v>23</v>
      </c>
      <c r="M10" s="8">
        <f>ROUND(INDEX([1]Calculation!R:R,ROW()),0)</f>
        <v>0</v>
      </c>
      <c r="N10" s="8">
        <f>ROUND(INDEX([1]Calculation!S:S,ROW()),0)</f>
        <v>11</v>
      </c>
      <c r="O10" s="8">
        <f>ROUND(INDEX([1]Calculation!T:T,ROW()),0)</f>
        <v>0</v>
      </c>
      <c r="P10" s="8" t="str">
        <f>INDEX([1]Calculation!CB:CB,ROW())</f>
        <v>https://thehill.com/hilltv/what-americas-thinking/485742-biden-surges-post-sc-primary-in-new-hill-harrisx-poll</v>
      </c>
    </row>
    <row r="11" spans="1:16">
      <c r="A11" t="str">
        <f>INDEX([1]Calculation!$F:$F,ROW())</f>
        <v>US</v>
      </c>
      <c r="B11" t="str">
        <f>INDEX([1]Calculation!$D:$D,ROW())</f>
        <v>Ipsos</v>
      </c>
      <c r="C11" t="str">
        <f>IF(INDEX([1]Calculation!$G:$G,ROW())=0,"-",INDEX([1]Calculation!$G:$G,ROW()))</f>
        <v>B+</v>
      </c>
      <c r="D11" t="str">
        <f>INDEX([1]Calculation!$J:$J,ROW())&amp;"  "&amp;INDEX([1]Calculation!$K:$K,ROW())</f>
        <v>579  rv</v>
      </c>
      <c r="E11" s="19">
        <f>INDEX([1]Calculation!$I:$I,ROW())</f>
        <v>43892</v>
      </c>
      <c r="F11" s="12">
        <f>ROUND(INDEX([1]Calculation!AL:AL,ROW()),1)</f>
        <v>0</v>
      </c>
      <c r="G11" s="8">
        <f>ROUND(INDEX([1]Calculation!L:L,ROW()),0)</f>
        <v>49</v>
      </c>
      <c r="H11" s="8">
        <f>ROUND(INDEX([1]Calculation!M:M,ROW()),0)</f>
        <v>0</v>
      </c>
      <c r="I11" s="8">
        <f>ROUND(INDEX([1]Calculation!N:N,ROW()),0)</f>
        <v>0</v>
      </c>
      <c r="J11" s="8">
        <f>ROUND(INDEX([1]Calculation!O:O,ROW()),0)</f>
        <v>0</v>
      </c>
      <c r="K11" s="8">
        <f>ROUND(INDEX([1]Calculation!P:P,ROW()),0)</f>
        <v>0</v>
      </c>
      <c r="L11" s="8">
        <f>ROUND(INDEX([1]Calculation!Q:Q,ROW()),0)</f>
        <v>51</v>
      </c>
      <c r="M11" s="8">
        <f>ROUND(INDEX([1]Calculation!R:R,ROW()),0)</f>
        <v>0</v>
      </c>
      <c r="N11" s="8">
        <f>ROUND(INDEX([1]Calculation!S:S,ROW()),0)</f>
        <v>0</v>
      </c>
      <c r="O11" s="8">
        <f>ROUND(INDEX([1]Calculation!T:T,ROW()),0)</f>
        <v>0</v>
      </c>
      <c r="P11" s="8" t="str">
        <f>INDEX([1]Calculation!CB:CB,ROW())</f>
        <v>https://www.ipsos.com/sites/default/files/ct/news/documents/2020-03/topline_reuters_2020_election_tracker_03_02_2020_wu.pdf</v>
      </c>
    </row>
    <row r="12" spans="1:16">
      <c r="A12" t="str">
        <f>INDEX([1]Calculation!$F:$F,ROW())</f>
        <v>US</v>
      </c>
      <c r="B12" t="str">
        <f>INDEX([1]Calculation!$D:$D,ROW())</f>
        <v>Ipsos</v>
      </c>
      <c r="C12" t="str">
        <f>IF(INDEX([1]Calculation!$G:$G,ROW())=0,"-",INDEX([1]Calculation!$G:$G,ROW()))</f>
        <v>B+</v>
      </c>
      <c r="D12" t="str">
        <f>INDEX([1]Calculation!$J:$J,ROW())&amp;"  "&amp;INDEX([1]Calculation!$K:$K,ROW())</f>
        <v>682  a</v>
      </c>
      <c r="E12" s="19">
        <f>INDEX([1]Calculation!$I:$I,ROW())</f>
        <v>43892</v>
      </c>
      <c r="F12" s="12">
        <f>ROUND(INDEX([1]Calculation!AL:AL,ROW()),1)</f>
        <v>0</v>
      </c>
      <c r="G12" s="8">
        <f>ROUND(INDEX([1]Calculation!L:L,ROW()),0)</f>
        <v>46</v>
      </c>
      <c r="H12" s="8">
        <f>ROUND(INDEX([1]Calculation!M:M,ROW()),0)</f>
        <v>0</v>
      </c>
      <c r="I12" s="8">
        <f>ROUND(INDEX([1]Calculation!N:N,ROW()),0)</f>
        <v>0</v>
      </c>
      <c r="J12" s="8">
        <f>ROUND(INDEX([1]Calculation!O:O,ROW()),0)</f>
        <v>0</v>
      </c>
      <c r="K12" s="8">
        <f>ROUND(INDEX([1]Calculation!P:P,ROW()),0)</f>
        <v>0</v>
      </c>
      <c r="L12" s="8">
        <f>ROUND(INDEX([1]Calculation!Q:Q,ROW()),0)</f>
        <v>54</v>
      </c>
      <c r="M12" s="8">
        <f>ROUND(INDEX([1]Calculation!R:R,ROW()),0)</f>
        <v>0</v>
      </c>
      <c r="N12" s="8">
        <f>ROUND(INDEX([1]Calculation!S:S,ROW()),0)</f>
        <v>0</v>
      </c>
      <c r="O12" s="8">
        <f>ROUND(INDEX([1]Calculation!T:T,ROW()),0)</f>
        <v>0</v>
      </c>
      <c r="P12" s="8" t="str">
        <f>INDEX([1]Calculation!CB:CB,ROW())</f>
        <v>https://www.ipsos.com/sites/default/files/ct/news/documents/2020-03/topline_reuters_2020_election_tracker_03_02_2020_wu.pdf</v>
      </c>
    </row>
    <row r="13" spans="1:16">
      <c r="A13" t="str">
        <f>INDEX([1]Calculation!$F:$F,ROW())</f>
        <v>US</v>
      </c>
      <c r="B13" t="str">
        <f>INDEX([1]Calculation!$D:$D,ROW())</f>
        <v>Ipsos</v>
      </c>
      <c r="C13" t="str">
        <f>IF(INDEX([1]Calculation!$G:$G,ROW())=0,"-",INDEX([1]Calculation!$G:$G,ROW()))</f>
        <v>B+</v>
      </c>
      <c r="D13" t="str">
        <f>INDEX([1]Calculation!$J:$J,ROW())&amp;"  "&amp;INDEX([1]Calculation!$K:$K,ROW())</f>
        <v>579  rv</v>
      </c>
      <c r="E13" s="19">
        <f>INDEX([1]Calculation!$I:$I,ROW())</f>
        <v>43892</v>
      </c>
      <c r="F13" s="12">
        <f>ROUND(INDEX([1]Calculation!AL:AL,ROW()),1)</f>
        <v>0</v>
      </c>
      <c r="G13" s="8">
        <f>ROUND(INDEX([1]Calculation!L:L,ROW()),0)</f>
        <v>0</v>
      </c>
      <c r="H13" s="8">
        <f>ROUND(INDEX([1]Calculation!M:M,ROW()),0)</f>
        <v>44</v>
      </c>
      <c r="I13" s="8">
        <f>ROUND(INDEX([1]Calculation!N:N,ROW()),0)</f>
        <v>0</v>
      </c>
      <c r="J13" s="8">
        <f>ROUND(INDEX([1]Calculation!O:O,ROW()),0)</f>
        <v>0</v>
      </c>
      <c r="K13" s="8">
        <f>ROUND(INDEX([1]Calculation!P:P,ROW()),0)</f>
        <v>0</v>
      </c>
      <c r="L13" s="8">
        <f>ROUND(INDEX([1]Calculation!Q:Q,ROW()),0)</f>
        <v>56</v>
      </c>
      <c r="M13" s="8">
        <f>ROUND(INDEX([1]Calculation!R:R,ROW()),0)</f>
        <v>0</v>
      </c>
      <c r="N13" s="8">
        <f>ROUND(INDEX([1]Calculation!S:S,ROW()),0)</f>
        <v>0</v>
      </c>
      <c r="O13" s="8">
        <f>ROUND(INDEX([1]Calculation!T:T,ROW()),0)</f>
        <v>0</v>
      </c>
      <c r="P13" s="8" t="str">
        <f>INDEX([1]Calculation!CB:CB,ROW())</f>
        <v>https://www.ipsos.com/sites/default/files/ct/news/documents/2020-03/topline_reuters_2020_election_tracker_03_02_2020_wu.pdf</v>
      </c>
    </row>
    <row r="14" spans="1:16">
      <c r="A14" t="str">
        <f>INDEX([1]Calculation!$F:$F,ROW())</f>
        <v>US</v>
      </c>
      <c r="B14" t="str">
        <f>INDEX([1]Calculation!$D:$D,ROW())</f>
        <v>Ipsos</v>
      </c>
      <c r="C14" t="str">
        <f>IF(INDEX([1]Calculation!$G:$G,ROW())=0,"-",INDEX([1]Calculation!$G:$G,ROW()))</f>
        <v>B+</v>
      </c>
      <c r="D14" t="str">
        <f>INDEX([1]Calculation!$J:$J,ROW())&amp;"  "&amp;INDEX([1]Calculation!$K:$K,ROW())</f>
        <v>682  a</v>
      </c>
      <c r="E14" s="19">
        <f>INDEX([1]Calculation!$I:$I,ROW())</f>
        <v>43892</v>
      </c>
      <c r="F14" s="12">
        <f>ROUND(INDEX([1]Calculation!AL:AL,ROW()),1)</f>
        <v>0</v>
      </c>
      <c r="G14" s="8">
        <f>ROUND(INDEX([1]Calculation!L:L,ROW()),0)</f>
        <v>0</v>
      </c>
      <c r="H14" s="8">
        <f>ROUND(INDEX([1]Calculation!M:M,ROW()),0)</f>
        <v>45</v>
      </c>
      <c r="I14" s="8">
        <f>ROUND(INDEX([1]Calculation!N:N,ROW()),0)</f>
        <v>0</v>
      </c>
      <c r="J14" s="8">
        <f>ROUND(INDEX([1]Calculation!O:O,ROW()),0)</f>
        <v>0</v>
      </c>
      <c r="K14" s="8">
        <f>ROUND(INDEX([1]Calculation!P:P,ROW()),0)</f>
        <v>0</v>
      </c>
      <c r="L14" s="8">
        <f>ROUND(INDEX([1]Calculation!Q:Q,ROW()),0)</f>
        <v>55</v>
      </c>
      <c r="M14" s="8">
        <f>ROUND(INDEX([1]Calculation!R:R,ROW()),0)</f>
        <v>0</v>
      </c>
      <c r="N14" s="8">
        <f>ROUND(INDEX([1]Calculation!S:S,ROW()),0)</f>
        <v>0</v>
      </c>
      <c r="O14" s="8">
        <f>ROUND(INDEX([1]Calculation!T:T,ROW()),0)</f>
        <v>0</v>
      </c>
      <c r="P14" s="8" t="str">
        <f>INDEX([1]Calculation!CB:CB,ROW())</f>
        <v>https://www.ipsos.com/sites/default/files/ct/news/documents/2020-03/topline_reuters_2020_election_tracker_03_02_2020_wu.pdf</v>
      </c>
    </row>
    <row r="15" spans="1:16">
      <c r="A15" t="str">
        <f>INDEX([1]Calculation!$F:$F,ROW())</f>
        <v>US</v>
      </c>
      <c r="B15" t="str">
        <f>INDEX([1]Calculation!$D:$D,ROW())</f>
        <v>Ipsos</v>
      </c>
      <c r="C15" t="str">
        <f>IF(INDEX([1]Calculation!$G:$G,ROW())=0,"-",INDEX([1]Calculation!$G:$G,ROW()))</f>
        <v>B+</v>
      </c>
      <c r="D15" t="str">
        <f>INDEX([1]Calculation!$J:$J,ROW())&amp;"  "&amp;INDEX([1]Calculation!$K:$K,ROW())</f>
        <v>600  rv</v>
      </c>
      <c r="E15" s="19">
        <f>INDEX([1]Calculation!$I:$I,ROW())</f>
        <v>43892</v>
      </c>
      <c r="F15" s="12">
        <f>ROUND(INDEX([1]Calculation!AL:AL,ROW()),1)</f>
        <v>0.4</v>
      </c>
      <c r="G15" s="8">
        <f>ROUND(INDEX([1]Calculation!L:L,ROW()),0)</f>
        <v>15</v>
      </c>
      <c r="H15" s="8">
        <f>ROUND(INDEX([1]Calculation!M:M,ROW()),0)</f>
        <v>14</v>
      </c>
      <c r="I15" s="8">
        <f>ROUND(INDEX([1]Calculation!N:N,ROW()),0)</f>
        <v>0</v>
      </c>
      <c r="J15" s="8">
        <f>ROUND(INDEX([1]Calculation!O:O,ROW()),0)</f>
        <v>10</v>
      </c>
      <c r="K15" s="8">
        <f>ROUND(INDEX([1]Calculation!P:P,ROW()),0)</f>
        <v>4</v>
      </c>
      <c r="L15" s="8">
        <f>ROUND(INDEX([1]Calculation!Q:Q,ROW()),0)</f>
        <v>24</v>
      </c>
      <c r="M15" s="8">
        <f>ROUND(INDEX([1]Calculation!R:R,ROW()),0)</f>
        <v>2</v>
      </c>
      <c r="N15" s="8">
        <f>ROUND(INDEX([1]Calculation!S:S,ROW()),0)</f>
        <v>9</v>
      </c>
      <c r="O15" s="8">
        <f>ROUND(INDEX([1]Calculation!T:T,ROW()),0)</f>
        <v>0</v>
      </c>
      <c r="P15" s="8" t="str">
        <f>INDEX([1]Calculation!CB:CB,ROW())</f>
        <v>https://www.ipsos.com/sites/default/files/ct/news/documents/2020-03/topline_reuters_2020_election_tracker_03_02_2020_wu.pdf</v>
      </c>
    </row>
    <row r="16" spans="1:16">
      <c r="A16" t="str">
        <f>INDEX([1]Calculation!$F:$F,ROW())</f>
        <v>US</v>
      </c>
      <c r="B16" t="str">
        <f>INDEX([1]Calculation!$D:$D,ROW())</f>
        <v>Ipsos</v>
      </c>
      <c r="C16" t="str">
        <f>IF(INDEX([1]Calculation!$G:$G,ROW())=0,"-",INDEX([1]Calculation!$G:$G,ROW()))</f>
        <v>B+</v>
      </c>
      <c r="D16" t="str">
        <f>INDEX([1]Calculation!$J:$J,ROW())&amp;"  "&amp;INDEX([1]Calculation!$K:$K,ROW())</f>
        <v>735  a</v>
      </c>
      <c r="E16" s="19">
        <f>INDEX([1]Calculation!$I:$I,ROW())</f>
        <v>43892</v>
      </c>
      <c r="F16" s="12">
        <f>ROUND(INDEX([1]Calculation!AL:AL,ROW()),1)</f>
        <v>0</v>
      </c>
      <c r="G16" s="8">
        <f>ROUND(INDEX([1]Calculation!L:L,ROW()),0)</f>
        <v>13</v>
      </c>
      <c r="H16" s="8">
        <f>ROUND(INDEX([1]Calculation!M:M,ROW()),0)</f>
        <v>13</v>
      </c>
      <c r="I16" s="8">
        <f>ROUND(INDEX([1]Calculation!N:N,ROW()),0)</f>
        <v>0</v>
      </c>
      <c r="J16" s="8">
        <f>ROUND(INDEX([1]Calculation!O:O,ROW()),0)</f>
        <v>8</v>
      </c>
      <c r="K16" s="8">
        <f>ROUND(INDEX([1]Calculation!P:P,ROW()),0)</f>
        <v>3</v>
      </c>
      <c r="L16" s="8">
        <f>ROUND(INDEX([1]Calculation!Q:Q,ROW()),0)</f>
        <v>23</v>
      </c>
      <c r="M16" s="8">
        <f>ROUND(INDEX([1]Calculation!R:R,ROW()),0)</f>
        <v>2</v>
      </c>
      <c r="N16" s="8">
        <f>ROUND(INDEX([1]Calculation!S:S,ROW()),0)</f>
        <v>9</v>
      </c>
      <c r="O16" s="8">
        <f>ROUND(INDEX([1]Calculation!T:T,ROW()),0)</f>
        <v>0</v>
      </c>
      <c r="P16" s="8" t="str">
        <f>INDEX([1]Calculation!CB:CB,ROW())</f>
        <v>https://www.ipsos.com/sites/default/files/ct/news/documents/2020-03/topline_reuters_2020_election_tracker_03_02_2020_wu.pdf</v>
      </c>
    </row>
    <row r="17" spans="1:16">
      <c r="A17" t="str">
        <f>INDEX([1]Calculation!$F:$F,ROW())</f>
        <v>North Carolina</v>
      </c>
      <c r="B17" t="str">
        <f>INDEX([1]Calculation!$D:$D,ROW())</f>
        <v>Spry Strategies</v>
      </c>
      <c r="C17" t="str">
        <f>IF(INDEX([1]Calculation!$G:$G,ROW())=0,"-",INDEX([1]Calculation!$G:$G,ROW()))</f>
        <v>C/D</v>
      </c>
      <c r="D17" t="str">
        <f>INDEX([1]Calculation!$J:$J,ROW())&amp;"  "&amp;INDEX([1]Calculation!$K:$K,ROW())</f>
        <v>543  lv</v>
      </c>
      <c r="E17" s="19">
        <f>INDEX([1]Calculation!$I:$I,ROW())</f>
        <v>43892</v>
      </c>
      <c r="F17" s="12">
        <f>ROUND(INDEX([1]Calculation!AL:AL,ROW()),1)</f>
        <v>16</v>
      </c>
      <c r="G17" s="8">
        <f>ROUND(INDEX([1]Calculation!L:L,ROW()),0)</f>
        <v>45</v>
      </c>
      <c r="H17" s="8">
        <f>ROUND(INDEX([1]Calculation!M:M,ROW()),0)</f>
        <v>11</v>
      </c>
      <c r="I17" s="8">
        <f>ROUND(INDEX([1]Calculation!N:N,ROW()),0)</f>
        <v>0</v>
      </c>
      <c r="J17" s="8">
        <f>ROUND(INDEX([1]Calculation!O:O,ROW()),0)</f>
        <v>3</v>
      </c>
      <c r="K17" s="8">
        <f>ROUND(INDEX([1]Calculation!P:P,ROW()),0)</f>
        <v>3</v>
      </c>
      <c r="L17" s="8">
        <f>ROUND(INDEX([1]Calculation!Q:Q,ROW()),0)</f>
        <v>18</v>
      </c>
      <c r="M17" s="8">
        <f>ROUND(INDEX([1]Calculation!R:R,ROW()),0)</f>
        <v>0</v>
      </c>
      <c r="N17" s="8">
        <f>ROUND(INDEX([1]Calculation!S:S,ROW()),0)</f>
        <v>7</v>
      </c>
      <c r="O17" s="8">
        <f>ROUND(INDEX([1]Calculation!T:T,ROW()),0)</f>
        <v>0</v>
      </c>
      <c r="P17" s="8" t="str">
        <f>INDEX([1]Calculation!CB:CB,ROW())</f>
        <v>https://www.nccivitas.org/polling/biden-momentum-surging-48-hours-super-tuesday/</v>
      </c>
    </row>
    <row r="18" spans="1:16">
      <c r="A18" t="str">
        <f>INDEX([1]Calculation!$F:$F,ROW())</f>
        <v>Vermont</v>
      </c>
      <c r="B18" t="str">
        <f>INDEX([1]Calculation!$D:$D,ROW())</f>
        <v>Data for Progress</v>
      </c>
      <c r="C18" t="str">
        <f>IF(INDEX([1]Calculation!$G:$G,ROW())=0,"-",INDEX([1]Calculation!$G:$G,ROW()))</f>
        <v>A-</v>
      </c>
      <c r="D18" t="str">
        <f>INDEX([1]Calculation!$J:$J,ROW())&amp;"  "&amp;INDEX([1]Calculation!$K:$K,ROW())</f>
        <v>236  lv</v>
      </c>
      <c r="E18" s="19">
        <f>INDEX([1]Calculation!$I:$I,ROW())</f>
        <v>43892</v>
      </c>
      <c r="F18" s="12">
        <f>ROUND(INDEX([1]Calculation!AL:AL,ROW()),1)</f>
        <v>34.700000000000003</v>
      </c>
      <c r="G18" s="8">
        <f>ROUND(INDEX([1]Calculation!L:L,ROW()),0)</f>
        <v>16</v>
      </c>
      <c r="H18" s="8">
        <f>ROUND(INDEX([1]Calculation!M:M,ROW()),0)</f>
        <v>8</v>
      </c>
      <c r="I18" s="8">
        <f>ROUND(INDEX([1]Calculation!N:N,ROW()),0)</f>
        <v>0</v>
      </c>
      <c r="J18" s="8">
        <f>ROUND(INDEX([1]Calculation!O:O,ROW()),0)</f>
        <v>1</v>
      </c>
      <c r="K18" s="8">
        <f>ROUND(INDEX([1]Calculation!P:P,ROW()),0)</f>
        <v>0</v>
      </c>
      <c r="L18" s="8">
        <f>ROUND(INDEX([1]Calculation!Q:Q,ROW()),0)</f>
        <v>57</v>
      </c>
      <c r="M18" s="8">
        <f>ROUND(INDEX([1]Calculation!R:R,ROW()),0)</f>
        <v>0</v>
      </c>
      <c r="N18" s="8">
        <f>ROUND(INDEX([1]Calculation!S:S,ROW()),0)</f>
        <v>16</v>
      </c>
      <c r="O18" s="8">
        <f>ROUND(INDEX([1]Calculation!T:T,ROW()),0)</f>
        <v>0</v>
      </c>
      <c r="P18" s="8" t="str">
        <f>INDEX([1]Calculation!CB:CB,ROW())</f>
        <v>https://www.dataforprogress.org/memos/super-tuesday-final-polling</v>
      </c>
    </row>
    <row r="19" spans="1:16">
      <c r="A19" t="str">
        <f>INDEX([1]Calculation!$F:$F,ROW())</f>
        <v>Utah</v>
      </c>
      <c r="B19" t="str">
        <f>INDEX([1]Calculation!$D:$D,ROW())</f>
        <v>Data for Progress</v>
      </c>
      <c r="C19" t="str">
        <f>IF(INDEX([1]Calculation!$G:$G,ROW())=0,"-",INDEX([1]Calculation!$G:$G,ROW()))</f>
        <v>A-</v>
      </c>
      <c r="D19" t="str">
        <f>INDEX([1]Calculation!$J:$J,ROW())&amp;"  "&amp;INDEX([1]Calculation!$K:$K,ROW())</f>
        <v>622  lv</v>
      </c>
      <c r="E19" s="19">
        <f>INDEX([1]Calculation!$I:$I,ROW())</f>
        <v>43892</v>
      </c>
      <c r="F19" s="12">
        <f>ROUND(INDEX([1]Calculation!AL:AL,ROW()),1)</f>
        <v>61.6</v>
      </c>
      <c r="G19" s="8">
        <f>ROUND(INDEX([1]Calculation!L:L,ROW()),0)</f>
        <v>23</v>
      </c>
      <c r="H19" s="8">
        <f>ROUND(INDEX([1]Calculation!M:M,ROW()),0)</f>
        <v>17</v>
      </c>
      <c r="I19" s="8">
        <f>ROUND(INDEX([1]Calculation!N:N,ROW()),0)</f>
        <v>0</v>
      </c>
      <c r="J19" s="8">
        <f>ROUND(INDEX([1]Calculation!O:O,ROW()),0)</f>
        <v>7</v>
      </c>
      <c r="K19" s="8">
        <f>ROUND(INDEX([1]Calculation!P:P,ROW()),0)</f>
        <v>3</v>
      </c>
      <c r="L19" s="8">
        <f>ROUND(INDEX([1]Calculation!Q:Q,ROW()),0)</f>
        <v>29</v>
      </c>
      <c r="M19" s="8">
        <f>ROUND(INDEX([1]Calculation!R:R,ROW()),0)</f>
        <v>0</v>
      </c>
      <c r="N19" s="8">
        <f>ROUND(INDEX([1]Calculation!S:S,ROW()),0)</f>
        <v>19</v>
      </c>
      <c r="O19" s="8">
        <f>ROUND(INDEX([1]Calculation!T:T,ROW()),0)</f>
        <v>0</v>
      </c>
      <c r="P19" s="8" t="str">
        <f>INDEX([1]Calculation!CB:CB,ROW())</f>
        <v>https://www.dataforprogress.org/memos/super-tuesday-final-polling</v>
      </c>
    </row>
    <row r="20" spans="1:16">
      <c r="A20" t="str">
        <f>INDEX([1]Calculation!$F:$F,ROW())</f>
        <v>Maine</v>
      </c>
      <c r="B20" t="str">
        <f>INDEX([1]Calculation!$D:$D,ROW())</f>
        <v>Data for Progress</v>
      </c>
      <c r="C20" t="str">
        <f>IF(INDEX([1]Calculation!$G:$G,ROW())=0,"-",INDEX([1]Calculation!$G:$G,ROW()))</f>
        <v>A-</v>
      </c>
      <c r="D20" t="str">
        <f>INDEX([1]Calculation!$J:$J,ROW())&amp;"  "&amp;INDEX([1]Calculation!$K:$K,ROW())</f>
        <v>385  lv</v>
      </c>
      <c r="E20" s="19">
        <f>INDEX([1]Calculation!$I:$I,ROW())</f>
        <v>43892</v>
      </c>
      <c r="F20" s="12">
        <f>ROUND(INDEX([1]Calculation!AL:AL,ROW()),1)</f>
        <v>47.8</v>
      </c>
      <c r="G20" s="8">
        <f>ROUND(INDEX([1]Calculation!L:L,ROW()),0)</f>
        <v>25</v>
      </c>
      <c r="H20" s="8">
        <f>ROUND(INDEX([1]Calculation!M:M,ROW()),0)</f>
        <v>18</v>
      </c>
      <c r="I20" s="8">
        <f>ROUND(INDEX([1]Calculation!N:N,ROW()),0)</f>
        <v>0</v>
      </c>
      <c r="J20" s="8">
        <f>ROUND(INDEX([1]Calculation!O:O,ROW()),0)</f>
        <v>1</v>
      </c>
      <c r="K20" s="8">
        <f>ROUND(INDEX([1]Calculation!P:P,ROW()),0)</f>
        <v>1</v>
      </c>
      <c r="L20" s="8">
        <f>ROUND(INDEX([1]Calculation!Q:Q,ROW()),0)</f>
        <v>34</v>
      </c>
      <c r="M20" s="8">
        <f>ROUND(INDEX([1]Calculation!R:R,ROW()),0)</f>
        <v>0</v>
      </c>
      <c r="N20" s="8">
        <f>ROUND(INDEX([1]Calculation!S:S,ROW()),0)</f>
        <v>20</v>
      </c>
      <c r="O20" s="8">
        <f>ROUND(INDEX([1]Calculation!T:T,ROW()),0)</f>
        <v>0</v>
      </c>
      <c r="P20" s="8" t="str">
        <f>INDEX([1]Calculation!CB:CB,ROW())</f>
        <v>https://www.dataforprogress.org/memos/super-tuesday-final-polling</v>
      </c>
    </row>
    <row r="21" spans="1:16">
      <c r="A21" t="str">
        <f>INDEX([1]Calculation!$F:$F,ROW())</f>
        <v>Oklahoma</v>
      </c>
      <c r="B21" t="str">
        <f>INDEX([1]Calculation!$D:$D,ROW())</f>
        <v>Data for Progress</v>
      </c>
      <c r="C21" t="str">
        <f>IF(INDEX([1]Calculation!$G:$G,ROW())=0,"-",INDEX([1]Calculation!$G:$G,ROW()))</f>
        <v>A-</v>
      </c>
      <c r="D21" t="str">
        <f>INDEX([1]Calculation!$J:$J,ROW())&amp;"  "&amp;INDEX([1]Calculation!$K:$K,ROW())</f>
        <v>300  lv</v>
      </c>
      <c r="E21" s="19">
        <f>INDEX([1]Calculation!$I:$I,ROW())</f>
        <v>43892</v>
      </c>
      <c r="F21" s="12">
        <f>ROUND(INDEX([1]Calculation!AL:AL,ROW()),1)</f>
        <v>39.299999999999997</v>
      </c>
      <c r="G21" s="8">
        <f>ROUND(INDEX([1]Calculation!L:L,ROW()),0)</f>
        <v>35</v>
      </c>
      <c r="H21" s="8">
        <f>ROUND(INDEX([1]Calculation!M:M,ROW()),0)</f>
        <v>19</v>
      </c>
      <c r="I21" s="8">
        <f>ROUND(INDEX([1]Calculation!N:N,ROW()),0)</f>
        <v>0</v>
      </c>
      <c r="J21" s="8">
        <f>ROUND(INDEX([1]Calculation!O:O,ROW()),0)</f>
        <v>0</v>
      </c>
      <c r="K21" s="8">
        <f>ROUND(INDEX([1]Calculation!P:P,ROW()),0)</f>
        <v>0</v>
      </c>
      <c r="L21" s="8">
        <f>ROUND(INDEX([1]Calculation!Q:Q,ROW()),0)</f>
        <v>28</v>
      </c>
      <c r="M21" s="8">
        <f>ROUND(INDEX([1]Calculation!R:R,ROW()),0)</f>
        <v>0</v>
      </c>
      <c r="N21" s="8">
        <f>ROUND(INDEX([1]Calculation!S:S,ROW()),0)</f>
        <v>16</v>
      </c>
      <c r="O21" s="8">
        <f>ROUND(INDEX([1]Calculation!T:T,ROW()),0)</f>
        <v>0</v>
      </c>
      <c r="P21" s="8" t="str">
        <f>INDEX([1]Calculation!CB:CB,ROW())</f>
        <v>https://www.dataforprogress.org/memos/super-tuesday-final-polling</v>
      </c>
    </row>
    <row r="22" spans="1:16">
      <c r="A22" t="str">
        <f>INDEX([1]Calculation!$F:$F,ROW())</f>
        <v>Arkansas</v>
      </c>
      <c r="B22" t="str">
        <f>INDEX([1]Calculation!$D:$D,ROW())</f>
        <v>Data for Progress</v>
      </c>
      <c r="C22" t="str">
        <f>IF(INDEX([1]Calculation!$G:$G,ROW())=0,"-",INDEX([1]Calculation!$G:$G,ROW()))</f>
        <v>A-</v>
      </c>
      <c r="D22" t="str">
        <f>INDEX([1]Calculation!$J:$J,ROW())&amp;"  "&amp;INDEX([1]Calculation!$K:$K,ROW())</f>
        <v>300  lv</v>
      </c>
      <c r="E22" s="19">
        <f>INDEX([1]Calculation!$I:$I,ROW())</f>
        <v>43892</v>
      </c>
      <c r="F22" s="12">
        <f>ROUND(INDEX([1]Calculation!AL:AL,ROW()),1)</f>
        <v>39.299999999999997</v>
      </c>
      <c r="G22" s="8">
        <f>ROUND(INDEX([1]Calculation!L:L,ROW()),0)</f>
        <v>36</v>
      </c>
      <c r="H22" s="8">
        <f>ROUND(INDEX([1]Calculation!M:M,ROW()),0)</f>
        <v>22</v>
      </c>
      <c r="I22" s="8">
        <f>ROUND(INDEX([1]Calculation!N:N,ROW()),0)</f>
        <v>0</v>
      </c>
      <c r="J22" s="8">
        <f>ROUND(INDEX([1]Calculation!O:O,ROW()),0)</f>
        <v>2</v>
      </c>
      <c r="K22" s="8">
        <f>ROUND(INDEX([1]Calculation!P:P,ROW()),0)</f>
        <v>1</v>
      </c>
      <c r="L22" s="8">
        <f>ROUND(INDEX([1]Calculation!Q:Q,ROW()),0)</f>
        <v>23</v>
      </c>
      <c r="M22" s="8">
        <f>ROUND(INDEX([1]Calculation!R:R,ROW()),0)</f>
        <v>0</v>
      </c>
      <c r="N22" s="8">
        <f>ROUND(INDEX([1]Calculation!S:S,ROW()),0)</f>
        <v>15</v>
      </c>
      <c r="O22" s="8">
        <f>ROUND(INDEX([1]Calculation!T:T,ROW()),0)</f>
        <v>0</v>
      </c>
      <c r="P22" s="8" t="str">
        <f>INDEX([1]Calculation!CB:CB,ROW())</f>
        <v>https://www.dataforprogress.org/memos/super-tuesday-final-polling</v>
      </c>
    </row>
    <row r="23" spans="1:16">
      <c r="A23" t="str">
        <f>INDEX([1]Calculation!$F:$F,ROW())</f>
        <v>Alabama</v>
      </c>
      <c r="B23" t="str">
        <f>INDEX([1]Calculation!$D:$D,ROW())</f>
        <v>Data for Progress</v>
      </c>
      <c r="C23" t="str">
        <f>IF(INDEX([1]Calculation!$G:$G,ROW())=0,"-",INDEX([1]Calculation!$G:$G,ROW()))</f>
        <v>A-</v>
      </c>
      <c r="D23" t="str">
        <f>INDEX([1]Calculation!$J:$J,ROW())&amp;"  "&amp;INDEX([1]Calculation!$K:$K,ROW())</f>
        <v>237  lv</v>
      </c>
      <c r="E23" s="19">
        <f>INDEX([1]Calculation!$I:$I,ROW())</f>
        <v>43892</v>
      </c>
      <c r="F23" s="12">
        <f>ROUND(INDEX([1]Calculation!AL:AL,ROW()),1)</f>
        <v>34.700000000000003</v>
      </c>
      <c r="G23" s="8">
        <f>ROUND(INDEX([1]Calculation!L:L,ROW()),0)</f>
        <v>47</v>
      </c>
      <c r="H23" s="8">
        <f>ROUND(INDEX([1]Calculation!M:M,ROW()),0)</f>
        <v>18</v>
      </c>
      <c r="I23" s="8">
        <f>ROUND(INDEX([1]Calculation!N:N,ROW()),0)</f>
        <v>0</v>
      </c>
      <c r="J23" s="8">
        <f>ROUND(INDEX([1]Calculation!O:O,ROW()),0)</f>
        <v>0</v>
      </c>
      <c r="K23" s="8">
        <f>ROUND(INDEX([1]Calculation!P:P,ROW()),0)</f>
        <v>0</v>
      </c>
      <c r="L23" s="8">
        <f>ROUND(INDEX([1]Calculation!Q:Q,ROW()),0)</f>
        <v>22</v>
      </c>
      <c r="M23" s="8">
        <f>ROUND(INDEX([1]Calculation!R:R,ROW()),0)</f>
        <v>0</v>
      </c>
      <c r="N23" s="8">
        <f>ROUND(INDEX([1]Calculation!S:S,ROW()),0)</f>
        <v>12</v>
      </c>
      <c r="O23" s="8">
        <f>ROUND(INDEX([1]Calculation!T:T,ROW()),0)</f>
        <v>0</v>
      </c>
      <c r="P23" s="8" t="str">
        <f>INDEX([1]Calculation!CB:CB,ROW())</f>
        <v>https://www.dataforprogress.org/memos/super-tuesday-final-polling</v>
      </c>
    </row>
    <row r="24" spans="1:16">
      <c r="A24" t="str">
        <f>INDEX([1]Calculation!$F:$F,ROW())</f>
        <v>Minnesota</v>
      </c>
      <c r="B24" t="str">
        <f>INDEX([1]Calculation!$D:$D,ROW())</f>
        <v>Data for Progress</v>
      </c>
      <c r="C24" t="str">
        <f>IF(INDEX([1]Calculation!$G:$G,ROW())=0,"-",INDEX([1]Calculation!$G:$G,ROW()))</f>
        <v>A-</v>
      </c>
      <c r="D24" t="str">
        <f>INDEX([1]Calculation!$J:$J,ROW())&amp;"  "&amp;INDEX([1]Calculation!$K:$K,ROW())</f>
        <v>650  lv</v>
      </c>
      <c r="E24" s="19">
        <f>INDEX([1]Calculation!$I:$I,ROW())</f>
        <v>43892</v>
      </c>
      <c r="F24" s="12">
        <f>ROUND(INDEX([1]Calculation!AL:AL,ROW()),1)</f>
        <v>63</v>
      </c>
      <c r="G24" s="8">
        <f>ROUND(INDEX([1]Calculation!L:L,ROW()),0)</f>
        <v>27</v>
      </c>
      <c r="H24" s="8">
        <f>ROUND(INDEX([1]Calculation!M:M,ROW()),0)</f>
        <v>16</v>
      </c>
      <c r="I24" s="8">
        <f>ROUND(INDEX([1]Calculation!N:N,ROW()),0)</f>
        <v>0</v>
      </c>
      <c r="J24" s="8">
        <f>ROUND(INDEX([1]Calculation!O:O,ROW()),0)</f>
        <v>0</v>
      </c>
      <c r="K24" s="8">
        <f>ROUND(INDEX([1]Calculation!P:P,ROW()),0)</f>
        <v>2</v>
      </c>
      <c r="L24" s="8">
        <f>ROUND(INDEX([1]Calculation!Q:Q,ROW()),0)</f>
        <v>32</v>
      </c>
      <c r="M24" s="8">
        <f>ROUND(INDEX([1]Calculation!R:R,ROW()),0)</f>
        <v>0</v>
      </c>
      <c r="N24" s="8">
        <f>ROUND(INDEX([1]Calculation!S:S,ROW()),0)</f>
        <v>21</v>
      </c>
      <c r="O24" s="8">
        <f>ROUND(INDEX([1]Calculation!T:T,ROW()),0)</f>
        <v>0</v>
      </c>
      <c r="P24" s="8" t="str">
        <f>INDEX([1]Calculation!CB:CB,ROW())</f>
        <v>https://www.dataforprogress.org/memos/super-tuesday-final-polling</v>
      </c>
    </row>
    <row r="25" spans="1:16">
      <c r="A25" t="str">
        <f>INDEX([1]Calculation!$F:$F,ROW())</f>
        <v>Tennessee</v>
      </c>
      <c r="B25" t="str">
        <f>INDEX([1]Calculation!$D:$D,ROW())</f>
        <v>Data for Progress</v>
      </c>
      <c r="C25" t="str">
        <f>IF(INDEX([1]Calculation!$G:$G,ROW())=0,"-",INDEX([1]Calculation!$G:$G,ROW()))</f>
        <v>A-</v>
      </c>
      <c r="D25" t="str">
        <f>INDEX([1]Calculation!$J:$J,ROW())&amp;"  "&amp;INDEX([1]Calculation!$K:$K,ROW())</f>
        <v>368  lv</v>
      </c>
      <c r="E25" s="19">
        <f>INDEX([1]Calculation!$I:$I,ROW())</f>
        <v>43892</v>
      </c>
      <c r="F25" s="12">
        <f>ROUND(INDEX([1]Calculation!AL:AL,ROW()),1)</f>
        <v>46.7</v>
      </c>
      <c r="G25" s="8">
        <f>ROUND(INDEX([1]Calculation!L:L,ROW()),0)</f>
        <v>34</v>
      </c>
      <c r="H25" s="8">
        <f>ROUND(INDEX([1]Calculation!M:M,ROW()),0)</f>
        <v>20</v>
      </c>
      <c r="I25" s="8">
        <f>ROUND(INDEX([1]Calculation!N:N,ROW()),0)</f>
        <v>0</v>
      </c>
      <c r="J25" s="8">
        <f>ROUND(INDEX([1]Calculation!O:O,ROW()),0)</f>
        <v>2</v>
      </c>
      <c r="K25" s="8">
        <f>ROUND(INDEX([1]Calculation!P:P,ROW()),0)</f>
        <v>2</v>
      </c>
      <c r="L25" s="8">
        <f>ROUND(INDEX([1]Calculation!Q:Q,ROW()),0)</f>
        <v>27</v>
      </c>
      <c r="M25" s="8">
        <f>ROUND(INDEX([1]Calculation!R:R,ROW()),0)</f>
        <v>0</v>
      </c>
      <c r="N25" s="8">
        <f>ROUND(INDEX([1]Calculation!S:S,ROW()),0)</f>
        <v>15</v>
      </c>
      <c r="O25" s="8">
        <f>ROUND(INDEX([1]Calculation!T:T,ROW()),0)</f>
        <v>0</v>
      </c>
      <c r="P25" s="8" t="str">
        <f>INDEX([1]Calculation!CB:CB,ROW())</f>
        <v>https://www.dataforprogress.org/memos/super-tuesday-final-polling</v>
      </c>
    </row>
    <row r="26" spans="1:16">
      <c r="A26" t="str">
        <f>INDEX([1]Calculation!$F:$F,ROW())</f>
        <v>Colorado</v>
      </c>
      <c r="B26" t="str">
        <f>INDEX([1]Calculation!$D:$D,ROW())</f>
        <v>Data for Progress</v>
      </c>
      <c r="C26" t="str">
        <f>IF(INDEX([1]Calculation!$G:$G,ROW())=0,"-",INDEX([1]Calculation!$G:$G,ROW()))</f>
        <v>A-</v>
      </c>
      <c r="D26" t="str">
        <f>INDEX([1]Calculation!$J:$J,ROW())&amp;"  "&amp;INDEX([1]Calculation!$K:$K,ROW())</f>
        <v>464  lv</v>
      </c>
      <c r="E26" s="19">
        <f>INDEX([1]Calculation!$I:$I,ROW())</f>
        <v>43892</v>
      </c>
      <c r="F26" s="12">
        <f>ROUND(INDEX([1]Calculation!AL:AL,ROW()),1)</f>
        <v>52.8</v>
      </c>
      <c r="G26" s="8">
        <f>ROUND(INDEX([1]Calculation!L:L,ROW()),0)</f>
        <v>18</v>
      </c>
      <c r="H26" s="8">
        <f>ROUND(INDEX([1]Calculation!M:M,ROW()),0)</f>
        <v>16</v>
      </c>
      <c r="I26" s="8">
        <f>ROUND(INDEX([1]Calculation!N:N,ROW()),0)</f>
        <v>0</v>
      </c>
      <c r="J26" s="8">
        <f>ROUND(INDEX([1]Calculation!O:O,ROW()),0)</f>
        <v>8</v>
      </c>
      <c r="K26" s="8">
        <f>ROUND(INDEX([1]Calculation!P:P,ROW()),0)</f>
        <v>4</v>
      </c>
      <c r="L26" s="8">
        <f>ROUND(INDEX([1]Calculation!Q:Q,ROW()),0)</f>
        <v>32</v>
      </c>
      <c r="M26" s="8">
        <f>ROUND(INDEX([1]Calculation!R:R,ROW()),0)</f>
        <v>0</v>
      </c>
      <c r="N26" s="8">
        <f>ROUND(INDEX([1]Calculation!S:S,ROW()),0)</f>
        <v>21</v>
      </c>
      <c r="O26" s="8">
        <f>ROUND(INDEX([1]Calculation!T:T,ROW()),0)</f>
        <v>0</v>
      </c>
      <c r="P26" s="8" t="str">
        <f>INDEX([1]Calculation!CB:CB,ROW())</f>
        <v>https://www.dataforprogress.org/memos/super-tuesday-final-polling</v>
      </c>
    </row>
    <row r="27" spans="1:16">
      <c r="A27" t="str">
        <f>INDEX([1]Calculation!$F:$F,ROW())</f>
        <v>Massachusetts</v>
      </c>
      <c r="B27" t="str">
        <f>INDEX([1]Calculation!$D:$D,ROW())</f>
        <v>Data for Progress</v>
      </c>
      <c r="C27" t="str">
        <f>IF(INDEX([1]Calculation!$G:$G,ROW())=0,"-",INDEX([1]Calculation!$G:$G,ROW()))</f>
        <v>A-</v>
      </c>
      <c r="D27" t="str">
        <f>INDEX([1]Calculation!$J:$J,ROW())&amp;"  "&amp;INDEX([1]Calculation!$K:$K,ROW())</f>
        <v>301  lv</v>
      </c>
      <c r="E27" s="19">
        <f>INDEX([1]Calculation!$I:$I,ROW())</f>
        <v>43892</v>
      </c>
      <c r="F27" s="12">
        <f>ROUND(INDEX([1]Calculation!AL:AL,ROW()),1)</f>
        <v>42</v>
      </c>
      <c r="G27" s="8">
        <f>ROUND(INDEX([1]Calculation!L:L,ROW()),0)</f>
        <v>26</v>
      </c>
      <c r="H27" s="8">
        <f>ROUND(INDEX([1]Calculation!M:M,ROW()),0)</f>
        <v>15</v>
      </c>
      <c r="I27" s="8">
        <f>ROUND(INDEX([1]Calculation!N:N,ROW()),0)</f>
        <v>0</v>
      </c>
      <c r="J27" s="8">
        <f>ROUND(INDEX([1]Calculation!O:O,ROW()),0)</f>
        <v>2</v>
      </c>
      <c r="K27" s="8">
        <f>ROUND(INDEX([1]Calculation!P:P,ROW()),0)</f>
        <v>1</v>
      </c>
      <c r="L27" s="8">
        <f>ROUND(INDEX([1]Calculation!Q:Q,ROW()),0)</f>
        <v>26</v>
      </c>
      <c r="M27" s="8">
        <f>ROUND(INDEX([1]Calculation!R:R,ROW()),0)</f>
        <v>0</v>
      </c>
      <c r="N27" s="8">
        <f>ROUND(INDEX([1]Calculation!S:S,ROW()),0)</f>
        <v>28</v>
      </c>
      <c r="O27" s="8">
        <f>ROUND(INDEX([1]Calculation!T:T,ROW()),0)</f>
        <v>0</v>
      </c>
      <c r="P27" s="8" t="str">
        <f>INDEX([1]Calculation!CB:CB,ROW())</f>
        <v>https://www.dataforprogress.org/memos/super-tuesday-final-polling</v>
      </c>
    </row>
    <row r="28" spans="1:16">
      <c r="A28" t="str">
        <f>INDEX([1]Calculation!$F:$F,ROW())</f>
        <v>Virginia</v>
      </c>
      <c r="B28" t="str">
        <f>INDEX([1]Calculation!$D:$D,ROW())</f>
        <v>Data for Progress</v>
      </c>
      <c r="C28" t="str">
        <f>IF(INDEX([1]Calculation!$G:$G,ROW())=0,"-",INDEX([1]Calculation!$G:$G,ROW()))</f>
        <v>A-</v>
      </c>
      <c r="D28" t="str">
        <f>INDEX([1]Calculation!$J:$J,ROW())&amp;"  "&amp;INDEX([1]Calculation!$K:$K,ROW())</f>
        <v>327  lv</v>
      </c>
      <c r="E28" s="19">
        <f>INDEX([1]Calculation!$I:$I,ROW())</f>
        <v>43892</v>
      </c>
      <c r="F28" s="12">
        <f>ROUND(INDEX([1]Calculation!AL:AL,ROW()),1)</f>
        <v>43.9</v>
      </c>
      <c r="G28" s="8">
        <f>ROUND(INDEX([1]Calculation!L:L,ROW()),0)</f>
        <v>39</v>
      </c>
      <c r="H28" s="8">
        <f>ROUND(INDEX([1]Calculation!M:M,ROW()),0)</f>
        <v>18</v>
      </c>
      <c r="I28" s="8">
        <f>ROUND(INDEX([1]Calculation!N:N,ROW()),0)</f>
        <v>0</v>
      </c>
      <c r="J28" s="8">
        <f>ROUND(INDEX([1]Calculation!O:O,ROW()),0)</f>
        <v>0</v>
      </c>
      <c r="K28" s="8">
        <f>ROUND(INDEX([1]Calculation!P:P,ROW()),0)</f>
        <v>0</v>
      </c>
      <c r="L28" s="8">
        <f>ROUND(INDEX([1]Calculation!Q:Q,ROW()),0)</f>
        <v>24</v>
      </c>
      <c r="M28" s="8">
        <f>ROUND(INDEX([1]Calculation!R:R,ROW()),0)</f>
        <v>0</v>
      </c>
      <c r="N28" s="8">
        <f>ROUND(INDEX([1]Calculation!S:S,ROW()),0)</f>
        <v>17</v>
      </c>
      <c r="O28" s="8">
        <f>ROUND(INDEX([1]Calculation!T:T,ROW()),0)</f>
        <v>0</v>
      </c>
      <c r="P28" s="8" t="str">
        <f>INDEX([1]Calculation!CB:CB,ROW())</f>
        <v>https://www.dataforprogress.org/memos/super-tuesday-final-polling</v>
      </c>
    </row>
    <row r="29" spans="1:16">
      <c r="A29" t="str">
        <f>INDEX([1]Calculation!$F:$F,ROW())</f>
        <v>North Carolina</v>
      </c>
      <c r="B29" t="str">
        <f>INDEX([1]Calculation!$D:$D,ROW())</f>
        <v>Data for Progress</v>
      </c>
      <c r="C29" t="str">
        <f>IF(INDEX([1]Calculation!$G:$G,ROW())=0,"-",INDEX([1]Calculation!$G:$G,ROW()))</f>
        <v>A-</v>
      </c>
      <c r="D29" t="str">
        <f>INDEX([1]Calculation!$J:$J,ROW())&amp;"  "&amp;INDEX([1]Calculation!$K:$K,ROW())</f>
        <v>334  lv</v>
      </c>
      <c r="E29" s="19">
        <f>INDEX([1]Calculation!$I:$I,ROW())</f>
        <v>43892</v>
      </c>
      <c r="F29" s="12">
        <f>ROUND(INDEX([1]Calculation!AL:AL,ROW()),1)</f>
        <v>44.4</v>
      </c>
      <c r="G29" s="8">
        <f>ROUND(INDEX([1]Calculation!L:L,ROW()),0)</f>
        <v>36</v>
      </c>
      <c r="H29" s="8">
        <f>ROUND(INDEX([1]Calculation!M:M,ROW()),0)</f>
        <v>18</v>
      </c>
      <c r="I29" s="8">
        <f>ROUND(INDEX([1]Calculation!N:N,ROW()),0)</f>
        <v>0</v>
      </c>
      <c r="J29" s="8">
        <f>ROUND(INDEX([1]Calculation!O:O,ROW()),0)</f>
        <v>3</v>
      </c>
      <c r="K29" s="8">
        <f>ROUND(INDEX([1]Calculation!P:P,ROW()),0)</f>
        <v>2</v>
      </c>
      <c r="L29" s="8">
        <f>ROUND(INDEX([1]Calculation!Q:Q,ROW()),0)</f>
        <v>27</v>
      </c>
      <c r="M29" s="8">
        <f>ROUND(INDEX([1]Calculation!R:R,ROW()),0)</f>
        <v>0</v>
      </c>
      <c r="N29" s="8">
        <f>ROUND(INDEX([1]Calculation!S:S,ROW()),0)</f>
        <v>14</v>
      </c>
      <c r="O29" s="8">
        <f>ROUND(INDEX([1]Calculation!T:T,ROW()),0)</f>
        <v>0</v>
      </c>
      <c r="P29" s="8" t="str">
        <f>INDEX([1]Calculation!CB:CB,ROW())</f>
        <v>https://www.dataforprogress.org/memos/super-tuesday-final-polling</v>
      </c>
    </row>
    <row r="30" spans="1:16">
      <c r="A30" t="str">
        <f>INDEX([1]Calculation!$F:$F,ROW())</f>
        <v>Texas</v>
      </c>
      <c r="B30" t="str">
        <f>INDEX([1]Calculation!$D:$D,ROW())</f>
        <v>Data for Progress</v>
      </c>
      <c r="C30" t="str">
        <f>IF(INDEX([1]Calculation!$G:$G,ROW())=0,"-",INDEX([1]Calculation!$G:$G,ROW()))</f>
        <v>A-</v>
      </c>
      <c r="D30" t="str">
        <f>INDEX([1]Calculation!$J:$J,ROW())&amp;"  "&amp;INDEX([1]Calculation!$K:$K,ROW())</f>
        <v>300  lv</v>
      </c>
      <c r="E30" s="19">
        <f>INDEX([1]Calculation!$I:$I,ROW())</f>
        <v>43892</v>
      </c>
      <c r="F30" s="12">
        <f>ROUND(INDEX([1]Calculation!AL:AL,ROW()),1)</f>
        <v>39.299999999999997</v>
      </c>
      <c r="G30" s="8">
        <f>ROUND(INDEX([1]Calculation!L:L,ROW()),0)</f>
        <v>30</v>
      </c>
      <c r="H30" s="8">
        <f>ROUND(INDEX([1]Calculation!M:M,ROW()),0)</f>
        <v>20</v>
      </c>
      <c r="I30" s="8">
        <f>ROUND(INDEX([1]Calculation!N:N,ROW()),0)</f>
        <v>0</v>
      </c>
      <c r="J30" s="8">
        <f>ROUND(INDEX([1]Calculation!O:O,ROW()),0)</f>
        <v>4</v>
      </c>
      <c r="K30" s="8">
        <f>ROUND(INDEX([1]Calculation!P:P,ROW()),0)</f>
        <v>3</v>
      </c>
      <c r="L30" s="8">
        <f>ROUND(INDEX([1]Calculation!Q:Q,ROW()),0)</f>
        <v>28</v>
      </c>
      <c r="M30" s="8">
        <f>ROUND(INDEX([1]Calculation!R:R,ROW()),0)</f>
        <v>0</v>
      </c>
      <c r="N30" s="8">
        <f>ROUND(INDEX([1]Calculation!S:S,ROW()),0)</f>
        <v>15</v>
      </c>
      <c r="O30" s="8">
        <f>ROUND(INDEX([1]Calculation!T:T,ROW()),0)</f>
        <v>0</v>
      </c>
      <c r="P30" s="8" t="str">
        <f>INDEX([1]Calculation!CB:CB,ROW())</f>
        <v>https://www.dataforprogress.org/memos/super-tuesday-final-polling</v>
      </c>
    </row>
    <row r="31" spans="1:16">
      <c r="A31" t="str">
        <f>INDEX([1]Calculation!$F:$F,ROW())</f>
        <v>California</v>
      </c>
      <c r="B31" t="str">
        <f>INDEX([1]Calculation!$D:$D,ROW())</f>
        <v>Data for Progress</v>
      </c>
      <c r="C31" t="str">
        <f>IF(INDEX([1]Calculation!$G:$G,ROW())=0,"-",INDEX([1]Calculation!$G:$G,ROW()))</f>
        <v>A-</v>
      </c>
      <c r="D31" t="str">
        <f>INDEX([1]Calculation!$J:$J,ROW())&amp;"  "&amp;INDEX([1]Calculation!$K:$K,ROW())</f>
        <v>516  lv</v>
      </c>
      <c r="E31" s="19">
        <f>INDEX([1]Calculation!$I:$I,ROW())</f>
        <v>43892</v>
      </c>
      <c r="F31" s="12">
        <f>ROUND(INDEX([1]Calculation!AL:AL,ROW()),1)</f>
        <v>55.8</v>
      </c>
      <c r="G31" s="8">
        <f>ROUND(INDEX([1]Calculation!L:L,ROW()),0)</f>
        <v>25</v>
      </c>
      <c r="H31" s="8">
        <f>ROUND(INDEX([1]Calculation!M:M,ROW()),0)</f>
        <v>17</v>
      </c>
      <c r="I31" s="8">
        <f>ROUND(INDEX([1]Calculation!N:N,ROW()),0)</f>
        <v>0</v>
      </c>
      <c r="J31" s="8">
        <f>ROUND(INDEX([1]Calculation!O:O,ROW()),0)</f>
        <v>5</v>
      </c>
      <c r="K31" s="8">
        <f>ROUND(INDEX([1]Calculation!P:P,ROW()),0)</f>
        <v>3</v>
      </c>
      <c r="L31" s="8">
        <f>ROUND(INDEX([1]Calculation!Q:Q,ROW()),0)</f>
        <v>32</v>
      </c>
      <c r="M31" s="8">
        <f>ROUND(INDEX([1]Calculation!R:R,ROW()),0)</f>
        <v>0</v>
      </c>
      <c r="N31" s="8">
        <f>ROUND(INDEX([1]Calculation!S:S,ROW()),0)</f>
        <v>16</v>
      </c>
      <c r="O31" s="8">
        <f>ROUND(INDEX([1]Calculation!T:T,ROW()),0)</f>
        <v>0</v>
      </c>
      <c r="P31" s="8" t="str">
        <f>INDEX([1]Calculation!CB:CB,ROW())</f>
        <v>https://www.dataforprogress.org/memos/super-tuesday-final-polling</v>
      </c>
    </row>
    <row r="32" spans="1:16">
      <c r="A32" t="str">
        <f>INDEX([1]Calculation!$F:$F,ROW())</f>
        <v>Vermont</v>
      </c>
      <c r="B32" t="str">
        <f>INDEX([1]Calculation!$D:$D,ROW())</f>
        <v>Swayable</v>
      </c>
      <c r="C32" t="str">
        <f>IF(INDEX([1]Calculation!$G:$G,ROW())=0,"-",INDEX([1]Calculation!$G:$G,ROW()))</f>
        <v>-</v>
      </c>
      <c r="D32" t="str">
        <f>INDEX([1]Calculation!$J:$J,ROW())&amp;"  "&amp;INDEX([1]Calculation!$K:$K,ROW())</f>
        <v>147  lv</v>
      </c>
      <c r="E32" s="19">
        <f>INDEX([1]Calculation!$I:$I,ROW())</f>
        <v>43892</v>
      </c>
      <c r="F32" s="12">
        <f>ROUND(INDEX([1]Calculation!AL:AL,ROW()),1)</f>
        <v>14.4</v>
      </c>
      <c r="G32" s="8">
        <f>ROUND(INDEX([1]Calculation!L:L,ROW()),0)</f>
        <v>11</v>
      </c>
      <c r="H32" s="8">
        <f>ROUND(INDEX([1]Calculation!M:M,ROW()),0)</f>
        <v>16</v>
      </c>
      <c r="I32" s="8">
        <f>ROUND(INDEX([1]Calculation!N:N,ROW()),0)</f>
        <v>0</v>
      </c>
      <c r="J32" s="8">
        <f>ROUND(INDEX([1]Calculation!O:O,ROW()),0)</f>
        <v>5</v>
      </c>
      <c r="K32" s="8">
        <f>ROUND(INDEX([1]Calculation!P:P,ROW()),0)</f>
        <v>2</v>
      </c>
      <c r="L32" s="8">
        <f>ROUND(INDEX([1]Calculation!Q:Q,ROW()),0)</f>
        <v>48</v>
      </c>
      <c r="M32" s="8">
        <f>ROUND(INDEX([1]Calculation!R:R,ROW()),0)</f>
        <v>0</v>
      </c>
      <c r="N32" s="8">
        <f>ROUND(INDEX([1]Calculation!S:S,ROW()),0)</f>
        <v>17</v>
      </c>
      <c r="O32" s="8">
        <f>ROUND(INDEX([1]Calculation!T:T,ROW()),0)</f>
        <v>0</v>
      </c>
      <c r="P32" s="8" t="str">
        <f>INDEX([1]Calculation!CB:CB,ROW())</f>
        <v>https://swayable.com/insights/democratic-primaries-2020-super-tuesday-polling</v>
      </c>
    </row>
    <row r="33" spans="1:16">
      <c r="A33" t="str">
        <f>INDEX([1]Calculation!$F:$F,ROW())</f>
        <v>Virginia</v>
      </c>
      <c r="B33" t="str">
        <f>INDEX([1]Calculation!$D:$D,ROW())</f>
        <v>Swayable</v>
      </c>
      <c r="C33" t="str">
        <f>IF(INDEX([1]Calculation!$G:$G,ROW())=0,"-",INDEX([1]Calculation!$G:$G,ROW()))</f>
        <v>-</v>
      </c>
      <c r="D33" t="str">
        <f>INDEX([1]Calculation!$J:$J,ROW())&amp;"  "&amp;INDEX([1]Calculation!$K:$K,ROW())</f>
        <v>1435  lv</v>
      </c>
      <c r="E33" s="19">
        <f>INDEX([1]Calculation!$I:$I,ROW())</f>
        <v>43892</v>
      </c>
      <c r="F33" s="12">
        <f>ROUND(INDEX([1]Calculation!AL:AL,ROW()),1)</f>
        <v>32.799999999999997</v>
      </c>
      <c r="G33" s="8">
        <f>ROUND(INDEX([1]Calculation!L:L,ROW()),0)</f>
        <v>36</v>
      </c>
      <c r="H33" s="8">
        <f>ROUND(INDEX([1]Calculation!M:M,ROW()),0)</f>
        <v>20</v>
      </c>
      <c r="I33" s="8">
        <f>ROUND(INDEX([1]Calculation!N:N,ROW()),0)</f>
        <v>0</v>
      </c>
      <c r="J33" s="8">
        <f>ROUND(INDEX([1]Calculation!O:O,ROW()),0)</f>
        <v>4</v>
      </c>
      <c r="K33" s="8">
        <f>ROUND(INDEX([1]Calculation!P:P,ROW()),0)</f>
        <v>3</v>
      </c>
      <c r="L33" s="8">
        <f>ROUND(INDEX([1]Calculation!Q:Q,ROW()),0)</f>
        <v>20</v>
      </c>
      <c r="M33" s="8">
        <f>ROUND(INDEX([1]Calculation!R:R,ROW()),0)</f>
        <v>3</v>
      </c>
      <c r="N33" s="8">
        <f>ROUND(INDEX([1]Calculation!S:S,ROW()),0)</f>
        <v>11</v>
      </c>
      <c r="O33" s="8">
        <f>ROUND(INDEX([1]Calculation!T:T,ROW()),0)</f>
        <v>0</v>
      </c>
      <c r="P33" s="8" t="str">
        <f>INDEX([1]Calculation!CB:CB,ROW())</f>
        <v>https://swayable.com/insights/democratic-primaries-2020-super-tuesday-polling</v>
      </c>
    </row>
    <row r="34" spans="1:16">
      <c r="A34" t="str">
        <f>INDEX([1]Calculation!$F:$F,ROW())</f>
        <v>Utah</v>
      </c>
      <c r="B34" t="str">
        <f>INDEX([1]Calculation!$D:$D,ROW())</f>
        <v>Swayable</v>
      </c>
      <c r="C34" t="str">
        <f>IF(INDEX([1]Calculation!$G:$G,ROW())=0,"-",INDEX([1]Calculation!$G:$G,ROW()))</f>
        <v>-</v>
      </c>
      <c r="D34" t="str">
        <f>INDEX([1]Calculation!$J:$J,ROW())&amp;"  "&amp;INDEX([1]Calculation!$K:$K,ROW())</f>
        <v>143  lv</v>
      </c>
      <c r="E34" s="19">
        <f>INDEX([1]Calculation!$I:$I,ROW())</f>
        <v>43892</v>
      </c>
      <c r="F34" s="12">
        <f>ROUND(INDEX([1]Calculation!AL:AL,ROW()),1)</f>
        <v>14.3</v>
      </c>
      <c r="G34" s="8">
        <f>ROUND(INDEX([1]Calculation!L:L,ROW()),0)</f>
        <v>27</v>
      </c>
      <c r="H34" s="8">
        <f>ROUND(INDEX([1]Calculation!M:M,ROW()),0)</f>
        <v>29</v>
      </c>
      <c r="I34" s="8">
        <f>ROUND(INDEX([1]Calculation!N:N,ROW()),0)</f>
        <v>0</v>
      </c>
      <c r="J34" s="8">
        <f>ROUND(INDEX([1]Calculation!O:O,ROW()),0)</f>
        <v>7</v>
      </c>
      <c r="K34" s="8">
        <f>ROUND(INDEX([1]Calculation!P:P,ROW()),0)</f>
        <v>6</v>
      </c>
      <c r="L34" s="8">
        <f>ROUND(INDEX([1]Calculation!Q:Q,ROW()),0)</f>
        <v>22</v>
      </c>
      <c r="M34" s="8">
        <f>ROUND(INDEX([1]Calculation!R:R,ROW()),0)</f>
        <v>1</v>
      </c>
      <c r="N34" s="8">
        <f>ROUND(INDEX([1]Calculation!S:S,ROW()),0)</f>
        <v>6</v>
      </c>
      <c r="O34" s="8">
        <f>ROUND(INDEX([1]Calculation!T:T,ROW()),0)</f>
        <v>0</v>
      </c>
      <c r="P34" s="8" t="str">
        <f>INDEX([1]Calculation!CB:CB,ROW())</f>
        <v>https://swayable.com/insights/democratic-primaries-2020-super-tuesday-polling</v>
      </c>
    </row>
    <row r="35" spans="1:16">
      <c r="A35" t="str">
        <f>INDEX([1]Calculation!$F:$F,ROW())</f>
        <v>Texas</v>
      </c>
      <c r="B35" t="str">
        <f>INDEX([1]Calculation!$D:$D,ROW())</f>
        <v>Swayable</v>
      </c>
      <c r="C35" t="str">
        <f>IF(INDEX([1]Calculation!$G:$G,ROW())=0,"-",INDEX([1]Calculation!$G:$G,ROW()))</f>
        <v>-</v>
      </c>
      <c r="D35" t="str">
        <f>INDEX([1]Calculation!$J:$J,ROW())&amp;"  "&amp;INDEX([1]Calculation!$K:$K,ROW())</f>
        <v>1378  lv</v>
      </c>
      <c r="E35" s="19">
        <f>INDEX([1]Calculation!$I:$I,ROW())</f>
        <v>43892</v>
      </c>
      <c r="F35" s="12">
        <f>ROUND(INDEX([1]Calculation!AL:AL,ROW()),1)</f>
        <v>32.299999999999997</v>
      </c>
      <c r="G35" s="8">
        <f>ROUND(INDEX([1]Calculation!L:L,ROW()),0)</f>
        <v>27</v>
      </c>
      <c r="H35" s="8">
        <f>ROUND(INDEX([1]Calculation!M:M,ROW()),0)</f>
        <v>20</v>
      </c>
      <c r="I35" s="8">
        <f>ROUND(INDEX([1]Calculation!N:N,ROW()),0)</f>
        <v>0</v>
      </c>
      <c r="J35" s="8">
        <f>ROUND(INDEX([1]Calculation!O:O,ROW()),0)</f>
        <v>5</v>
      </c>
      <c r="K35" s="8">
        <f>ROUND(INDEX([1]Calculation!P:P,ROW()),0)</f>
        <v>3</v>
      </c>
      <c r="L35" s="8">
        <f>ROUND(INDEX([1]Calculation!Q:Q,ROW()),0)</f>
        <v>28</v>
      </c>
      <c r="M35" s="8">
        <f>ROUND(INDEX([1]Calculation!R:R,ROW()),0)</f>
        <v>3</v>
      </c>
      <c r="N35" s="8">
        <f>ROUND(INDEX([1]Calculation!S:S,ROW()),0)</f>
        <v>12</v>
      </c>
      <c r="O35" s="8">
        <f>ROUND(INDEX([1]Calculation!T:T,ROW()),0)</f>
        <v>0</v>
      </c>
      <c r="P35" s="8" t="str">
        <f>INDEX([1]Calculation!CB:CB,ROW())</f>
        <v>https://swayable.com/insights/democratic-primaries-2020-super-tuesday-polling</v>
      </c>
    </row>
    <row r="36" spans="1:16">
      <c r="A36" t="str">
        <f>INDEX([1]Calculation!$F:$F,ROW())</f>
        <v>Tennessee</v>
      </c>
      <c r="B36" t="str">
        <f>INDEX([1]Calculation!$D:$D,ROW())</f>
        <v>Swayable</v>
      </c>
      <c r="C36" t="str">
        <f>IF(INDEX([1]Calculation!$G:$G,ROW())=0,"-",INDEX([1]Calculation!$G:$G,ROW()))</f>
        <v>-</v>
      </c>
      <c r="D36" t="str">
        <f>INDEX([1]Calculation!$J:$J,ROW())&amp;"  "&amp;INDEX([1]Calculation!$K:$K,ROW())</f>
        <v>1527  lv</v>
      </c>
      <c r="E36" s="19">
        <f>INDEX([1]Calculation!$I:$I,ROW())</f>
        <v>43892</v>
      </c>
      <c r="F36" s="12">
        <f>ROUND(INDEX([1]Calculation!AL:AL,ROW()),1)</f>
        <v>33.5</v>
      </c>
      <c r="G36" s="8">
        <f>ROUND(INDEX([1]Calculation!L:L,ROW()),0)</f>
        <v>28</v>
      </c>
      <c r="H36" s="8">
        <f>ROUND(INDEX([1]Calculation!M:M,ROW()),0)</f>
        <v>17</v>
      </c>
      <c r="I36" s="8">
        <f>ROUND(INDEX([1]Calculation!N:N,ROW()),0)</f>
        <v>0</v>
      </c>
      <c r="J36" s="8">
        <f>ROUND(INDEX([1]Calculation!O:O,ROW()),0)</f>
        <v>8</v>
      </c>
      <c r="K36" s="8">
        <f>ROUND(INDEX([1]Calculation!P:P,ROW()),0)</f>
        <v>6</v>
      </c>
      <c r="L36" s="8">
        <f>ROUND(INDEX([1]Calculation!Q:Q,ROW()),0)</f>
        <v>27</v>
      </c>
      <c r="M36" s="8">
        <f>ROUND(INDEX([1]Calculation!R:R,ROW()),0)</f>
        <v>1</v>
      </c>
      <c r="N36" s="8">
        <f>ROUND(INDEX([1]Calculation!S:S,ROW()),0)</f>
        <v>9</v>
      </c>
      <c r="O36" s="8">
        <f>ROUND(INDEX([1]Calculation!T:T,ROW()),0)</f>
        <v>0</v>
      </c>
      <c r="P36" s="8" t="str">
        <f>INDEX([1]Calculation!CB:CB,ROW())</f>
        <v>https://swayable.com/insights/democratic-primaries-2020-super-tuesday-polling</v>
      </c>
    </row>
    <row r="37" spans="1:16">
      <c r="A37" t="str">
        <f>INDEX([1]Calculation!$F:$F,ROW())</f>
        <v>Oklahoma</v>
      </c>
      <c r="B37" t="str">
        <f>INDEX([1]Calculation!$D:$D,ROW())</f>
        <v>Swayable</v>
      </c>
      <c r="C37" t="str">
        <f>IF(INDEX([1]Calculation!$G:$G,ROW())=0,"-",INDEX([1]Calculation!$G:$G,ROW()))</f>
        <v>-</v>
      </c>
      <c r="D37" t="str">
        <f>INDEX([1]Calculation!$J:$J,ROW())&amp;"  "&amp;INDEX([1]Calculation!$K:$K,ROW())</f>
        <v>472  lv</v>
      </c>
      <c r="E37" s="19">
        <f>INDEX([1]Calculation!$I:$I,ROW())</f>
        <v>43892</v>
      </c>
      <c r="F37" s="12">
        <f>ROUND(INDEX([1]Calculation!AL:AL,ROW()),1)</f>
        <v>22</v>
      </c>
      <c r="G37" s="8">
        <f>ROUND(INDEX([1]Calculation!L:L,ROW()),0)</f>
        <v>38</v>
      </c>
      <c r="H37" s="8">
        <f>ROUND(INDEX([1]Calculation!M:M,ROW()),0)</f>
        <v>11</v>
      </c>
      <c r="I37" s="8">
        <f>ROUND(INDEX([1]Calculation!N:N,ROW()),0)</f>
        <v>0</v>
      </c>
      <c r="J37" s="8">
        <f>ROUND(INDEX([1]Calculation!O:O,ROW()),0)</f>
        <v>1</v>
      </c>
      <c r="K37" s="8">
        <f>ROUND(INDEX([1]Calculation!P:P,ROW()),0)</f>
        <v>1</v>
      </c>
      <c r="L37" s="8">
        <f>ROUND(INDEX([1]Calculation!Q:Q,ROW()),0)</f>
        <v>26</v>
      </c>
      <c r="M37" s="8">
        <f>ROUND(INDEX([1]Calculation!R:R,ROW()),0)</f>
        <v>1</v>
      </c>
      <c r="N37" s="8">
        <f>ROUND(INDEX([1]Calculation!S:S,ROW()),0)</f>
        <v>13</v>
      </c>
      <c r="O37" s="8">
        <f>ROUND(INDEX([1]Calculation!T:T,ROW()),0)</f>
        <v>0</v>
      </c>
      <c r="P37" s="8" t="str">
        <f>INDEX([1]Calculation!CB:CB,ROW())</f>
        <v>https://swayable.com/insights/democratic-primaries-2020-super-tuesday-polling</v>
      </c>
    </row>
    <row r="38" spans="1:16">
      <c r="A38" t="str">
        <f>INDEX([1]Calculation!$F:$F,ROW())</f>
        <v>North Carolina</v>
      </c>
      <c r="B38" t="str">
        <f>INDEX([1]Calculation!$D:$D,ROW())</f>
        <v>Swayable</v>
      </c>
      <c r="C38" t="str">
        <f>IF(INDEX([1]Calculation!$G:$G,ROW())=0,"-",INDEX([1]Calculation!$G:$G,ROW()))</f>
        <v>-</v>
      </c>
      <c r="D38" t="str">
        <f>INDEX([1]Calculation!$J:$J,ROW())&amp;"  "&amp;INDEX([1]Calculation!$K:$K,ROW())</f>
        <v>1209  lv</v>
      </c>
      <c r="E38" s="19">
        <f>INDEX([1]Calculation!$I:$I,ROW())</f>
        <v>43892</v>
      </c>
      <c r="F38" s="12">
        <f>ROUND(INDEX([1]Calculation!AL:AL,ROW()),1)</f>
        <v>30.8</v>
      </c>
      <c r="G38" s="8">
        <f>ROUND(INDEX([1]Calculation!L:L,ROW()),0)</f>
        <v>36</v>
      </c>
      <c r="H38" s="8">
        <f>ROUND(INDEX([1]Calculation!M:M,ROW()),0)</f>
        <v>18</v>
      </c>
      <c r="I38" s="8">
        <f>ROUND(INDEX([1]Calculation!N:N,ROW()),0)</f>
        <v>0</v>
      </c>
      <c r="J38" s="8">
        <f>ROUND(INDEX([1]Calculation!O:O,ROW()),0)</f>
        <v>4</v>
      </c>
      <c r="K38" s="8">
        <f>ROUND(INDEX([1]Calculation!P:P,ROW()),0)</f>
        <v>4</v>
      </c>
      <c r="L38" s="8">
        <f>ROUND(INDEX([1]Calculation!Q:Q,ROW()),0)</f>
        <v>23</v>
      </c>
      <c r="M38" s="8">
        <f>ROUND(INDEX([1]Calculation!R:R,ROW()),0)</f>
        <v>1</v>
      </c>
      <c r="N38" s="8">
        <f>ROUND(INDEX([1]Calculation!S:S,ROW()),0)</f>
        <v>10</v>
      </c>
      <c r="O38" s="8">
        <f>ROUND(INDEX([1]Calculation!T:T,ROW()),0)</f>
        <v>0</v>
      </c>
      <c r="P38" s="8" t="str">
        <f>INDEX([1]Calculation!CB:CB,ROW())</f>
        <v>https://swayable.com/insights/democratic-primaries-2020-super-tuesday-polling</v>
      </c>
    </row>
    <row r="39" spans="1:16">
      <c r="A39" t="str">
        <f>INDEX([1]Calculation!$F:$F,ROW())</f>
        <v>Minnesota</v>
      </c>
      <c r="B39" t="str">
        <f>INDEX([1]Calculation!$D:$D,ROW())</f>
        <v>Swayable</v>
      </c>
      <c r="C39" t="str">
        <f>IF(INDEX([1]Calculation!$G:$G,ROW())=0,"-",INDEX([1]Calculation!$G:$G,ROW()))</f>
        <v>-</v>
      </c>
      <c r="D39" t="str">
        <f>INDEX([1]Calculation!$J:$J,ROW())&amp;"  "&amp;INDEX([1]Calculation!$K:$K,ROW())</f>
        <v>1472  lv</v>
      </c>
      <c r="E39" s="19">
        <f>INDEX([1]Calculation!$I:$I,ROW())</f>
        <v>43892</v>
      </c>
      <c r="F39" s="12">
        <f>ROUND(INDEX([1]Calculation!AL:AL,ROW()),1)</f>
        <v>33.1</v>
      </c>
      <c r="G39" s="8">
        <f>ROUND(INDEX([1]Calculation!L:L,ROW()),0)</f>
        <v>20</v>
      </c>
      <c r="H39" s="8">
        <f>ROUND(INDEX([1]Calculation!M:M,ROW()),0)</f>
        <v>14</v>
      </c>
      <c r="I39" s="8">
        <f>ROUND(INDEX([1]Calculation!N:N,ROW()),0)</f>
        <v>0</v>
      </c>
      <c r="J39" s="8">
        <f>ROUND(INDEX([1]Calculation!O:O,ROW()),0)</f>
        <v>4</v>
      </c>
      <c r="K39" s="8">
        <f>ROUND(INDEX([1]Calculation!P:P,ROW()),0)</f>
        <v>21</v>
      </c>
      <c r="L39" s="8">
        <f>ROUND(INDEX([1]Calculation!Q:Q,ROW()),0)</f>
        <v>27</v>
      </c>
      <c r="M39" s="8">
        <f>ROUND(INDEX([1]Calculation!R:R,ROW()),0)</f>
        <v>1</v>
      </c>
      <c r="N39" s="8">
        <f>ROUND(INDEX([1]Calculation!S:S,ROW()),0)</f>
        <v>8</v>
      </c>
      <c r="O39" s="8">
        <f>ROUND(INDEX([1]Calculation!T:T,ROW()),0)</f>
        <v>0</v>
      </c>
      <c r="P39" s="8" t="str">
        <f>INDEX([1]Calculation!CB:CB,ROW())</f>
        <v>https://swayable.com/insights/democratic-primaries-2020-super-tuesday-polling</v>
      </c>
    </row>
    <row r="40" spans="1:16">
      <c r="A40" t="str">
        <f>INDEX([1]Calculation!$F:$F,ROW())</f>
        <v>Maine</v>
      </c>
      <c r="B40" t="str">
        <f>INDEX([1]Calculation!$D:$D,ROW())</f>
        <v>Swayable</v>
      </c>
      <c r="C40" t="str">
        <f>IF(INDEX([1]Calculation!$G:$G,ROW())=0,"-",INDEX([1]Calculation!$G:$G,ROW()))</f>
        <v>-</v>
      </c>
      <c r="D40" t="str">
        <f>INDEX([1]Calculation!$J:$J,ROW())&amp;"  "&amp;INDEX([1]Calculation!$K:$K,ROW())</f>
        <v>209  lv</v>
      </c>
      <c r="E40" s="19">
        <f>INDEX([1]Calculation!$I:$I,ROW())</f>
        <v>43892</v>
      </c>
      <c r="F40" s="12">
        <f>ROUND(INDEX([1]Calculation!AL:AL,ROW()),1)</f>
        <v>16.399999999999999</v>
      </c>
      <c r="G40" s="8">
        <f>ROUND(INDEX([1]Calculation!L:L,ROW()),0)</f>
        <v>22</v>
      </c>
      <c r="H40" s="8">
        <f>ROUND(INDEX([1]Calculation!M:M,ROW()),0)</f>
        <v>28</v>
      </c>
      <c r="I40" s="8">
        <f>ROUND(INDEX([1]Calculation!N:N,ROW()),0)</f>
        <v>0</v>
      </c>
      <c r="J40" s="8">
        <f>ROUND(INDEX([1]Calculation!O:O,ROW()),0)</f>
        <v>10</v>
      </c>
      <c r="K40" s="8">
        <f>ROUND(INDEX([1]Calculation!P:P,ROW()),0)</f>
        <v>2</v>
      </c>
      <c r="L40" s="8">
        <f>ROUND(INDEX([1]Calculation!Q:Q,ROW()),0)</f>
        <v>27</v>
      </c>
      <c r="M40" s="8">
        <f>ROUND(INDEX([1]Calculation!R:R,ROW()),0)</f>
        <v>0</v>
      </c>
      <c r="N40" s="8">
        <f>ROUND(INDEX([1]Calculation!S:S,ROW()),0)</f>
        <v>11</v>
      </c>
      <c r="O40" s="8">
        <f>ROUND(INDEX([1]Calculation!T:T,ROW()),0)</f>
        <v>0</v>
      </c>
      <c r="P40" s="8" t="str">
        <f>INDEX([1]Calculation!CB:CB,ROW())</f>
        <v>https://swayable.com/insights/democratic-primaries-2020-super-tuesday-polling</v>
      </c>
    </row>
    <row r="41" spans="1:16">
      <c r="A41" t="str">
        <f>INDEX([1]Calculation!$F:$F,ROW())</f>
        <v>Massachusetts</v>
      </c>
      <c r="B41" t="str">
        <f>INDEX([1]Calculation!$D:$D,ROW())</f>
        <v>Swayable</v>
      </c>
      <c r="C41" t="str">
        <f>IF(INDEX([1]Calculation!$G:$G,ROW())=0,"-",INDEX([1]Calculation!$G:$G,ROW()))</f>
        <v>-</v>
      </c>
      <c r="D41" t="str">
        <f>INDEX([1]Calculation!$J:$J,ROW())&amp;"  "&amp;INDEX([1]Calculation!$K:$K,ROW())</f>
        <v>917  lv</v>
      </c>
      <c r="E41" s="19">
        <f>INDEX([1]Calculation!$I:$I,ROW())</f>
        <v>43892</v>
      </c>
      <c r="F41" s="12">
        <f>ROUND(INDEX([1]Calculation!AL:AL,ROW()),1)</f>
        <v>27.9</v>
      </c>
      <c r="G41" s="8">
        <f>ROUND(INDEX([1]Calculation!L:L,ROW()),0)</f>
        <v>17</v>
      </c>
      <c r="H41" s="8">
        <f>ROUND(INDEX([1]Calculation!M:M,ROW()),0)</f>
        <v>18</v>
      </c>
      <c r="I41" s="8">
        <f>ROUND(INDEX([1]Calculation!N:N,ROW()),0)</f>
        <v>0</v>
      </c>
      <c r="J41" s="8">
        <f>ROUND(INDEX([1]Calculation!O:O,ROW()),0)</f>
        <v>11</v>
      </c>
      <c r="K41" s="8">
        <f>ROUND(INDEX([1]Calculation!P:P,ROW()),0)</f>
        <v>5</v>
      </c>
      <c r="L41" s="8">
        <f>ROUND(INDEX([1]Calculation!Q:Q,ROW()),0)</f>
        <v>27</v>
      </c>
      <c r="M41" s="8">
        <f>ROUND(INDEX([1]Calculation!R:R,ROW()),0)</f>
        <v>4</v>
      </c>
      <c r="N41" s="8">
        <f>ROUND(INDEX([1]Calculation!S:S,ROW()),0)</f>
        <v>15</v>
      </c>
      <c r="O41" s="8">
        <f>ROUND(INDEX([1]Calculation!T:T,ROW()),0)</f>
        <v>0</v>
      </c>
      <c r="P41" s="8" t="str">
        <f>INDEX([1]Calculation!CB:CB,ROW())</f>
        <v>https://swayable.com/insights/democratic-primaries-2020-super-tuesday-polling</v>
      </c>
    </row>
    <row r="42" spans="1:16">
      <c r="A42" t="str">
        <f>INDEX([1]Calculation!$F:$F,ROW())</f>
        <v>Colorado</v>
      </c>
      <c r="B42" t="str">
        <f>INDEX([1]Calculation!$D:$D,ROW())</f>
        <v>Swayable</v>
      </c>
      <c r="C42" t="str">
        <f>IF(INDEX([1]Calculation!$G:$G,ROW())=0,"-",INDEX([1]Calculation!$G:$G,ROW()))</f>
        <v>-</v>
      </c>
      <c r="D42" t="str">
        <f>INDEX([1]Calculation!$J:$J,ROW())&amp;"  "&amp;INDEX([1]Calculation!$K:$K,ROW())</f>
        <v>921  lv</v>
      </c>
      <c r="E42" s="19">
        <f>INDEX([1]Calculation!$I:$I,ROW())</f>
        <v>43892</v>
      </c>
      <c r="F42" s="12">
        <f>ROUND(INDEX([1]Calculation!AL:AL,ROW()),1)</f>
        <v>27.9</v>
      </c>
      <c r="G42" s="8">
        <f>ROUND(INDEX([1]Calculation!L:L,ROW()),0)</f>
        <v>20</v>
      </c>
      <c r="H42" s="8">
        <f>ROUND(INDEX([1]Calculation!M:M,ROW()),0)</f>
        <v>19</v>
      </c>
      <c r="I42" s="8">
        <f>ROUND(INDEX([1]Calculation!N:N,ROW()),0)</f>
        <v>0</v>
      </c>
      <c r="J42" s="8">
        <f>ROUND(INDEX([1]Calculation!O:O,ROW()),0)</f>
        <v>12</v>
      </c>
      <c r="K42" s="8">
        <f>ROUND(INDEX([1]Calculation!P:P,ROW()),0)</f>
        <v>4</v>
      </c>
      <c r="L42" s="8">
        <f>ROUND(INDEX([1]Calculation!Q:Q,ROW()),0)</f>
        <v>29</v>
      </c>
      <c r="M42" s="8">
        <f>ROUND(INDEX([1]Calculation!R:R,ROW()),0)</f>
        <v>0</v>
      </c>
      <c r="N42" s="8">
        <f>ROUND(INDEX([1]Calculation!S:S,ROW()),0)</f>
        <v>12</v>
      </c>
      <c r="O42" s="8">
        <f>ROUND(INDEX([1]Calculation!T:T,ROW()),0)</f>
        <v>0</v>
      </c>
      <c r="P42" s="8" t="str">
        <f>INDEX([1]Calculation!CB:CB,ROW())</f>
        <v>https://swayable.com/insights/democratic-primaries-2020-super-tuesday-polling</v>
      </c>
    </row>
    <row r="43" spans="1:16">
      <c r="A43" t="str">
        <f>INDEX([1]Calculation!$F:$F,ROW())</f>
        <v>California</v>
      </c>
      <c r="B43" t="str">
        <f>INDEX([1]Calculation!$D:$D,ROW())</f>
        <v>Swayable</v>
      </c>
      <c r="C43" t="str">
        <f>IF(INDEX([1]Calculation!$G:$G,ROW())=0,"-",INDEX([1]Calculation!$G:$G,ROW()))</f>
        <v>-</v>
      </c>
      <c r="D43" t="str">
        <f>INDEX([1]Calculation!$J:$J,ROW())&amp;"  "&amp;INDEX([1]Calculation!$K:$K,ROW())</f>
        <v>3388  lv</v>
      </c>
      <c r="E43" s="19">
        <f>INDEX([1]Calculation!$I:$I,ROW())</f>
        <v>43892</v>
      </c>
      <c r="F43" s="12">
        <f>ROUND(INDEX([1]Calculation!AL:AL,ROW()),1)</f>
        <v>44.6</v>
      </c>
      <c r="G43" s="8">
        <f>ROUND(INDEX([1]Calculation!L:L,ROW()),0)</f>
        <v>21</v>
      </c>
      <c r="H43" s="8">
        <f>ROUND(INDEX([1]Calculation!M:M,ROW()),0)</f>
        <v>19</v>
      </c>
      <c r="I43" s="8">
        <f>ROUND(INDEX([1]Calculation!N:N,ROW()),0)</f>
        <v>0</v>
      </c>
      <c r="J43" s="8">
        <f>ROUND(INDEX([1]Calculation!O:O,ROW()),0)</f>
        <v>8</v>
      </c>
      <c r="K43" s="8">
        <f>ROUND(INDEX([1]Calculation!P:P,ROW()),0)</f>
        <v>3</v>
      </c>
      <c r="L43" s="8">
        <f>ROUND(INDEX([1]Calculation!Q:Q,ROW()),0)</f>
        <v>29</v>
      </c>
      <c r="M43" s="8">
        <f>ROUND(INDEX([1]Calculation!R:R,ROW()),0)</f>
        <v>4</v>
      </c>
      <c r="N43" s="8">
        <f>ROUND(INDEX([1]Calculation!S:S,ROW()),0)</f>
        <v>10</v>
      </c>
      <c r="O43" s="8">
        <f>ROUND(INDEX([1]Calculation!T:T,ROW()),0)</f>
        <v>0</v>
      </c>
      <c r="P43" s="8" t="str">
        <f>INDEX([1]Calculation!CB:CB,ROW())</f>
        <v>https://swayable.com/insights/democratic-primaries-2020-super-tuesday-polling</v>
      </c>
    </row>
    <row r="44" spans="1:16">
      <c r="A44" t="str">
        <f>INDEX([1]Calculation!$F:$F,ROW())</f>
        <v>Arkansas</v>
      </c>
      <c r="B44" t="str">
        <f>INDEX([1]Calculation!$D:$D,ROW())</f>
        <v>Swayable</v>
      </c>
      <c r="C44" t="str">
        <f>IF(INDEX([1]Calculation!$G:$G,ROW())=0,"-",INDEX([1]Calculation!$G:$G,ROW()))</f>
        <v>-</v>
      </c>
      <c r="D44" t="str">
        <f>INDEX([1]Calculation!$J:$J,ROW())&amp;"  "&amp;INDEX([1]Calculation!$K:$K,ROW())</f>
        <v>714  lv</v>
      </c>
      <c r="E44" s="19">
        <f>INDEX([1]Calculation!$I:$I,ROW())</f>
        <v>43892</v>
      </c>
      <c r="F44" s="12">
        <f>ROUND(INDEX([1]Calculation!AL:AL,ROW()),1)</f>
        <v>25.5</v>
      </c>
      <c r="G44" s="8">
        <f>ROUND(INDEX([1]Calculation!L:L,ROW()),0)</f>
        <v>28</v>
      </c>
      <c r="H44" s="8">
        <f>ROUND(INDEX([1]Calculation!M:M,ROW()),0)</f>
        <v>25</v>
      </c>
      <c r="I44" s="8">
        <f>ROUND(INDEX([1]Calculation!N:N,ROW()),0)</f>
        <v>0</v>
      </c>
      <c r="J44" s="8">
        <f>ROUND(INDEX([1]Calculation!O:O,ROW()),0)</f>
        <v>8</v>
      </c>
      <c r="K44" s="8">
        <f>ROUND(INDEX([1]Calculation!P:P,ROW()),0)</f>
        <v>7</v>
      </c>
      <c r="L44" s="8">
        <f>ROUND(INDEX([1]Calculation!Q:Q,ROW()),0)</f>
        <v>17</v>
      </c>
      <c r="M44" s="8">
        <f>ROUND(INDEX([1]Calculation!R:R,ROW()),0)</f>
        <v>1</v>
      </c>
      <c r="N44" s="8">
        <f>ROUND(INDEX([1]Calculation!S:S,ROW()),0)</f>
        <v>10</v>
      </c>
      <c r="O44" s="8">
        <f>ROUND(INDEX([1]Calculation!T:T,ROW()),0)</f>
        <v>0</v>
      </c>
      <c r="P44" s="8" t="str">
        <f>INDEX([1]Calculation!CB:CB,ROW())</f>
        <v>https://swayable.com/insights/democratic-primaries-2020-super-tuesday-polling</v>
      </c>
    </row>
    <row r="45" spans="1:16">
      <c r="A45" t="str">
        <f>INDEX([1]Calculation!$F:$F,ROW())</f>
        <v>Alabama</v>
      </c>
      <c r="B45" t="str">
        <f>INDEX([1]Calculation!$D:$D,ROW())</f>
        <v>Swayable</v>
      </c>
      <c r="C45" t="str">
        <f>IF(INDEX([1]Calculation!$G:$G,ROW())=0,"-",INDEX([1]Calculation!$G:$G,ROW()))</f>
        <v>-</v>
      </c>
      <c r="D45" t="str">
        <f>INDEX([1]Calculation!$J:$J,ROW())&amp;"  "&amp;INDEX([1]Calculation!$K:$K,ROW())</f>
        <v>949  lv</v>
      </c>
      <c r="E45" s="19">
        <f>INDEX([1]Calculation!$I:$I,ROW())</f>
        <v>43892</v>
      </c>
      <c r="F45" s="12">
        <f>ROUND(INDEX([1]Calculation!AL:AL,ROW()),1)</f>
        <v>28.2</v>
      </c>
      <c r="G45" s="8">
        <f>ROUND(INDEX([1]Calculation!L:L,ROW()),0)</f>
        <v>42</v>
      </c>
      <c r="H45" s="8">
        <f>ROUND(INDEX([1]Calculation!M:M,ROW()),0)</f>
        <v>18</v>
      </c>
      <c r="I45" s="8">
        <f>ROUND(INDEX([1]Calculation!N:N,ROW()),0)</f>
        <v>0</v>
      </c>
      <c r="J45" s="8">
        <f>ROUND(INDEX([1]Calculation!O:O,ROW()),0)</f>
        <v>3</v>
      </c>
      <c r="K45" s="8">
        <f>ROUND(INDEX([1]Calculation!P:P,ROW()),0)</f>
        <v>1</v>
      </c>
      <c r="L45" s="8">
        <f>ROUND(INDEX([1]Calculation!Q:Q,ROW()),0)</f>
        <v>20</v>
      </c>
      <c r="M45" s="8">
        <f>ROUND(INDEX([1]Calculation!R:R,ROW()),0)</f>
        <v>2</v>
      </c>
      <c r="N45" s="8">
        <f>ROUND(INDEX([1]Calculation!S:S,ROW()),0)</f>
        <v>10</v>
      </c>
      <c r="O45" s="8">
        <f>ROUND(INDEX([1]Calculation!T:T,ROW()),0)</f>
        <v>0</v>
      </c>
      <c r="P45" s="8" t="str">
        <f>INDEX([1]Calculation!CB:CB,ROW())</f>
        <v>https://swayable.com/insights/democratic-primaries-2020-super-tuesday-polling</v>
      </c>
    </row>
    <row r="46" spans="1:16">
      <c r="A46" t="str">
        <f>INDEX([1]Calculation!$F:$F,ROW())</f>
        <v>Maine</v>
      </c>
      <c r="B46" t="str">
        <f>INDEX([1]Calculation!$D:$D,ROW())</f>
        <v>Change Research</v>
      </c>
      <c r="C46" t="str">
        <f>IF(INDEX([1]Calculation!$G:$G,ROW())=0,"-",INDEX([1]Calculation!$G:$G,ROW()))</f>
        <v>C</v>
      </c>
      <c r="D46" t="str">
        <f>INDEX([1]Calculation!$J:$J,ROW())&amp;"  "&amp;INDEX([1]Calculation!$K:$K,ROW())</f>
        <v>507  lv</v>
      </c>
      <c r="E46" s="19">
        <f>INDEX([1]Calculation!$I:$I,ROW())</f>
        <v>43892</v>
      </c>
      <c r="F46" s="12">
        <f>ROUND(INDEX([1]Calculation!AL:AL,ROW()),1)</f>
        <v>19</v>
      </c>
      <c r="G46" s="8">
        <f>ROUND(INDEX([1]Calculation!L:L,ROW()),0)</f>
        <v>24</v>
      </c>
      <c r="H46" s="8">
        <f>ROUND(INDEX([1]Calculation!M:M,ROW()),0)</f>
        <v>10</v>
      </c>
      <c r="I46" s="8">
        <f>ROUND(INDEX([1]Calculation!N:N,ROW()),0)</f>
        <v>0</v>
      </c>
      <c r="J46" s="8">
        <f>ROUND(INDEX([1]Calculation!O:O,ROW()),0)</f>
        <v>0</v>
      </c>
      <c r="K46" s="8">
        <f>ROUND(INDEX([1]Calculation!P:P,ROW()),0)</f>
        <v>0</v>
      </c>
      <c r="L46" s="8">
        <f>ROUND(INDEX([1]Calculation!Q:Q,ROW()),0)</f>
        <v>43</v>
      </c>
      <c r="M46" s="8">
        <f>ROUND(INDEX([1]Calculation!R:R,ROW()),0)</f>
        <v>0</v>
      </c>
      <c r="N46" s="8">
        <f>ROUND(INDEX([1]Calculation!S:S,ROW()),0)</f>
        <v>16</v>
      </c>
      <c r="O46" s="8">
        <f>ROUND(INDEX([1]Calculation!T:T,ROW()),0)</f>
        <v>0</v>
      </c>
      <c r="P46" s="8" t="str">
        <f>INDEX([1]Calculation!CB:CB,ROW())</f>
        <v>https://twitter.com/ChangePolls/status/1234698273631326209</v>
      </c>
    </row>
    <row r="47" spans="1:16">
      <c r="A47" t="str">
        <f>INDEX([1]Calculation!$F:$F,ROW())</f>
        <v>Virginia</v>
      </c>
      <c r="B47" t="str">
        <f>INDEX([1]Calculation!$D:$D,ROW())</f>
        <v>AtlasIntel</v>
      </c>
      <c r="C47" t="str">
        <f>IF(INDEX([1]Calculation!$G:$G,ROW())=0,"-",INDEX([1]Calculation!$G:$G,ROW()))</f>
        <v>-</v>
      </c>
      <c r="D47" t="str">
        <f>INDEX([1]Calculation!$J:$J,ROW())&amp;"  "&amp;INDEX([1]Calculation!$K:$K,ROW())</f>
        <v>545  lv</v>
      </c>
      <c r="E47" s="19">
        <f>INDEX([1]Calculation!$I:$I,ROW())</f>
        <v>43892</v>
      </c>
      <c r="F47" s="12">
        <f>ROUND(INDEX([1]Calculation!AL:AL,ROW()),1)</f>
        <v>21.9</v>
      </c>
      <c r="G47" s="8">
        <f>ROUND(INDEX([1]Calculation!L:L,ROW()),0)</f>
        <v>42</v>
      </c>
      <c r="H47" s="8">
        <f>ROUND(INDEX([1]Calculation!M:M,ROW()),0)</f>
        <v>11</v>
      </c>
      <c r="I47" s="8">
        <f>ROUND(INDEX([1]Calculation!N:N,ROW()),0)</f>
        <v>0</v>
      </c>
      <c r="J47" s="8">
        <f>ROUND(INDEX([1]Calculation!O:O,ROW()),0)</f>
        <v>1</v>
      </c>
      <c r="K47" s="8">
        <f>ROUND(INDEX([1]Calculation!P:P,ROW()),0)</f>
        <v>1</v>
      </c>
      <c r="L47" s="8">
        <f>ROUND(INDEX([1]Calculation!Q:Q,ROW()),0)</f>
        <v>28</v>
      </c>
      <c r="M47" s="8">
        <f>ROUND(INDEX([1]Calculation!R:R,ROW()),0)</f>
        <v>0</v>
      </c>
      <c r="N47" s="8">
        <f>ROUND(INDEX([1]Calculation!S:S,ROW()),0)</f>
        <v>10</v>
      </c>
      <c r="O47" s="8">
        <f>ROUND(INDEX([1]Calculation!T:T,ROW()),0)</f>
        <v>0</v>
      </c>
      <c r="P47" s="8" t="str">
        <f>INDEX([1]Calculation!CB:CB,ROW())</f>
        <v>https://projects.fivethirtyeight.com/polls/20200302_VA.pdf</v>
      </c>
    </row>
    <row r="48" spans="1:16">
      <c r="A48" t="str">
        <f>INDEX([1]Calculation!$F:$F,ROW())</f>
        <v>Virginia</v>
      </c>
      <c r="B48" t="str">
        <f>INDEX([1]Calculation!$D:$D,ROW())</f>
        <v>Change Research</v>
      </c>
      <c r="C48" t="str">
        <f>IF(INDEX([1]Calculation!$G:$G,ROW())=0,"-",INDEX([1]Calculation!$G:$G,ROW()))</f>
        <v>C</v>
      </c>
      <c r="D48" t="str">
        <f>INDEX([1]Calculation!$J:$J,ROW())&amp;"  "&amp;INDEX([1]Calculation!$K:$K,ROW())</f>
        <v>510  lv</v>
      </c>
      <c r="E48" s="19">
        <f>INDEX([1]Calculation!$I:$I,ROW())</f>
        <v>43892</v>
      </c>
      <c r="F48" s="12">
        <f>ROUND(INDEX([1]Calculation!AL:AL,ROW()),1)</f>
        <v>20.2</v>
      </c>
      <c r="G48" s="8">
        <f>ROUND(INDEX([1]Calculation!L:L,ROW()),0)</f>
        <v>45</v>
      </c>
      <c r="H48" s="8">
        <f>ROUND(INDEX([1]Calculation!M:M,ROW()),0)</f>
        <v>10</v>
      </c>
      <c r="I48" s="8">
        <f>ROUND(INDEX([1]Calculation!N:N,ROW()),0)</f>
        <v>0</v>
      </c>
      <c r="J48" s="8">
        <f>ROUND(INDEX([1]Calculation!O:O,ROW()),0)</f>
        <v>0</v>
      </c>
      <c r="K48" s="8">
        <f>ROUND(INDEX([1]Calculation!P:P,ROW()),0)</f>
        <v>4</v>
      </c>
      <c r="L48" s="8">
        <f>ROUND(INDEX([1]Calculation!Q:Q,ROW()),0)</f>
        <v>25</v>
      </c>
      <c r="M48" s="8">
        <f>ROUND(INDEX([1]Calculation!R:R,ROW()),0)</f>
        <v>0</v>
      </c>
      <c r="N48" s="8">
        <f>ROUND(INDEX([1]Calculation!S:S,ROW()),0)</f>
        <v>13</v>
      </c>
      <c r="O48" s="8">
        <f>ROUND(INDEX([1]Calculation!T:T,ROW()),0)</f>
        <v>0</v>
      </c>
      <c r="P48" s="8" t="str">
        <f>INDEX([1]Calculation!CB:CB,ROW())</f>
        <v>https://twitter.com/ChangePolls/status/1234689837447299074</v>
      </c>
    </row>
    <row r="49" spans="1:16">
      <c r="A49" t="str">
        <f>INDEX([1]Calculation!$F:$F,ROW())</f>
        <v>Texas</v>
      </c>
      <c r="B49" t="str">
        <f>INDEX([1]Calculation!$D:$D,ROW())</f>
        <v>AtlasIntel</v>
      </c>
      <c r="C49" t="str">
        <f>IF(INDEX([1]Calculation!$G:$G,ROW())=0,"-",INDEX([1]Calculation!$G:$G,ROW()))</f>
        <v>-</v>
      </c>
      <c r="D49" t="str">
        <f>INDEX([1]Calculation!$J:$J,ROW())&amp;"  "&amp;INDEX([1]Calculation!$K:$K,ROW())</f>
        <v>486  lv</v>
      </c>
      <c r="E49" s="19">
        <f>INDEX([1]Calculation!$I:$I,ROW())</f>
        <v>43892</v>
      </c>
      <c r="F49" s="12">
        <f>ROUND(INDEX([1]Calculation!AL:AL,ROW()),1)</f>
        <v>14.4</v>
      </c>
      <c r="G49" s="8">
        <f>ROUND(INDEX([1]Calculation!L:L,ROW()),0)</f>
        <v>25</v>
      </c>
      <c r="H49" s="8">
        <f>ROUND(INDEX([1]Calculation!M:M,ROW()),0)</f>
        <v>16</v>
      </c>
      <c r="I49" s="8">
        <f>ROUND(INDEX([1]Calculation!N:N,ROW()),0)</f>
        <v>0</v>
      </c>
      <c r="J49" s="8">
        <f>ROUND(INDEX([1]Calculation!O:O,ROW()),0)</f>
        <v>5</v>
      </c>
      <c r="K49" s="8">
        <f>ROUND(INDEX([1]Calculation!P:P,ROW()),0)</f>
        <v>3</v>
      </c>
      <c r="L49" s="8">
        <f>ROUND(INDEX([1]Calculation!Q:Q,ROW()),0)</f>
        <v>35</v>
      </c>
      <c r="M49" s="8">
        <f>ROUND(INDEX([1]Calculation!R:R,ROW()),0)</f>
        <v>0</v>
      </c>
      <c r="N49" s="8">
        <f>ROUND(INDEX([1]Calculation!S:S,ROW()),0)</f>
        <v>9</v>
      </c>
      <c r="O49" s="8">
        <f>ROUND(INDEX([1]Calculation!T:T,ROW()),0)</f>
        <v>0</v>
      </c>
      <c r="P49" s="8" t="str">
        <f>INDEX([1]Calculation!CB:CB,ROW())</f>
        <v>https://projects.fivethirtyeight.com/polls/20200302_TX.pdf</v>
      </c>
    </row>
    <row r="50" spans="1:16">
      <c r="A50" t="str">
        <f>INDEX([1]Calculation!$F:$F,ROW())</f>
        <v>California</v>
      </c>
      <c r="B50" t="str">
        <f>INDEX([1]Calculation!$D:$D,ROW())</f>
        <v>AtlasIntel</v>
      </c>
      <c r="C50" t="str">
        <f>IF(INDEX([1]Calculation!$G:$G,ROW())=0,"-",INDEX([1]Calculation!$G:$G,ROW()))</f>
        <v>-</v>
      </c>
      <c r="D50" t="str">
        <f>INDEX([1]Calculation!$J:$J,ROW())&amp;"  "&amp;INDEX([1]Calculation!$K:$K,ROW())</f>
        <v>727  lv</v>
      </c>
      <c r="E50" s="19">
        <f>INDEX([1]Calculation!$I:$I,ROW())</f>
        <v>43892</v>
      </c>
      <c r="F50" s="12">
        <f>ROUND(INDEX([1]Calculation!AL:AL,ROW()),1)</f>
        <v>16.7</v>
      </c>
      <c r="G50" s="8">
        <f>ROUND(INDEX([1]Calculation!L:L,ROW()),0)</f>
        <v>26</v>
      </c>
      <c r="H50" s="8">
        <f>ROUND(INDEX([1]Calculation!M:M,ROW()),0)</f>
        <v>15</v>
      </c>
      <c r="I50" s="8">
        <f>ROUND(INDEX([1]Calculation!N:N,ROW()),0)</f>
        <v>0</v>
      </c>
      <c r="J50" s="8">
        <f>ROUND(INDEX([1]Calculation!O:O,ROW()),0)</f>
        <v>3</v>
      </c>
      <c r="K50" s="8">
        <f>ROUND(INDEX([1]Calculation!P:P,ROW()),0)</f>
        <v>1</v>
      </c>
      <c r="L50" s="8">
        <f>ROUND(INDEX([1]Calculation!Q:Q,ROW()),0)</f>
        <v>34</v>
      </c>
      <c r="M50" s="8">
        <f>ROUND(INDEX([1]Calculation!R:R,ROW()),0)</f>
        <v>0</v>
      </c>
      <c r="N50" s="8">
        <f>ROUND(INDEX([1]Calculation!S:S,ROW()),0)</f>
        <v>15</v>
      </c>
      <c r="O50" s="8">
        <f>ROUND(INDEX([1]Calculation!T:T,ROW()),0)</f>
        <v>0</v>
      </c>
      <c r="P50" s="8" t="str">
        <f>INDEX([1]Calculation!CB:CB,ROW())</f>
        <v>https://projects.fivethirtyeight.com/polls/20200302_CA.pdf</v>
      </c>
    </row>
    <row r="51" spans="1:16">
      <c r="A51" t="str">
        <f>INDEX([1]Calculation!$F:$F,ROW())</f>
        <v>Texas</v>
      </c>
      <c r="B51" t="str">
        <f>INDEX([1]Calculation!$D:$D,ROW())</f>
        <v>Elucd</v>
      </c>
      <c r="C51" t="str">
        <f>IF(INDEX([1]Calculation!$G:$G,ROW())=0,"-",INDEX([1]Calculation!$G:$G,ROW()))</f>
        <v>-</v>
      </c>
      <c r="D51" t="str">
        <f>INDEX([1]Calculation!$J:$J,ROW())&amp;"  "&amp;INDEX([1]Calculation!$K:$K,ROW())</f>
        <v>833  lv</v>
      </c>
      <c r="E51" s="19">
        <f>INDEX([1]Calculation!$I:$I,ROW())</f>
        <v>43891</v>
      </c>
      <c r="F51" s="12">
        <f>ROUND(INDEX([1]Calculation!AL:AL,ROW()),1)</f>
        <v>18.5</v>
      </c>
      <c r="G51" s="8">
        <f>ROUND(INDEX([1]Calculation!L:L,ROW()),0)</f>
        <v>20</v>
      </c>
      <c r="H51" s="8">
        <f>ROUND(INDEX([1]Calculation!M:M,ROW()),0)</f>
        <v>14</v>
      </c>
      <c r="I51" s="8">
        <f>ROUND(INDEX([1]Calculation!N:N,ROW()),0)</f>
        <v>0</v>
      </c>
      <c r="J51" s="8">
        <f>ROUND(INDEX([1]Calculation!O:O,ROW()),0)</f>
        <v>7</v>
      </c>
      <c r="K51" s="8">
        <f>ROUND(INDEX([1]Calculation!P:P,ROW()),0)</f>
        <v>5</v>
      </c>
      <c r="L51" s="8">
        <f>ROUND(INDEX([1]Calculation!Q:Q,ROW()),0)</f>
        <v>31</v>
      </c>
      <c r="M51" s="8">
        <f>ROUND(INDEX([1]Calculation!R:R,ROW()),0)</f>
        <v>0</v>
      </c>
      <c r="N51" s="8">
        <f>ROUND(INDEX([1]Calculation!S:S,ROW()),0)</f>
        <v>13</v>
      </c>
      <c r="O51" s="8">
        <f>ROUND(INDEX([1]Calculation!T:T,ROW()),0)</f>
        <v>0</v>
      </c>
      <c r="P51" s="8" t="str">
        <f>INDEX([1]Calculation!CB:CB,ROW())</f>
        <v>https://elucd.ghost.io/elucd-super-tuesday-democratic-primary-results-3-2-20/</v>
      </c>
    </row>
    <row r="52" spans="1:16">
      <c r="A52" t="str">
        <f>INDEX([1]Calculation!$F:$F,ROW())</f>
        <v>North Carolina</v>
      </c>
      <c r="B52" t="str">
        <f>INDEX([1]Calculation!$D:$D,ROW())</f>
        <v>Elucd</v>
      </c>
      <c r="C52" t="str">
        <f>IF(INDEX([1]Calculation!$G:$G,ROW())=0,"-",INDEX([1]Calculation!$G:$G,ROW()))</f>
        <v>-</v>
      </c>
      <c r="D52" t="str">
        <f>INDEX([1]Calculation!$J:$J,ROW())&amp;"  "&amp;INDEX([1]Calculation!$K:$K,ROW())</f>
        <v>657  lv</v>
      </c>
      <c r="E52" s="19">
        <f>INDEX([1]Calculation!$I:$I,ROW())</f>
        <v>43891</v>
      </c>
      <c r="F52" s="12">
        <f>ROUND(INDEX([1]Calculation!AL:AL,ROW()),1)</f>
        <v>16.899999999999999</v>
      </c>
      <c r="G52" s="8">
        <f>ROUND(INDEX([1]Calculation!L:L,ROW()),0)</f>
        <v>25</v>
      </c>
      <c r="H52" s="8">
        <f>ROUND(INDEX([1]Calculation!M:M,ROW()),0)</f>
        <v>15</v>
      </c>
      <c r="I52" s="8">
        <f>ROUND(INDEX([1]Calculation!N:N,ROW()),0)</f>
        <v>0</v>
      </c>
      <c r="J52" s="8">
        <f>ROUND(INDEX([1]Calculation!O:O,ROW()),0)</f>
        <v>6</v>
      </c>
      <c r="K52" s="8">
        <f>ROUND(INDEX([1]Calculation!P:P,ROW()),0)</f>
        <v>6</v>
      </c>
      <c r="L52" s="8">
        <f>ROUND(INDEX([1]Calculation!Q:Q,ROW()),0)</f>
        <v>26</v>
      </c>
      <c r="M52" s="8">
        <f>ROUND(INDEX([1]Calculation!R:R,ROW()),0)</f>
        <v>0</v>
      </c>
      <c r="N52" s="8">
        <f>ROUND(INDEX([1]Calculation!S:S,ROW()),0)</f>
        <v>12</v>
      </c>
      <c r="O52" s="8">
        <f>ROUND(INDEX([1]Calculation!T:T,ROW()),0)</f>
        <v>0</v>
      </c>
      <c r="P52" s="8" t="str">
        <f>INDEX([1]Calculation!CB:CB,ROW())</f>
        <v>https://elucd.ghost.io/elucd-super-tuesday-democratic-primary-results-3-2-20/</v>
      </c>
    </row>
    <row r="53" spans="1:16">
      <c r="A53" t="str">
        <f>INDEX([1]Calculation!$F:$F,ROW())</f>
        <v>Colorado</v>
      </c>
      <c r="B53" t="str">
        <f>INDEX([1]Calculation!$D:$D,ROW())</f>
        <v>Elucd</v>
      </c>
      <c r="C53" t="str">
        <f>IF(INDEX([1]Calculation!$G:$G,ROW())=0,"-",INDEX([1]Calculation!$G:$G,ROW()))</f>
        <v>-</v>
      </c>
      <c r="D53" t="str">
        <f>INDEX([1]Calculation!$J:$J,ROW())&amp;"  "&amp;INDEX([1]Calculation!$K:$K,ROW())</f>
        <v>561  lv</v>
      </c>
      <c r="E53" s="19">
        <f>INDEX([1]Calculation!$I:$I,ROW())</f>
        <v>43891</v>
      </c>
      <c r="F53" s="12">
        <f>ROUND(INDEX([1]Calculation!AL:AL,ROW()),1)</f>
        <v>16</v>
      </c>
      <c r="G53" s="8">
        <f>ROUND(INDEX([1]Calculation!L:L,ROW()),0)</f>
        <v>10</v>
      </c>
      <c r="H53" s="8">
        <f>ROUND(INDEX([1]Calculation!M:M,ROW()),0)</f>
        <v>9</v>
      </c>
      <c r="I53" s="8">
        <f>ROUND(INDEX([1]Calculation!N:N,ROW()),0)</f>
        <v>0</v>
      </c>
      <c r="J53" s="8">
        <f>ROUND(INDEX([1]Calculation!O:O,ROW()),0)</f>
        <v>10</v>
      </c>
      <c r="K53" s="8">
        <f>ROUND(INDEX([1]Calculation!P:P,ROW()),0)</f>
        <v>5</v>
      </c>
      <c r="L53" s="8">
        <f>ROUND(INDEX([1]Calculation!Q:Q,ROW()),0)</f>
        <v>34</v>
      </c>
      <c r="M53" s="8">
        <f>ROUND(INDEX([1]Calculation!R:R,ROW()),0)</f>
        <v>0</v>
      </c>
      <c r="N53" s="8">
        <f>ROUND(INDEX([1]Calculation!S:S,ROW()),0)</f>
        <v>14</v>
      </c>
      <c r="O53" s="8">
        <f>ROUND(INDEX([1]Calculation!T:T,ROW()),0)</f>
        <v>0</v>
      </c>
      <c r="P53" s="8" t="str">
        <f>INDEX([1]Calculation!CB:CB,ROW())</f>
        <v>https://elucd.ghost.io/elucd-super-tuesday-democratic-primary-results-3-2-20/</v>
      </c>
    </row>
    <row r="54" spans="1:16">
      <c r="A54" t="str">
        <f>INDEX([1]Calculation!$F:$F,ROW())</f>
        <v>US</v>
      </c>
      <c r="B54" t="str">
        <f>INDEX([1]Calculation!$D:$D,ROW())</f>
        <v>Morning Consult</v>
      </c>
      <c r="C54" t="str">
        <f>IF(INDEX([1]Calculation!$G:$G,ROW())=0,"-",INDEX([1]Calculation!$G:$G,ROW()))</f>
        <v>B+</v>
      </c>
      <c r="D54" t="str">
        <f>INDEX([1]Calculation!$J:$J,ROW())&amp;"  "&amp;INDEX([1]Calculation!$K:$K,ROW())</f>
        <v>2656  lv</v>
      </c>
      <c r="E54" s="19">
        <f>INDEX([1]Calculation!$I:$I,ROW())</f>
        <v>43891</v>
      </c>
      <c r="F54" s="12">
        <f>ROUND(INDEX([1]Calculation!AL:AL,ROW()),1)</f>
        <v>12.8</v>
      </c>
      <c r="G54" s="8">
        <f>ROUND(INDEX([1]Calculation!L:L,ROW()),0)</f>
        <v>26</v>
      </c>
      <c r="H54" s="8">
        <f>ROUND(INDEX([1]Calculation!M:M,ROW()),0)</f>
        <v>17</v>
      </c>
      <c r="I54" s="8">
        <f>ROUND(INDEX([1]Calculation!N:N,ROW()),0)</f>
        <v>0</v>
      </c>
      <c r="J54" s="8">
        <f>ROUND(INDEX([1]Calculation!O:O,ROW()),0)</f>
        <v>10</v>
      </c>
      <c r="K54" s="8">
        <f>ROUND(INDEX([1]Calculation!P:P,ROW()),0)</f>
        <v>3</v>
      </c>
      <c r="L54" s="8">
        <f>ROUND(INDEX([1]Calculation!Q:Q,ROW()),0)</f>
        <v>29</v>
      </c>
      <c r="M54" s="8">
        <f>ROUND(INDEX([1]Calculation!R:R,ROW()),0)</f>
        <v>0</v>
      </c>
      <c r="N54" s="8">
        <f>ROUND(INDEX([1]Calculation!S:S,ROW()),0)</f>
        <v>11</v>
      </c>
      <c r="O54" s="8">
        <f>ROUND(INDEX([1]Calculation!T:T,ROW()),0)</f>
        <v>0</v>
      </c>
      <c r="P54" s="8" t="str">
        <f>INDEX([1]Calculation!CB:CB,ROW())</f>
        <v>https://morningconsult.com/2020/03/02/post-south-carolina-poll-joe-biden/</v>
      </c>
    </row>
    <row r="55" spans="1:16">
      <c r="A55" t="str">
        <f>INDEX([1]Calculation!$F:$F,ROW())</f>
        <v>California</v>
      </c>
      <c r="B55" t="str">
        <f>INDEX([1]Calculation!$D:$D,ROW())</f>
        <v>Point Blank Political</v>
      </c>
      <c r="C55" t="str">
        <f>IF(INDEX([1]Calculation!$G:$G,ROW())=0,"-",INDEX([1]Calculation!$G:$G,ROW()))</f>
        <v>-</v>
      </c>
      <c r="D55" t="str">
        <f>INDEX([1]Calculation!$J:$J,ROW())&amp;"  "&amp;INDEX([1]Calculation!$K:$K,ROW())</f>
        <v>1220  lv</v>
      </c>
      <c r="E55" s="19">
        <f>INDEX([1]Calculation!$I:$I,ROW())</f>
        <v>43891</v>
      </c>
      <c r="F55" s="12">
        <f>ROUND(INDEX([1]Calculation!AL:AL,ROW()),1)</f>
        <v>0</v>
      </c>
      <c r="G55" s="8">
        <f>ROUND(INDEX([1]Calculation!L:L,ROW()),0)</f>
        <v>0</v>
      </c>
      <c r="H55" s="8">
        <f>ROUND(INDEX([1]Calculation!M:M,ROW()),0)</f>
        <v>0</v>
      </c>
      <c r="I55" s="8">
        <f>ROUND(INDEX([1]Calculation!N:N,ROW()),0)</f>
        <v>0</v>
      </c>
      <c r="J55" s="8">
        <f>ROUND(INDEX([1]Calculation!O:O,ROW()),0)</f>
        <v>0</v>
      </c>
      <c r="K55" s="8">
        <f>ROUND(INDEX([1]Calculation!P:P,ROW()),0)</f>
        <v>0</v>
      </c>
      <c r="L55" s="8">
        <f>ROUND(INDEX([1]Calculation!Q:Q,ROW()),0)</f>
        <v>43</v>
      </c>
      <c r="M55" s="8">
        <f>ROUND(INDEX([1]Calculation!R:R,ROW()),0)</f>
        <v>0</v>
      </c>
      <c r="N55" s="8">
        <f>ROUND(INDEX([1]Calculation!S:S,ROW()),0)</f>
        <v>40</v>
      </c>
      <c r="O55" s="8">
        <f>ROUND(INDEX([1]Calculation!T:T,ROW()),0)</f>
        <v>0</v>
      </c>
      <c r="P55" s="8" t="str">
        <f>INDEX([1]Calculation!CB:CB,ROW())</f>
        <v>https://www.pointblankpolitical.com/2020-ca-dem-primary-post-sc/</v>
      </c>
    </row>
    <row r="56" spans="1:16">
      <c r="A56" t="str">
        <f>INDEX([1]Calculation!$F:$F,ROW())</f>
        <v>California</v>
      </c>
      <c r="B56" t="str">
        <f>INDEX([1]Calculation!$D:$D,ROW())</f>
        <v>Point Blank Political</v>
      </c>
      <c r="C56" t="str">
        <f>IF(INDEX([1]Calculation!$G:$G,ROW())=0,"-",INDEX([1]Calculation!$G:$G,ROW()))</f>
        <v>-</v>
      </c>
      <c r="D56" t="str">
        <f>INDEX([1]Calculation!$J:$J,ROW())&amp;"  "&amp;INDEX([1]Calculation!$K:$K,ROW())</f>
        <v>1220  lv</v>
      </c>
      <c r="E56" s="19">
        <f>INDEX([1]Calculation!$I:$I,ROW())</f>
        <v>43891</v>
      </c>
      <c r="F56" s="12">
        <f>ROUND(INDEX([1]Calculation!AL:AL,ROW()),1)</f>
        <v>0</v>
      </c>
      <c r="G56" s="8">
        <f>ROUND(INDEX([1]Calculation!L:L,ROW()),0)</f>
        <v>0</v>
      </c>
      <c r="H56" s="8">
        <f>ROUND(INDEX([1]Calculation!M:M,ROW()),0)</f>
        <v>30</v>
      </c>
      <c r="I56" s="8">
        <f>ROUND(INDEX([1]Calculation!N:N,ROW()),0)</f>
        <v>0</v>
      </c>
      <c r="J56" s="8">
        <f>ROUND(INDEX([1]Calculation!O:O,ROW()),0)</f>
        <v>0</v>
      </c>
      <c r="K56" s="8">
        <f>ROUND(INDEX([1]Calculation!P:P,ROW()),0)</f>
        <v>0</v>
      </c>
      <c r="L56" s="8">
        <f>ROUND(INDEX([1]Calculation!Q:Q,ROW()),0)</f>
        <v>56</v>
      </c>
      <c r="M56" s="8">
        <f>ROUND(INDEX([1]Calculation!R:R,ROW()),0)</f>
        <v>0</v>
      </c>
      <c r="N56" s="8">
        <f>ROUND(INDEX([1]Calculation!S:S,ROW()),0)</f>
        <v>0</v>
      </c>
      <c r="O56" s="8">
        <f>ROUND(INDEX([1]Calculation!T:T,ROW()),0)</f>
        <v>0</v>
      </c>
      <c r="P56" s="8" t="str">
        <f>INDEX([1]Calculation!CB:CB,ROW())</f>
        <v>https://www.pointblankpolitical.com/2020-ca-dem-primary-post-sc/</v>
      </c>
    </row>
    <row r="57" spans="1:16">
      <c r="A57" t="str">
        <f>INDEX([1]Calculation!$F:$F,ROW())</f>
        <v>California</v>
      </c>
      <c r="B57" t="str">
        <f>INDEX([1]Calculation!$D:$D,ROW())</f>
        <v>Point Blank Political</v>
      </c>
      <c r="C57" t="str">
        <f>IF(INDEX([1]Calculation!$G:$G,ROW())=0,"-",INDEX([1]Calculation!$G:$G,ROW()))</f>
        <v>-</v>
      </c>
      <c r="D57" t="str">
        <f>INDEX([1]Calculation!$J:$J,ROW())&amp;"  "&amp;INDEX([1]Calculation!$K:$K,ROW())</f>
        <v>1220  lv</v>
      </c>
      <c r="E57" s="19">
        <f>INDEX([1]Calculation!$I:$I,ROW())</f>
        <v>43891</v>
      </c>
      <c r="F57" s="12">
        <f>ROUND(INDEX([1]Calculation!AL:AL,ROW()),1)</f>
        <v>0</v>
      </c>
      <c r="G57" s="8">
        <f>ROUND(INDEX([1]Calculation!L:L,ROW()),0)</f>
        <v>41</v>
      </c>
      <c r="H57" s="8">
        <f>ROUND(INDEX([1]Calculation!M:M,ROW()),0)</f>
        <v>0</v>
      </c>
      <c r="I57" s="8">
        <f>ROUND(INDEX([1]Calculation!N:N,ROW()),0)</f>
        <v>0</v>
      </c>
      <c r="J57" s="8">
        <f>ROUND(INDEX([1]Calculation!O:O,ROW()),0)</f>
        <v>0</v>
      </c>
      <c r="K57" s="8">
        <f>ROUND(INDEX([1]Calculation!P:P,ROW()),0)</f>
        <v>0</v>
      </c>
      <c r="L57" s="8">
        <f>ROUND(INDEX([1]Calculation!Q:Q,ROW()),0)</f>
        <v>48</v>
      </c>
      <c r="M57" s="8">
        <f>ROUND(INDEX([1]Calculation!R:R,ROW()),0)</f>
        <v>0</v>
      </c>
      <c r="N57" s="8">
        <f>ROUND(INDEX([1]Calculation!S:S,ROW()),0)</f>
        <v>0</v>
      </c>
      <c r="O57" s="8">
        <f>ROUND(INDEX([1]Calculation!T:T,ROW()),0)</f>
        <v>0</v>
      </c>
      <c r="P57" s="8" t="str">
        <f>INDEX([1]Calculation!CB:CB,ROW())</f>
        <v>https://www.pointblankpolitical.com/2020-ca-dem-primary-post-sc/</v>
      </c>
    </row>
    <row r="58" spans="1:16">
      <c r="A58" t="str">
        <f>INDEX([1]Calculation!$F:$F,ROW())</f>
        <v>California</v>
      </c>
      <c r="B58" t="str">
        <f>INDEX([1]Calculation!$D:$D,ROW())</f>
        <v>Point Blank Political</v>
      </c>
      <c r="C58" t="str">
        <f>IF(INDEX([1]Calculation!$G:$G,ROW())=0,"-",INDEX([1]Calculation!$G:$G,ROW()))</f>
        <v>-</v>
      </c>
      <c r="D58" t="str">
        <f>INDEX([1]Calculation!$J:$J,ROW())&amp;"  "&amp;INDEX([1]Calculation!$K:$K,ROW())</f>
        <v>1220  lv</v>
      </c>
      <c r="E58" s="19">
        <f>INDEX([1]Calculation!$I:$I,ROW())</f>
        <v>43891</v>
      </c>
      <c r="F58" s="12">
        <f>ROUND(INDEX([1]Calculation!AL:AL,ROW()),1)</f>
        <v>26.8</v>
      </c>
      <c r="G58" s="8">
        <f>ROUND(INDEX([1]Calculation!L:L,ROW()),0)</f>
        <v>22</v>
      </c>
      <c r="H58" s="8">
        <f>ROUND(INDEX([1]Calculation!M:M,ROW()),0)</f>
        <v>10</v>
      </c>
      <c r="I58" s="8">
        <f>ROUND(INDEX([1]Calculation!N:N,ROW()),0)</f>
        <v>0</v>
      </c>
      <c r="J58" s="8">
        <f>ROUND(INDEX([1]Calculation!O:O,ROW()),0)</f>
        <v>6</v>
      </c>
      <c r="K58" s="8">
        <f>ROUND(INDEX([1]Calculation!P:P,ROW()),0)</f>
        <v>3</v>
      </c>
      <c r="L58" s="8">
        <f>ROUND(INDEX([1]Calculation!Q:Q,ROW()),0)</f>
        <v>34</v>
      </c>
      <c r="M58" s="8">
        <f>ROUND(INDEX([1]Calculation!R:R,ROW()),0)</f>
        <v>1</v>
      </c>
      <c r="N58" s="8">
        <f>ROUND(INDEX([1]Calculation!S:S,ROW()),0)</f>
        <v>14</v>
      </c>
      <c r="O58" s="8">
        <f>ROUND(INDEX([1]Calculation!T:T,ROW()),0)</f>
        <v>0</v>
      </c>
      <c r="P58" s="8" t="str">
        <f>INDEX([1]Calculation!CB:CB,ROW())</f>
        <v>https://www.pointblankpolitical.com/2020-ca-dem-primary-post-sc/</v>
      </c>
    </row>
    <row r="59" spans="1:16">
      <c r="A59" t="str">
        <f>INDEX([1]Calculation!$F:$F,ROW())</f>
        <v>Texas</v>
      </c>
      <c r="B59" t="str">
        <f>INDEX([1]Calculation!$D:$D,ROW())</f>
        <v>Emerson College</v>
      </c>
      <c r="C59" t="str">
        <f>IF(INDEX([1]Calculation!$G:$G,ROW())=0,"-",INDEX([1]Calculation!$G:$G,ROW()))</f>
        <v>B-</v>
      </c>
      <c r="D59" t="str">
        <f>INDEX([1]Calculation!$J:$J,ROW())&amp;"  "&amp;INDEX([1]Calculation!$K:$K,ROW())</f>
        <v>450  lv</v>
      </c>
      <c r="E59" s="19">
        <f>INDEX([1]Calculation!$I:$I,ROW())</f>
        <v>43891</v>
      </c>
      <c r="F59" s="12">
        <f>ROUND(INDEX([1]Calculation!AL:AL,ROW()),1)</f>
        <v>28.1</v>
      </c>
      <c r="G59" s="8">
        <f>ROUND(INDEX([1]Calculation!L:L,ROW()),0)</f>
        <v>26</v>
      </c>
      <c r="H59" s="8">
        <f>ROUND(INDEX([1]Calculation!M:M,ROW()),0)</f>
        <v>16</v>
      </c>
      <c r="I59" s="8">
        <f>ROUND(INDEX([1]Calculation!N:N,ROW()),0)</f>
        <v>0</v>
      </c>
      <c r="J59" s="8">
        <f>ROUND(INDEX([1]Calculation!O:O,ROW()),0)</f>
        <v>5</v>
      </c>
      <c r="K59" s="8">
        <f>ROUND(INDEX([1]Calculation!P:P,ROW()),0)</f>
        <v>4</v>
      </c>
      <c r="L59" s="8">
        <f>ROUND(INDEX([1]Calculation!Q:Q,ROW()),0)</f>
        <v>31</v>
      </c>
      <c r="M59" s="8">
        <f>ROUND(INDEX([1]Calculation!R:R,ROW()),0)</f>
        <v>2</v>
      </c>
      <c r="N59" s="8">
        <f>ROUND(INDEX([1]Calculation!S:S,ROW()),0)</f>
        <v>14</v>
      </c>
      <c r="O59" s="8">
        <f>ROUND(INDEX([1]Calculation!T:T,ROW()),0)</f>
        <v>0</v>
      </c>
      <c r="P59" s="8" t="str">
        <f>INDEX([1]Calculation!CB:CB,ROW())</f>
        <v>http://emersonpolling.com/2020/03/02/texas-2020-sanders-with-slight-lead-over-biden-heading-into-super-tuesday/</v>
      </c>
    </row>
    <row r="60" spans="1:16">
      <c r="A60" t="str">
        <f>INDEX([1]Calculation!$F:$F,ROW())</f>
        <v>California</v>
      </c>
      <c r="B60" t="str">
        <f>INDEX([1]Calculation!$D:$D,ROW())</f>
        <v>Emerson College</v>
      </c>
      <c r="C60" t="str">
        <f>IF(INDEX([1]Calculation!$G:$G,ROW())=0,"-",INDEX([1]Calculation!$G:$G,ROW()))</f>
        <v>B-</v>
      </c>
      <c r="D60" t="str">
        <f>INDEX([1]Calculation!$J:$J,ROW())&amp;"  "&amp;INDEX([1]Calculation!$K:$K,ROW())</f>
        <v>545  lv</v>
      </c>
      <c r="E60" s="19">
        <f>INDEX([1]Calculation!$I:$I,ROW())</f>
        <v>43891</v>
      </c>
      <c r="F60" s="12">
        <f>ROUND(INDEX([1]Calculation!AL:AL,ROW()),1)</f>
        <v>30.5</v>
      </c>
      <c r="G60" s="8">
        <f>ROUND(INDEX([1]Calculation!L:L,ROW()),0)</f>
        <v>21</v>
      </c>
      <c r="H60" s="8">
        <f>ROUND(INDEX([1]Calculation!M:M,ROW()),0)</f>
        <v>11</v>
      </c>
      <c r="I60" s="8">
        <f>ROUND(INDEX([1]Calculation!N:N,ROW()),0)</f>
        <v>0</v>
      </c>
      <c r="J60" s="8">
        <f>ROUND(INDEX([1]Calculation!O:O,ROW()),0)</f>
        <v>7</v>
      </c>
      <c r="K60" s="8">
        <f>ROUND(INDEX([1]Calculation!P:P,ROW()),0)</f>
        <v>5</v>
      </c>
      <c r="L60" s="8">
        <f>ROUND(INDEX([1]Calculation!Q:Q,ROW()),0)</f>
        <v>38</v>
      </c>
      <c r="M60" s="8">
        <f>ROUND(INDEX([1]Calculation!R:R,ROW()),0)</f>
        <v>2</v>
      </c>
      <c r="N60" s="8">
        <f>ROUND(INDEX([1]Calculation!S:S,ROW()),0)</f>
        <v>16</v>
      </c>
      <c r="O60" s="8">
        <f>ROUND(INDEX([1]Calculation!T:T,ROW()),0)</f>
        <v>0</v>
      </c>
      <c r="P60" s="8" t="str">
        <f>INDEX([1]Calculation!CB:CB,ROW())</f>
        <v>http://emersonpolling.com/2020/03/02/california-2020-sanders-positioned-to-capture-california-on-super-tuesday/</v>
      </c>
    </row>
    <row r="61" spans="1:16">
      <c r="A61" t="str">
        <f>INDEX([1]Calculation!$F:$F,ROW())</f>
        <v>US</v>
      </c>
      <c r="B61" t="str">
        <f>INDEX([1]Calculation!$D:$D,ROW())</f>
        <v>IBD/TIPP</v>
      </c>
      <c r="C61" t="str">
        <f>IF(INDEX([1]Calculation!$G:$G,ROW())=0,"-",INDEX([1]Calculation!$G:$G,ROW()))</f>
        <v>A/B</v>
      </c>
      <c r="D61" t="str">
        <f>INDEX([1]Calculation!$J:$J,ROW())&amp;"  "&amp;INDEX([1]Calculation!$K:$K,ROW())</f>
        <v>325  rv</v>
      </c>
      <c r="E61" s="19">
        <f>INDEX([1]Calculation!$I:$I,ROW())</f>
        <v>43890</v>
      </c>
      <c r="F61" s="12">
        <f>ROUND(INDEX([1]Calculation!AL:AL,ROW()),1)</f>
        <v>21.7</v>
      </c>
      <c r="G61" s="8">
        <f>ROUND(INDEX([1]Calculation!L:L,ROW()),0)</f>
        <v>20</v>
      </c>
      <c r="H61" s="8">
        <f>ROUND(INDEX([1]Calculation!M:M,ROW()),0)</f>
        <v>13</v>
      </c>
      <c r="I61" s="8">
        <f>ROUND(INDEX([1]Calculation!N:N,ROW()),0)</f>
        <v>0</v>
      </c>
      <c r="J61" s="8">
        <f>ROUND(INDEX([1]Calculation!O:O,ROW()),0)</f>
        <v>7</v>
      </c>
      <c r="K61" s="8">
        <f>ROUND(INDEX([1]Calculation!P:P,ROW()),0)</f>
        <v>6</v>
      </c>
      <c r="L61" s="8">
        <f>ROUND(INDEX([1]Calculation!Q:Q,ROW()),0)</f>
        <v>23</v>
      </c>
      <c r="M61" s="8">
        <f>ROUND(INDEX([1]Calculation!R:R,ROW()),0)</f>
        <v>1</v>
      </c>
      <c r="N61" s="8">
        <f>ROUND(INDEX([1]Calculation!S:S,ROW()),0)</f>
        <v>17</v>
      </c>
      <c r="O61" s="8">
        <f>ROUND(INDEX([1]Calculation!T:T,ROW()),0)</f>
        <v>0</v>
      </c>
      <c r="P61" s="8" t="str">
        <f>INDEX([1]Calculation!CB:CB,ROW())</f>
        <v>https://projects.fivethirtyeight.com/polls/20200304_National.xlsx</v>
      </c>
    </row>
    <row r="62" spans="1:16">
      <c r="A62" t="str">
        <f>INDEX([1]Calculation!$F:$F,ROW())</f>
        <v>California</v>
      </c>
      <c r="B62" t="str">
        <f>INDEX([1]Calculation!$D:$D,ROW())</f>
        <v>Suffolk University</v>
      </c>
      <c r="C62" t="str">
        <f>IF(INDEX([1]Calculation!$G:$G,ROW())=0,"-",INDEX([1]Calculation!$G:$G,ROW()))</f>
        <v>A-</v>
      </c>
      <c r="D62" t="str">
        <f>INDEX([1]Calculation!$J:$J,ROW())&amp;"  "&amp;INDEX([1]Calculation!$K:$K,ROW())</f>
        <v>500  lv</v>
      </c>
      <c r="E62" s="19">
        <f>INDEX([1]Calculation!$I:$I,ROW())</f>
        <v>43890</v>
      </c>
      <c r="F62" s="12">
        <f>ROUND(INDEX([1]Calculation!AL:AL,ROW()),1)</f>
        <v>43.3</v>
      </c>
      <c r="G62" s="8">
        <f>ROUND(INDEX([1]Calculation!L:L,ROW()),0)</f>
        <v>14</v>
      </c>
      <c r="H62" s="8">
        <f>ROUND(INDEX([1]Calculation!M:M,ROW()),0)</f>
        <v>16</v>
      </c>
      <c r="I62" s="8">
        <f>ROUND(INDEX([1]Calculation!N:N,ROW()),0)</f>
        <v>0</v>
      </c>
      <c r="J62" s="8">
        <f>ROUND(INDEX([1]Calculation!O:O,ROW()),0)</f>
        <v>7</v>
      </c>
      <c r="K62" s="8">
        <f>ROUND(INDEX([1]Calculation!P:P,ROW()),0)</f>
        <v>5</v>
      </c>
      <c r="L62" s="8">
        <f>ROUND(INDEX([1]Calculation!Q:Q,ROW()),0)</f>
        <v>35</v>
      </c>
      <c r="M62" s="8">
        <f>ROUND(INDEX([1]Calculation!R:R,ROW()),0)</f>
        <v>3</v>
      </c>
      <c r="N62" s="8">
        <f>ROUND(INDEX([1]Calculation!S:S,ROW()),0)</f>
        <v>12</v>
      </c>
      <c r="O62" s="8">
        <f>ROUND(INDEX([1]Calculation!T:T,ROW()),0)</f>
        <v>0</v>
      </c>
      <c r="P62" s="8" t="str">
        <f>INDEX([1]Calculation!CB:CB,ROW())</f>
        <v>https://www.suffolk.edu/-/media/suffolk/documents/academics/research-at-suffolk/suprc/polls/other-states/2020/3-1-2020_final_ca_marginals.pdf</v>
      </c>
    </row>
    <row r="63" spans="1:16">
      <c r="A63" t="str">
        <f>INDEX([1]Calculation!$F:$F,ROW())</f>
        <v>Texas</v>
      </c>
      <c r="B63" t="str">
        <f>INDEX([1]Calculation!$D:$D,ROW())</f>
        <v>YouGov</v>
      </c>
      <c r="C63" t="str">
        <f>IF(INDEX([1]Calculation!$G:$G,ROW())=0,"-",INDEX([1]Calculation!$G:$G,ROW()))</f>
        <v>B-</v>
      </c>
      <c r="D63" t="str">
        <f>INDEX([1]Calculation!$J:$J,ROW())&amp;"  "&amp;INDEX([1]Calculation!$K:$K,ROW())</f>
        <v>635  lv</v>
      </c>
      <c r="E63" s="19">
        <f>INDEX([1]Calculation!$I:$I,ROW())</f>
        <v>43890</v>
      </c>
      <c r="F63" s="12">
        <f>ROUND(INDEX([1]Calculation!AL:AL,ROW()),1)</f>
        <v>27.2</v>
      </c>
      <c r="G63" s="8">
        <f>ROUND(INDEX([1]Calculation!L:L,ROW()),0)</f>
        <v>26</v>
      </c>
      <c r="H63" s="8">
        <f>ROUND(INDEX([1]Calculation!M:M,ROW()),0)</f>
        <v>13</v>
      </c>
      <c r="I63" s="8">
        <f>ROUND(INDEX([1]Calculation!N:N,ROW()),0)</f>
        <v>0</v>
      </c>
      <c r="J63" s="8">
        <f>ROUND(INDEX([1]Calculation!O:O,ROW()),0)</f>
        <v>6</v>
      </c>
      <c r="K63" s="8">
        <f>ROUND(INDEX([1]Calculation!P:P,ROW()),0)</f>
        <v>6</v>
      </c>
      <c r="L63" s="8">
        <f>ROUND(INDEX([1]Calculation!Q:Q,ROW()),0)</f>
        <v>30</v>
      </c>
      <c r="M63" s="8">
        <f>ROUND(INDEX([1]Calculation!R:R,ROW()),0)</f>
        <v>1</v>
      </c>
      <c r="N63" s="8">
        <f>ROUND(INDEX([1]Calculation!S:S,ROW()),0)</f>
        <v>17</v>
      </c>
      <c r="O63" s="8">
        <f>ROUND(INDEX([1]Calculation!T:T,ROW()),0)</f>
        <v>0</v>
      </c>
      <c r="P63" s="8" t="str">
        <f>INDEX([1]Calculation!CB:CB,ROW())</f>
        <v>https://drive.google.com/file/d/1weevKvGFYvyHzEpUfU_ilzpFm1GrSM7-/view</v>
      </c>
    </row>
    <row r="64" spans="1:16">
      <c r="A64" t="str">
        <f>INDEX([1]Calculation!$F:$F,ROW())</f>
        <v>California</v>
      </c>
      <c r="B64" t="str">
        <f>INDEX([1]Calculation!$D:$D,ROW())</f>
        <v>YouGov</v>
      </c>
      <c r="C64" t="str">
        <f>IF(INDEX([1]Calculation!$G:$G,ROW())=0,"-",INDEX([1]Calculation!$G:$G,ROW()))</f>
        <v>B-</v>
      </c>
      <c r="D64" t="str">
        <f>INDEX([1]Calculation!$J:$J,ROW())&amp;"  "&amp;INDEX([1]Calculation!$K:$K,ROW())</f>
        <v>1411  lv</v>
      </c>
      <c r="E64" s="19">
        <f>INDEX([1]Calculation!$I:$I,ROW())</f>
        <v>43890</v>
      </c>
      <c r="F64" s="12">
        <f>ROUND(INDEX([1]Calculation!AL:AL,ROW()),1)</f>
        <v>38.299999999999997</v>
      </c>
      <c r="G64" s="8">
        <f>ROUND(INDEX([1]Calculation!L:L,ROW()),0)</f>
        <v>19</v>
      </c>
      <c r="H64" s="8">
        <f>ROUND(INDEX([1]Calculation!M:M,ROW()),0)</f>
        <v>12</v>
      </c>
      <c r="I64" s="8">
        <f>ROUND(INDEX([1]Calculation!N:N,ROW()),0)</f>
        <v>0</v>
      </c>
      <c r="J64" s="8">
        <f>ROUND(INDEX([1]Calculation!O:O,ROW()),0)</f>
        <v>9</v>
      </c>
      <c r="K64" s="8">
        <f>ROUND(INDEX([1]Calculation!P:P,ROW()),0)</f>
        <v>4</v>
      </c>
      <c r="L64" s="8">
        <f>ROUND(INDEX([1]Calculation!Q:Q,ROW()),0)</f>
        <v>31</v>
      </c>
      <c r="M64" s="8">
        <f>ROUND(INDEX([1]Calculation!R:R,ROW()),0)</f>
        <v>3</v>
      </c>
      <c r="N64" s="8">
        <f>ROUND(INDEX([1]Calculation!S:S,ROW()),0)</f>
        <v>18</v>
      </c>
      <c r="O64" s="8">
        <f>ROUND(INDEX([1]Calculation!T:T,ROW()),0)</f>
        <v>0</v>
      </c>
      <c r="P64" s="8" t="str">
        <f>INDEX([1]Calculation!CB:CB,ROW())</f>
        <v>https://drive.google.com/file/d/12inCh6uWKgHaqw6wpbLX-hewghd4H_np/view</v>
      </c>
    </row>
    <row r="65" spans="1:16">
      <c r="A65" t="str">
        <f>INDEX([1]Calculation!$F:$F,ROW())</f>
        <v>Massachusetts</v>
      </c>
      <c r="B65" t="str">
        <f>INDEX([1]Calculation!$D:$D,ROW())</f>
        <v>Suffolk University</v>
      </c>
      <c r="C65" t="str">
        <f>IF(INDEX([1]Calculation!$G:$G,ROW())=0,"-",INDEX([1]Calculation!$G:$G,ROW()))</f>
        <v>A-</v>
      </c>
      <c r="D65" t="str">
        <f>INDEX([1]Calculation!$J:$J,ROW())&amp;"  "&amp;INDEX([1]Calculation!$K:$K,ROW())</f>
        <v>500  lv</v>
      </c>
      <c r="E65" s="19">
        <f>INDEX([1]Calculation!$I:$I,ROW())</f>
        <v>43890</v>
      </c>
      <c r="F65" s="12">
        <f>ROUND(INDEX([1]Calculation!AL:AL,ROW()),1)</f>
        <v>43.3</v>
      </c>
      <c r="G65" s="8">
        <f>ROUND(INDEX([1]Calculation!L:L,ROW()),0)</f>
        <v>11</v>
      </c>
      <c r="H65" s="8">
        <f>ROUND(INDEX([1]Calculation!M:M,ROW()),0)</f>
        <v>13</v>
      </c>
      <c r="I65" s="8">
        <f>ROUND(INDEX([1]Calculation!N:N,ROW()),0)</f>
        <v>0</v>
      </c>
      <c r="J65" s="8">
        <f>ROUND(INDEX([1]Calculation!O:O,ROW()),0)</f>
        <v>12</v>
      </c>
      <c r="K65" s="8">
        <f>ROUND(INDEX([1]Calculation!P:P,ROW()),0)</f>
        <v>5</v>
      </c>
      <c r="L65" s="8">
        <f>ROUND(INDEX([1]Calculation!Q:Q,ROW()),0)</f>
        <v>24</v>
      </c>
      <c r="M65" s="8">
        <f>ROUND(INDEX([1]Calculation!R:R,ROW()),0)</f>
        <v>2</v>
      </c>
      <c r="N65" s="8">
        <f>ROUND(INDEX([1]Calculation!S:S,ROW()),0)</f>
        <v>22</v>
      </c>
      <c r="O65" s="8">
        <f>ROUND(INDEX([1]Calculation!T:T,ROW()),0)</f>
        <v>0</v>
      </c>
      <c r="P65" s="8" t="str">
        <f>INDEX([1]Calculation!CB:CB,ROW())</f>
        <v>https://www.suffolk.edu/-/media/suffolk/documents/academics/research-at-suffolk/suprc/polls/massachusetts2/2020/2-29-2020-ma_marginals.pdf</v>
      </c>
    </row>
    <row r="66" spans="1:16">
      <c r="A66" t="str">
        <f>INDEX([1]Calculation!$F:$F,ROW())</f>
        <v>California</v>
      </c>
      <c r="B66" t="str">
        <f>INDEX([1]Calculation!$D:$D,ROW())</f>
        <v>YouGov</v>
      </c>
      <c r="C66" t="str">
        <f>IF(INDEX([1]Calculation!$G:$G,ROW())=0,"-",INDEX([1]Calculation!$G:$G,ROW()))</f>
        <v>B-</v>
      </c>
      <c r="D66" t="str">
        <f>INDEX([1]Calculation!$J:$J,ROW())&amp;"  "&amp;INDEX([1]Calculation!$K:$K,ROW())</f>
        <v>1020  lv</v>
      </c>
      <c r="E66" s="19">
        <f>INDEX([1]Calculation!$I:$I,ROW())</f>
        <v>43889</v>
      </c>
      <c r="F66" s="12">
        <f>ROUND(INDEX([1]Calculation!AL:AL,ROW()),1)</f>
        <v>3.8</v>
      </c>
      <c r="G66" s="8">
        <f>ROUND(INDEX([1]Calculation!L:L,ROW()),0)</f>
        <v>19</v>
      </c>
      <c r="H66" s="8">
        <f>ROUND(INDEX([1]Calculation!M:M,ROW()),0)</f>
        <v>13</v>
      </c>
      <c r="I66" s="8">
        <f>ROUND(INDEX([1]Calculation!N:N,ROW()),0)</f>
        <v>0</v>
      </c>
      <c r="J66" s="8">
        <f>ROUND(INDEX([1]Calculation!O:O,ROW()),0)</f>
        <v>9</v>
      </c>
      <c r="K66" s="8">
        <f>ROUND(INDEX([1]Calculation!P:P,ROW()),0)</f>
        <v>6</v>
      </c>
      <c r="L66" s="8">
        <f>ROUND(INDEX([1]Calculation!Q:Q,ROW()),0)</f>
        <v>28</v>
      </c>
      <c r="M66" s="8">
        <f>ROUND(INDEX([1]Calculation!R:R,ROW()),0)</f>
        <v>4</v>
      </c>
      <c r="N66" s="8">
        <f>ROUND(INDEX([1]Calculation!S:S,ROW()),0)</f>
        <v>18</v>
      </c>
      <c r="O66" s="8">
        <f>ROUND(INDEX([1]Calculation!T:T,ROW()),0)</f>
        <v>0</v>
      </c>
      <c r="P66" s="8" t="str">
        <f>INDEX([1]Calculation!CB:CB,ROW())</f>
        <v>https://www.hoover.org/sites/default/files/hoover_ca_primary_crosstabs_20200228.pdf</v>
      </c>
    </row>
    <row r="67" spans="1:16">
      <c r="A67" t="str">
        <f>INDEX([1]Calculation!$F:$F,ROW())</f>
        <v>North Carolina</v>
      </c>
      <c r="B67" t="str">
        <f>INDEX([1]Calculation!$D:$D,ROW())</f>
        <v>High Point University</v>
      </c>
      <c r="C67" t="str">
        <f>IF(INDEX([1]Calculation!$G:$G,ROW())=0,"-",INDEX([1]Calculation!$G:$G,ROW()))</f>
        <v>A/B</v>
      </c>
      <c r="D67" t="str">
        <f>INDEX([1]Calculation!$J:$J,ROW())&amp;"  "&amp;INDEX([1]Calculation!$K:$K,ROW())</f>
        <v>274  lv</v>
      </c>
      <c r="E67" s="19">
        <f>INDEX([1]Calculation!$I:$I,ROW())</f>
        <v>43889</v>
      </c>
      <c r="F67" s="12">
        <f>ROUND(INDEX([1]Calculation!AL:AL,ROW()),1)</f>
        <v>24.1</v>
      </c>
      <c r="G67" s="8">
        <f>ROUND(INDEX([1]Calculation!L:L,ROW()),0)</f>
        <v>14</v>
      </c>
      <c r="H67" s="8">
        <f>ROUND(INDEX([1]Calculation!M:M,ROW()),0)</f>
        <v>20</v>
      </c>
      <c r="I67" s="8">
        <f>ROUND(INDEX([1]Calculation!N:N,ROW()),0)</f>
        <v>2</v>
      </c>
      <c r="J67" s="8">
        <f>ROUND(INDEX([1]Calculation!O:O,ROW()),0)</f>
        <v>8</v>
      </c>
      <c r="K67" s="8">
        <f>ROUND(INDEX([1]Calculation!P:P,ROW()),0)</f>
        <v>4</v>
      </c>
      <c r="L67" s="8">
        <f>ROUND(INDEX([1]Calculation!Q:Q,ROW()),0)</f>
        <v>28</v>
      </c>
      <c r="M67" s="8">
        <f>ROUND(INDEX([1]Calculation!R:R,ROW()),0)</f>
        <v>4</v>
      </c>
      <c r="N67" s="8">
        <f>ROUND(INDEX([1]Calculation!S:S,ROW()),0)</f>
        <v>12</v>
      </c>
      <c r="O67" s="8">
        <f>ROUND(INDEX([1]Calculation!T:T,ROW()),0)</f>
        <v>0</v>
      </c>
      <c r="P67" s="8" t="str">
        <f>INDEX([1]Calculation!CB:CB,ROW())</f>
        <v>http://www.highpoint.edu/src/files/2020/03/70memoA.pdf</v>
      </c>
    </row>
    <row r="68" spans="1:16">
      <c r="A68" t="str">
        <f>INDEX([1]Calculation!$F:$F,ROW())</f>
        <v>North Carolina</v>
      </c>
      <c r="B68" t="str">
        <f>INDEX([1]Calculation!$D:$D,ROW())</f>
        <v>High Point University</v>
      </c>
      <c r="C68" t="str">
        <f>IF(INDEX([1]Calculation!$G:$G,ROW())=0,"-",INDEX([1]Calculation!$G:$G,ROW()))</f>
        <v>A/B</v>
      </c>
      <c r="D68" t="str">
        <f>INDEX([1]Calculation!$J:$J,ROW())&amp;"  "&amp;INDEX([1]Calculation!$K:$K,ROW())</f>
        <v>472  rv</v>
      </c>
      <c r="E68" s="19">
        <f>INDEX([1]Calculation!$I:$I,ROW())</f>
        <v>43889</v>
      </c>
      <c r="F68" s="12">
        <f>ROUND(INDEX([1]Calculation!AL:AL,ROW()),1)</f>
        <v>0</v>
      </c>
      <c r="G68" s="8">
        <f>ROUND(INDEX([1]Calculation!L:L,ROW()),0)</f>
        <v>14</v>
      </c>
      <c r="H68" s="8">
        <f>ROUND(INDEX([1]Calculation!M:M,ROW()),0)</f>
        <v>18</v>
      </c>
      <c r="I68" s="8">
        <f>ROUND(INDEX([1]Calculation!N:N,ROW()),0)</f>
        <v>2</v>
      </c>
      <c r="J68" s="8">
        <f>ROUND(INDEX([1]Calculation!O:O,ROW()),0)</f>
        <v>8</v>
      </c>
      <c r="K68" s="8">
        <f>ROUND(INDEX([1]Calculation!P:P,ROW()),0)</f>
        <v>3</v>
      </c>
      <c r="L68" s="8">
        <f>ROUND(INDEX([1]Calculation!Q:Q,ROW()),0)</f>
        <v>31</v>
      </c>
      <c r="M68" s="8">
        <f>ROUND(INDEX([1]Calculation!R:R,ROW()),0)</f>
        <v>4</v>
      </c>
      <c r="N68" s="8">
        <f>ROUND(INDEX([1]Calculation!S:S,ROW()),0)</f>
        <v>11</v>
      </c>
      <c r="O68" s="8">
        <f>ROUND(INDEX([1]Calculation!T:T,ROW()),0)</f>
        <v>0</v>
      </c>
      <c r="P68" s="8" t="str">
        <f>INDEX([1]Calculation!CB:CB,ROW())</f>
        <v>http://www.highpoint.edu/src/files/2020/03/70memoA.pdf</v>
      </c>
    </row>
    <row r="69" spans="1:16">
      <c r="A69" t="str">
        <f>INDEX([1]Calculation!$F:$F,ROW())</f>
        <v>North Carolina</v>
      </c>
      <c r="B69" t="str">
        <f>INDEX([1]Calculation!$D:$D,ROW())</f>
        <v>East Carolina University</v>
      </c>
      <c r="C69" t="str">
        <f>IF(INDEX([1]Calculation!$G:$G,ROW())=0,"-",INDEX([1]Calculation!$G:$G,ROW()))</f>
        <v>-</v>
      </c>
      <c r="D69" t="str">
        <f>INDEX([1]Calculation!$J:$J,ROW())&amp;"  "&amp;INDEX([1]Calculation!$K:$K,ROW())</f>
        <v>499  lv</v>
      </c>
      <c r="E69" s="19">
        <f>INDEX([1]Calculation!$I:$I,ROW())</f>
        <v>43889</v>
      </c>
      <c r="F69" s="12">
        <f>ROUND(INDEX([1]Calculation!AL:AL,ROW()),1)</f>
        <v>15.3</v>
      </c>
      <c r="G69" s="8">
        <f>ROUND(INDEX([1]Calculation!L:L,ROW()),0)</f>
        <v>29</v>
      </c>
      <c r="H69" s="8">
        <f>ROUND(INDEX([1]Calculation!M:M,ROW()),0)</f>
        <v>14</v>
      </c>
      <c r="I69" s="8">
        <f>ROUND(INDEX([1]Calculation!N:N,ROW()),0)</f>
        <v>0</v>
      </c>
      <c r="J69" s="8">
        <f>ROUND(INDEX([1]Calculation!O:O,ROW()),0)</f>
        <v>4</v>
      </c>
      <c r="K69" s="8">
        <f>ROUND(INDEX([1]Calculation!P:P,ROW()),0)</f>
        <v>5</v>
      </c>
      <c r="L69" s="8">
        <f>ROUND(INDEX([1]Calculation!Q:Q,ROW()),0)</f>
        <v>25</v>
      </c>
      <c r="M69" s="8">
        <f>ROUND(INDEX([1]Calculation!R:R,ROW()),0)</f>
        <v>3</v>
      </c>
      <c r="N69" s="8">
        <f>ROUND(INDEX([1]Calculation!S:S,ROW()),0)</f>
        <v>11</v>
      </c>
      <c r="O69" s="8">
        <f>ROUND(INDEX([1]Calculation!T:T,ROW()),0)</f>
        <v>0</v>
      </c>
      <c r="P69" s="8" t="str">
        <f>INDEX([1]Calculation!CB:CB,ROW())</f>
        <v>https://surveyresearch-ecu.reportablenews.com/pr/biden-and-sanders-in-close-race-in-north-carolina-presidential-primary-potential-general-election-matchups-competitive</v>
      </c>
    </row>
    <row r="70" spans="1:16">
      <c r="A70" t="str">
        <f>INDEX([1]Calculation!$F:$F,ROW())</f>
        <v>California</v>
      </c>
      <c r="B70" t="str">
        <f>INDEX([1]Calculation!$D:$D,ROW())</f>
        <v>Point Blank Political</v>
      </c>
      <c r="C70" t="str">
        <f>IF(INDEX([1]Calculation!$G:$G,ROW())=0,"-",INDEX([1]Calculation!$G:$G,ROW()))</f>
        <v>-</v>
      </c>
      <c r="D70" t="str">
        <f>INDEX([1]Calculation!$J:$J,ROW())&amp;"  "&amp;INDEX([1]Calculation!$K:$K,ROW())</f>
        <v>2276  lv</v>
      </c>
      <c r="E70" s="19">
        <f>INDEX([1]Calculation!$I:$I,ROW())</f>
        <v>43889</v>
      </c>
      <c r="F70" s="12">
        <f>ROUND(INDEX([1]Calculation!AL:AL,ROW()),1)</f>
        <v>0</v>
      </c>
      <c r="G70" s="8">
        <f>ROUND(INDEX([1]Calculation!L:L,ROW()),0)</f>
        <v>0</v>
      </c>
      <c r="H70" s="8">
        <f>ROUND(INDEX([1]Calculation!M:M,ROW()),0)</f>
        <v>0</v>
      </c>
      <c r="I70" s="8">
        <f>ROUND(INDEX([1]Calculation!N:N,ROW()),0)</f>
        <v>0</v>
      </c>
      <c r="J70" s="8">
        <f>ROUND(INDEX([1]Calculation!O:O,ROW()),0)</f>
        <v>0</v>
      </c>
      <c r="K70" s="8">
        <f>ROUND(INDEX([1]Calculation!P:P,ROW()),0)</f>
        <v>0</v>
      </c>
      <c r="L70" s="8">
        <f>ROUND(INDEX([1]Calculation!Q:Q,ROW()),0)</f>
        <v>46</v>
      </c>
      <c r="M70" s="8">
        <f>ROUND(INDEX([1]Calculation!R:R,ROW()),0)</f>
        <v>0</v>
      </c>
      <c r="N70" s="8">
        <f>ROUND(INDEX([1]Calculation!S:S,ROW()),0)</f>
        <v>36</v>
      </c>
      <c r="O70" s="8">
        <f>ROUND(INDEX([1]Calculation!T:T,ROW()),0)</f>
        <v>0</v>
      </c>
      <c r="P70" s="8" t="str">
        <f>INDEX([1]Calculation!CB:CB,ROW())</f>
        <v>https://www.pointblankpolitical.com/2020-ca-dem-primary-post-debate/</v>
      </c>
    </row>
    <row r="71" spans="1:16">
      <c r="A71" t="str">
        <f>INDEX([1]Calculation!$F:$F,ROW())</f>
        <v>California</v>
      </c>
      <c r="B71" t="str">
        <f>INDEX([1]Calculation!$D:$D,ROW())</f>
        <v>Point Blank Political</v>
      </c>
      <c r="C71" t="str">
        <f>IF(INDEX([1]Calculation!$G:$G,ROW())=0,"-",INDEX([1]Calculation!$G:$G,ROW()))</f>
        <v>-</v>
      </c>
      <c r="D71" t="str">
        <f>INDEX([1]Calculation!$J:$J,ROW())&amp;"  "&amp;INDEX([1]Calculation!$K:$K,ROW())</f>
        <v>2276  lv</v>
      </c>
      <c r="E71" s="19">
        <f>INDEX([1]Calculation!$I:$I,ROW())</f>
        <v>43889</v>
      </c>
      <c r="F71" s="12">
        <f>ROUND(INDEX([1]Calculation!AL:AL,ROW()),1)</f>
        <v>0</v>
      </c>
      <c r="G71" s="8">
        <f>ROUND(INDEX([1]Calculation!L:L,ROW()),0)</f>
        <v>0</v>
      </c>
      <c r="H71" s="8">
        <f>ROUND(INDEX([1]Calculation!M:M,ROW()),0)</f>
        <v>32</v>
      </c>
      <c r="I71" s="8">
        <f>ROUND(INDEX([1]Calculation!N:N,ROW()),0)</f>
        <v>0</v>
      </c>
      <c r="J71" s="8">
        <f>ROUND(INDEX([1]Calculation!O:O,ROW()),0)</f>
        <v>0</v>
      </c>
      <c r="K71" s="8">
        <f>ROUND(INDEX([1]Calculation!P:P,ROW()),0)</f>
        <v>0</v>
      </c>
      <c r="L71" s="8">
        <f>ROUND(INDEX([1]Calculation!Q:Q,ROW()),0)</f>
        <v>57</v>
      </c>
      <c r="M71" s="8">
        <f>ROUND(INDEX([1]Calculation!R:R,ROW()),0)</f>
        <v>0</v>
      </c>
      <c r="N71" s="8">
        <f>ROUND(INDEX([1]Calculation!S:S,ROW()),0)</f>
        <v>0</v>
      </c>
      <c r="O71" s="8">
        <f>ROUND(INDEX([1]Calculation!T:T,ROW()),0)</f>
        <v>0</v>
      </c>
      <c r="P71" s="8" t="str">
        <f>INDEX([1]Calculation!CB:CB,ROW())</f>
        <v>https://www.pointblankpolitical.com/2020-ca-dem-primary-post-debate/</v>
      </c>
    </row>
    <row r="72" spans="1:16">
      <c r="A72" t="str">
        <f>INDEX([1]Calculation!$F:$F,ROW())</f>
        <v>California</v>
      </c>
      <c r="B72" t="str">
        <f>INDEX([1]Calculation!$D:$D,ROW())</f>
        <v>Point Blank Political</v>
      </c>
      <c r="C72" t="str">
        <f>IF(INDEX([1]Calculation!$G:$G,ROW())=0,"-",INDEX([1]Calculation!$G:$G,ROW()))</f>
        <v>-</v>
      </c>
      <c r="D72" t="str">
        <f>INDEX([1]Calculation!$J:$J,ROW())&amp;"  "&amp;INDEX([1]Calculation!$K:$K,ROW())</f>
        <v>2276  lv</v>
      </c>
      <c r="E72" s="19">
        <f>INDEX([1]Calculation!$I:$I,ROW())</f>
        <v>43889</v>
      </c>
      <c r="F72" s="12">
        <f>ROUND(INDEX([1]Calculation!AL:AL,ROW()),1)</f>
        <v>0</v>
      </c>
      <c r="G72" s="8">
        <f>ROUND(INDEX([1]Calculation!L:L,ROW()),0)</f>
        <v>40</v>
      </c>
      <c r="H72" s="8">
        <f>ROUND(INDEX([1]Calculation!M:M,ROW()),0)</f>
        <v>0</v>
      </c>
      <c r="I72" s="8">
        <f>ROUND(INDEX([1]Calculation!N:N,ROW()),0)</f>
        <v>0</v>
      </c>
      <c r="J72" s="8">
        <f>ROUND(INDEX([1]Calculation!O:O,ROW()),0)</f>
        <v>0</v>
      </c>
      <c r="K72" s="8">
        <f>ROUND(INDEX([1]Calculation!P:P,ROW()),0)</f>
        <v>0</v>
      </c>
      <c r="L72" s="8">
        <f>ROUND(INDEX([1]Calculation!Q:Q,ROW()),0)</f>
        <v>50</v>
      </c>
      <c r="M72" s="8">
        <f>ROUND(INDEX([1]Calculation!R:R,ROW()),0)</f>
        <v>0</v>
      </c>
      <c r="N72" s="8">
        <f>ROUND(INDEX([1]Calculation!S:S,ROW()),0)</f>
        <v>0</v>
      </c>
      <c r="O72" s="8">
        <f>ROUND(INDEX([1]Calculation!T:T,ROW()),0)</f>
        <v>0</v>
      </c>
      <c r="P72" s="8" t="str">
        <f>INDEX([1]Calculation!CB:CB,ROW())</f>
        <v>https://www.pointblankpolitical.com/2020-ca-dem-primary-post-debate/</v>
      </c>
    </row>
    <row r="73" spans="1:16">
      <c r="A73" t="str">
        <f>INDEX([1]Calculation!$F:$F,ROW())</f>
        <v>California</v>
      </c>
      <c r="B73" t="str">
        <f>INDEX([1]Calculation!$D:$D,ROW())</f>
        <v>Point Blank Political</v>
      </c>
      <c r="C73" t="str">
        <f>IF(INDEX([1]Calculation!$G:$G,ROW())=0,"-",INDEX([1]Calculation!$G:$G,ROW()))</f>
        <v>-</v>
      </c>
      <c r="D73" t="str">
        <f>INDEX([1]Calculation!$J:$J,ROW())&amp;"  "&amp;INDEX([1]Calculation!$K:$K,ROW())</f>
        <v>2276  lv</v>
      </c>
      <c r="E73" s="19">
        <f>INDEX([1]Calculation!$I:$I,ROW())</f>
        <v>43889</v>
      </c>
      <c r="F73" s="12">
        <f>ROUND(INDEX([1]Calculation!AL:AL,ROW()),1)</f>
        <v>0.2</v>
      </c>
      <c r="G73" s="8">
        <f>ROUND(INDEX([1]Calculation!L:L,ROW()),0)</f>
        <v>14</v>
      </c>
      <c r="H73" s="8">
        <f>ROUND(INDEX([1]Calculation!M:M,ROW()),0)</f>
        <v>12</v>
      </c>
      <c r="I73" s="8">
        <f>ROUND(INDEX([1]Calculation!N:N,ROW()),0)</f>
        <v>0</v>
      </c>
      <c r="J73" s="8">
        <f>ROUND(INDEX([1]Calculation!O:O,ROW()),0)</f>
        <v>9</v>
      </c>
      <c r="K73" s="8">
        <f>ROUND(INDEX([1]Calculation!P:P,ROW()),0)</f>
        <v>3</v>
      </c>
      <c r="L73" s="8">
        <f>ROUND(INDEX([1]Calculation!Q:Q,ROW()),0)</f>
        <v>34</v>
      </c>
      <c r="M73" s="8">
        <f>ROUND(INDEX([1]Calculation!R:R,ROW()),0)</f>
        <v>3</v>
      </c>
      <c r="N73" s="8">
        <f>ROUND(INDEX([1]Calculation!S:S,ROW()),0)</f>
        <v>14</v>
      </c>
      <c r="O73" s="8">
        <f>ROUND(INDEX([1]Calculation!T:T,ROW()),0)</f>
        <v>0</v>
      </c>
      <c r="P73" s="8" t="str">
        <f>INDEX([1]Calculation!CB:CB,ROW())</f>
        <v>https://www.pointblankpolitical.com/2020-ca-dem-primary-post-debate/</v>
      </c>
    </row>
    <row r="74" spans="1:16">
      <c r="A74" t="str">
        <f>INDEX([1]Calculation!$F:$F,ROW())</f>
        <v>South Carolina</v>
      </c>
      <c r="B74" t="str">
        <f>INDEX([1]Calculation!$D:$D,ROW())</f>
        <v>AtlasIntel</v>
      </c>
      <c r="C74" t="str">
        <f>IF(INDEX([1]Calculation!$G:$G,ROW())=0,"-",INDEX([1]Calculation!$G:$G,ROW()))</f>
        <v>-</v>
      </c>
      <c r="D74" t="str">
        <f>INDEX([1]Calculation!$J:$J,ROW())&amp;"  "&amp;INDEX([1]Calculation!$K:$K,ROW())</f>
        <v>477  lv</v>
      </c>
      <c r="E74" s="19">
        <f>INDEX([1]Calculation!$I:$I,ROW())</f>
        <v>43889</v>
      </c>
      <c r="F74" s="12">
        <f>ROUND(INDEX([1]Calculation!AL:AL,ROW()),1)</f>
        <v>12.9</v>
      </c>
      <c r="G74" s="8">
        <f>ROUND(INDEX([1]Calculation!L:L,ROW()),0)</f>
        <v>35</v>
      </c>
      <c r="H74" s="8">
        <f>ROUND(INDEX([1]Calculation!M:M,ROW()),0)</f>
        <v>0</v>
      </c>
      <c r="I74" s="8">
        <f>ROUND(INDEX([1]Calculation!N:N,ROW()),0)</f>
        <v>0</v>
      </c>
      <c r="J74" s="8">
        <f>ROUND(INDEX([1]Calculation!O:O,ROW()),0)</f>
        <v>8</v>
      </c>
      <c r="K74" s="8">
        <f>ROUND(INDEX([1]Calculation!P:P,ROW()),0)</f>
        <v>4</v>
      </c>
      <c r="L74" s="8">
        <f>ROUND(INDEX([1]Calculation!Q:Q,ROW()),0)</f>
        <v>24</v>
      </c>
      <c r="M74" s="8">
        <f>ROUND(INDEX([1]Calculation!R:R,ROW()),0)</f>
        <v>12</v>
      </c>
      <c r="N74" s="8">
        <f>ROUND(INDEX([1]Calculation!S:S,ROW()),0)</f>
        <v>7</v>
      </c>
      <c r="O74" s="8">
        <f>ROUND(INDEX([1]Calculation!T:T,ROW()),0)</f>
        <v>0</v>
      </c>
      <c r="P74" s="8" t="str">
        <f>INDEX([1]Calculation!CB:CB,ROW())</f>
        <v>https://projects.fivethirtyeight.com/polls/20200228_SC_2.pdf</v>
      </c>
    </row>
    <row r="75" spans="1:16">
      <c r="A75" t="str">
        <f>INDEX([1]Calculation!$F:$F,ROW())</f>
        <v>Texas</v>
      </c>
      <c r="B75" t="str">
        <f>INDEX([1]Calculation!$D:$D,ROW())</f>
        <v>Marist College</v>
      </c>
      <c r="C75" t="str">
        <f>IF(INDEX([1]Calculation!$G:$G,ROW())=0,"-",INDEX([1]Calculation!$G:$G,ROW()))</f>
        <v>A+</v>
      </c>
      <c r="D75" t="str">
        <f>INDEX([1]Calculation!$J:$J,ROW())&amp;"  "&amp;INDEX([1]Calculation!$K:$K,ROW())</f>
        <v>556  lv</v>
      </c>
      <c r="E75" s="19">
        <f>INDEX([1]Calculation!$I:$I,ROW())</f>
        <v>43888</v>
      </c>
      <c r="F75" s="12">
        <f>ROUND(INDEX([1]Calculation!AL:AL,ROW()),1)</f>
        <v>55.1</v>
      </c>
      <c r="G75" s="8">
        <f>ROUND(INDEX([1]Calculation!L:L,ROW()),0)</f>
        <v>19</v>
      </c>
      <c r="H75" s="8">
        <f>ROUND(INDEX([1]Calculation!M:M,ROW()),0)</f>
        <v>15</v>
      </c>
      <c r="I75" s="8">
        <f>ROUND(INDEX([1]Calculation!N:N,ROW()),0)</f>
        <v>0</v>
      </c>
      <c r="J75" s="8">
        <f>ROUND(INDEX([1]Calculation!O:O,ROW()),0)</f>
        <v>8</v>
      </c>
      <c r="K75" s="8">
        <f>ROUND(INDEX([1]Calculation!P:P,ROW()),0)</f>
        <v>3</v>
      </c>
      <c r="L75" s="8">
        <f>ROUND(INDEX([1]Calculation!Q:Q,ROW()),0)</f>
        <v>34</v>
      </c>
      <c r="M75" s="8">
        <f>ROUND(INDEX([1]Calculation!R:R,ROW()),0)</f>
        <v>1</v>
      </c>
      <c r="N75" s="8">
        <f>ROUND(INDEX([1]Calculation!S:S,ROW()),0)</f>
        <v>10</v>
      </c>
      <c r="O75" s="8">
        <f>ROUND(INDEX([1]Calculation!T:T,ROW()),0)</f>
        <v>0</v>
      </c>
      <c r="P75" s="8" t="str">
        <f>INDEX([1]Calculation!CB:CB,ROW())</f>
        <v>http://maristpoll.marist.edu/wp-content/uploads/2020/02/NBC-News_Marist-Poll-TX-NOS-and-Tables_2002281546.pdf</v>
      </c>
    </row>
    <row r="76" spans="1:16">
      <c r="A76" t="str">
        <f>INDEX([1]Calculation!$F:$F,ROW())</f>
        <v>Texas</v>
      </c>
      <c r="B76" t="str">
        <f>INDEX([1]Calculation!$D:$D,ROW())</f>
        <v>Marist College</v>
      </c>
      <c r="C76" t="str">
        <f>IF(INDEX([1]Calculation!$G:$G,ROW())=0,"-",INDEX([1]Calculation!$G:$G,ROW()))</f>
        <v>A+</v>
      </c>
      <c r="D76" t="str">
        <f>INDEX([1]Calculation!$J:$J,ROW())&amp;"  "&amp;INDEX([1]Calculation!$K:$K,ROW())</f>
        <v>1050  rv</v>
      </c>
      <c r="E76" s="19">
        <f>INDEX([1]Calculation!$I:$I,ROW())</f>
        <v>43888</v>
      </c>
      <c r="F76" s="12">
        <f>ROUND(INDEX([1]Calculation!AL:AL,ROW()),1)</f>
        <v>0</v>
      </c>
      <c r="G76" s="8">
        <f>ROUND(INDEX([1]Calculation!L:L,ROW()),0)</f>
        <v>18</v>
      </c>
      <c r="H76" s="8">
        <f>ROUND(INDEX([1]Calculation!M:M,ROW()),0)</f>
        <v>16</v>
      </c>
      <c r="I76" s="8">
        <f>ROUND(INDEX([1]Calculation!N:N,ROW()),0)</f>
        <v>0</v>
      </c>
      <c r="J76" s="8">
        <f>ROUND(INDEX([1]Calculation!O:O,ROW()),0)</f>
        <v>8</v>
      </c>
      <c r="K76" s="8">
        <f>ROUND(INDEX([1]Calculation!P:P,ROW()),0)</f>
        <v>3</v>
      </c>
      <c r="L76" s="8">
        <f>ROUND(INDEX([1]Calculation!Q:Q,ROW()),0)</f>
        <v>35</v>
      </c>
      <c r="M76" s="8">
        <f>ROUND(INDEX([1]Calculation!R:R,ROW()),0)</f>
        <v>2</v>
      </c>
      <c r="N76" s="8">
        <f>ROUND(INDEX([1]Calculation!S:S,ROW()),0)</f>
        <v>8</v>
      </c>
      <c r="O76" s="8">
        <f>ROUND(INDEX([1]Calculation!T:T,ROW()),0)</f>
        <v>0</v>
      </c>
      <c r="P76" s="8" t="str">
        <f>INDEX([1]Calculation!CB:CB,ROW())</f>
        <v>http://maristpoll.marist.edu/wp-content/uploads/2020/02/NBC-News_Marist-Poll-TX-NOS-and-Tables_2002281546.pdf</v>
      </c>
    </row>
    <row r="77" spans="1:16">
      <c r="A77" t="str">
        <f>INDEX([1]Calculation!$F:$F,ROW())</f>
        <v>North Carolina</v>
      </c>
      <c r="B77" t="str">
        <f>INDEX([1]Calculation!$D:$D,ROW())</f>
        <v>Marist College</v>
      </c>
      <c r="C77" t="str">
        <f>IF(INDEX([1]Calculation!$G:$G,ROW())=0,"-",INDEX([1]Calculation!$G:$G,ROW()))</f>
        <v>A+</v>
      </c>
      <c r="D77" t="str">
        <f>INDEX([1]Calculation!$J:$J,ROW())&amp;"  "&amp;INDEX([1]Calculation!$K:$K,ROW())</f>
        <v>568  lv</v>
      </c>
      <c r="E77" s="19">
        <f>INDEX([1]Calculation!$I:$I,ROW())</f>
        <v>43888</v>
      </c>
      <c r="F77" s="12">
        <f>ROUND(INDEX([1]Calculation!AL:AL,ROW()),1)</f>
        <v>55.8</v>
      </c>
      <c r="G77" s="8">
        <f>ROUND(INDEX([1]Calculation!L:L,ROW()),0)</f>
        <v>24</v>
      </c>
      <c r="H77" s="8">
        <f>ROUND(INDEX([1]Calculation!M:M,ROW()),0)</f>
        <v>15</v>
      </c>
      <c r="I77" s="8">
        <f>ROUND(INDEX([1]Calculation!N:N,ROW()),0)</f>
        <v>0</v>
      </c>
      <c r="J77" s="8">
        <f>ROUND(INDEX([1]Calculation!O:O,ROW()),0)</f>
        <v>7</v>
      </c>
      <c r="K77" s="8">
        <f>ROUND(INDEX([1]Calculation!P:P,ROW()),0)</f>
        <v>5</v>
      </c>
      <c r="L77" s="8">
        <f>ROUND(INDEX([1]Calculation!Q:Q,ROW()),0)</f>
        <v>26</v>
      </c>
      <c r="M77" s="8">
        <f>ROUND(INDEX([1]Calculation!R:R,ROW()),0)</f>
        <v>2</v>
      </c>
      <c r="N77" s="8">
        <f>ROUND(INDEX([1]Calculation!S:S,ROW()),0)</f>
        <v>11</v>
      </c>
      <c r="O77" s="8">
        <f>ROUND(INDEX([1]Calculation!T:T,ROW()),0)</f>
        <v>0</v>
      </c>
      <c r="P77" s="8" t="str">
        <f>INDEX([1]Calculation!CB:CB,ROW())</f>
        <v>http://maristpoll.marist.edu/wp-content/uploads/2020/02/NBC-News_Marist-Poll-NC-NOS-and-Tables_2002281453.pdf</v>
      </c>
    </row>
    <row r="78" spans="1:16">
      <c r="A78" t="str">
        <f>INDEX([1]Calculation!$F:$F,ROW())</f>
        <v>North Carolina</v>
      </c>
      <c r="B78" t="str">
        <f>INDEX([1]Calculation!$D:$D,ROW())</f>
        <v>Marist College</v>
      </c>
      <c r="C78" t="str">
        <f>IF(INDEX([1]Calculation!$G:$G,ROW())=0,"-",INDEX([1]Calculation!$G:$G,ROW()))</f>
        <v>A+</v>
      </c>
      <c r="D78" t="str">
        <f>INDEX([1]Calculation!$J:$J,ROW())&amp;"  "&amp;INDEX([1]Calculation!$K:$K,ROW())</f>
        <v>974  rv</v>
      </c>
      <c r="E78" s="19">
        <f>INDEX([1]Calculation!$I:$I,ROW())</f>
        <v>43888</v>
      </c>
      <c r="F78" s="12">
        <f>ROUND(INDEX([1]Calculation!AL:AL,ROW()),1)</f>
        <v>0</v>
      </c>
      <c r="G78" s="8">
        <f>ROUND(INDEX([1]Calculation!L:L,ROW()),0)</f>
        <v>22</v>
      </c>
      <c r="H78" s="8">
        <f>ROUND(INDEX([1]Calculation!M:M,ROW()),0)</f>
        <v>15</v>
      </c>
      <c r="I78" s="8">
        <f>ROUND(INDEX([1]Calculation!N:N,ROW()),0)</f>
        <v>0</v>
      </c>
      <c r="J78" s="8">
        <f>ROUND(INDEX([1]Calculation!O:O,ROW()),0)</f>
        <v>7</v>
      </c>
      <c r="K78" s="8">
        <f>ROUND(INDEX([1]Calculation!P:P,ROW()),0)</f>
        <v>5</v>
      </c>
      <c r="L78" s="8">
        <f>ROUND(INDEX([1]Calculation!Q:Q,ROW()),0)</f>
        <v>27</v>
      </c>
      <c r="M78" s="8">
        <f>ROUND(INDEX([1]Calculation!R:R,ROW()),0)</f>
        <v>2</v>
      </c>
      <c r="N78" s="8">
        <f>ROUND(INDEX([1]Calculation!S:S,ROW()),0)</f>
        <v>11</v>
      </c>
      <c r="O78" s="8">
        <f>ROUND(INDEX([1]Calculation!T:T,ROW()),0)</f>
        <v>0</v>
      </c>
      <c r="P78" s="8" t="str">
        <f>INDEX([1]Calculation!CB:CB,ROW())</f>
        <v>http://maristpoll.marist.edu/wp-content/uploads/2020/02/NBC-News_Marist-Poll-NC-NOS-and-Tables_2002281453.pdf</v>
      </c>
    </row>
    <row r="79" spans="1:16">
      <c r="A79" t="str">
        <f>INDEX([1]Calculation!$F:$F,ROW())</f>
        <v>US</v>
      </c>
      <c r="B79" t="str">
        <f>INDEX([1]Calculation!$D:$D,ROW())</f>
        <v>Change Research</v>
      </c>
      <c r="C79" t="str">
        <f>IF(INDEX([1]Calculation!$G:$G,ROW())=0,"-",INDEX([1]Calculation!$G:$G,ROW()))</f>
        <v>C</v>
      </c>
      <c r="D79" t="str">
        <f>INDEX([1]Calculation!$J:$J,ROW())&amp;"  "&amp;INDEX([1]Calculation!$K:$K,ROW())</f>
        <v>821  lv</v>
      </c>
      <c r="E79" s="19">
        <f>INDEX([1]Calculation!$I:$I,ROW())</f>
        <v>43888</v>
      </c>
      <c r="F79" s="12">
        <f>ROUND(INDEX([1]Calculation!AL:AL,ROW()),1)</f>
        <v>15.9</v>
      </c>
      <c r="G79" s="8">
        <f>ROUND(INDEX([1]Calculation!L:L,ROW()),0)</f>
        <v>9</v>
      </c>
      <c r="H79" s="8">
        <f>ROUND(INDEX([1]Calculation!M:M,ROW()),0)</f>
        <v>3</v>
      </c>
      <c r="I79" s="8">
        <f>ROUND(INDEX([1]Calculation!N:N,ROW()),0)</f>
        <v>0</v>
      </c>
      <c r="J79" s="8">
        <f>ROUND(INDEX([1]Calculation!O:O,ROW()),0)</f>
        <v>14</v>
      </c>
      <c r="K79" s="8">
        <f>ROUND(INDEX([1]Calculation!P:P,ROW()),0)</f>
        <v>8</v>
      </c>
      <c r="L79" s="8">
        <f>ROUND(INDEX([1]Calculation!Q:Q,ROW()),0)</f>
        <v>40</v>
      </c>
      <c r="M79" s="8">
        <f>ROUND(INDEX([1]Calculation!R:R,ROW()),0)</f>
        <v>2</v>
      </c>
      <c r="N79" s="8">
        <f>ROUND(INDEX([1]Calculation!S:S,ROW()),0)</f>
        <v>20</v>
      </c>
      <c r="O79" s="8">
        <f>ROUND(INDEX([1]Calculation!T:T,ROW()),0)</f>
        <v>0</v>
      </c>
      <c r="P79" s="8" t="str">
        <f>INDEX([1]Calculation!CB:CB,ROW())</f>
        <v>https://www.electionscience.org/commentary-analysis/two-thirds-of-democratic-voters-support-multiple-candidates-but-current-polls-wont-tell-you-that/</v>
      </c>
    </row>
    <row r="80" spans="1:16">
      <c r="A80" t="str">
        <f>INDEX([1]Calculation!$F:$F,ROW())</f>
        <v>Texas</v>
      </c>
      <c r="B80" t="str">
        <f>INDEX([1]Calculation!$D:$D,ROW())</f>
        <v>Data for Progress</v>
      </c>
      <c r="C80" t="str">
        <f>IF(INDEX([1]Calculation!$G:$G,ROW())=0,"-",INDEX([1]Calculation!$G:$G,ROW()))</f>
        <v>A-</v>
      </c>
      <c r="D80" t="str">
        <f>INDEX([1]Calculation!$J:$J,ROW())&amp;"  "&amp;INDEX([1]Calculation!$K:$K,ROW())</f>
        <v>513  lv</v>
      </c>
      <c r="E80" s="19">
        <f>INDEX([1]Calculation!$I:$I,ROW())</f>
        <v>43888</v>
      </c>
      <c r="F80" s="12">
        <f>ROUND(INDEX([1]Calculation!AL:AL,ROW()),1)</f>
        <v>4.4000000000000004</v>
      </c>
      <c r="G80" s="8">
        <f>ROUND(INDEX([1]Calculation!L:L,ROW()),0)</f>
        <v>21</v>
      </c>
      <c r="H80" s="8">
        <f>ROUND(INDEX([1]Calculation!M:M,ROW()),0)</f>
        <v>21</v>
      </c>
      <c r="I80" s="8">
        <f>ROUND(INDEX([1]Calculation!N:N,ROW()),0)</f>
        <v>0</v>
      </c>
      <c r="J80" s="8">
        <f>ROUND(INDEX([1]Calculation!O:O,ROW()),0)</f>
        <v>9</v>
      </c>
      <c r="K80" s="8">
        <f>ROUND(INDEX([1]Calculation!P:P,ROW()),0)</f>
        <v>5</v>
      </c>
      <c r="L80" s="8">
        <f>ROUND(INDEX([1]Calculation!Q:Q,ROW()),0)</f>
        <v>30</v>
      </c>
      <c r="M80" s="8">
        <f>ROUND(INDEX([1]Calculation!R:R,ROW()),0)</f>
        <v>1</v>
      </c>
      <c r="N80" s="8">
        <f>ROUND(INDEX([1]Calculation!S:S,ROW()),0)</f>
        <v>13</v>
      </c>
      <c r="O80" s="8">
        <f>ROUND(INDEX([1]Calculation!T:T,ROW()),0)</f>
        <v>0</v>
      </c>
      <c r="P80" s="8" t="str">
        <f>INDEX([1]Calculation!CB:CB,ROW())</f>
        <v>https://www.dataforprogress.org/blog/2020/2/27/sanders-leads-in-texas-and-north-carolina</v>
      </c>
    </row>
    <row r="81" spans="1:16">
      <c r="A81" t="str">
        <f>INDEX([1]Calculation!$F:$F,ROW())</f>
        <v>North Carolina</v>
      </c>
      <c r="B81" t="str">
        <f>INDEX([1]Calculation!$D:$D,ROW())</f>
        <v>Data for Progress</v>
      </c>
      <c r="C81" t="str">
        <f>IF(INDEX([1]Calculation!$G:$G,ROW())=0,"-",INDEX([1]Calculation!$G:$G,ROW()))</f>
        <v>A-</v>
      </c>
      <c r="D81" t="str">
        <f>INDEX([1]Calculation!$J:$J,ROW())&amp;"  "&amp;INDEX([1]Calculation!$K:$K,ROW())</f>
        <v>536  lv</v>
      </c>
      <c r="E81" s="19">
        <f>INDEX([1]Calculation!$I:$I,ROW())</f>
        <v>43888</v>
      </c>
      <c r="F81" s="12">
        <f>ROUND(INDEX([1]Calculation!AL:AL,ROW()),1)</f>
        <v>4.5</v>
      </c>
      <c r="G81" s="8">
        <f>ROUND(INDEX([1]Calculation!L:L,ROW()),0)</f>
        <v>25</v>
      </c>
      <c r="H81" s="8">
        <f>ROUND(INDEX([1]Calculation!M:M,ROW()),0)</f>
        <v>18</v>
      </c>
      <c r="I81" s="8">
        <f>ROUND(INDEX([1]Calculation!N:N,ROW()),0)</f>
        <v>0</v>
      </c>
      <c r="J81" s="8">
        <f>ROUND(INDEX([1]Calculation!O:O,ROW()),0)</f>
        <v>10</v>
      </c>
      <c r="K81" s="8">
        <f>ROUND(INDEX([1]Calculation!P:P,ROW()),0)</f>
        <v>6</v>
      </c>
      <c r="L81" s="8">
        <f>ROUND(INDEX([1]Calculation!Q:Q,ROW()),0)</f>
        <v>27</v>
      </c>
      <c r="M81" s="8">
        <f>ROUND(INDEX([1]Calculation!R:R,ROW()),0)</f>
        <v>1</v>
      </c>
      <c r="N81" s="8">
        <f>ROUND(INDEX([1]Calculation!S:S,ROW()),0)</f>
        <v>11</v>
      </c>
      <c r="O81" s="8">
        <f>ROUND(INDEX([1]Calculation!T:T,ROW()),0)</f>
        <v>0</v>
      </c>
      <c r="P81" s="8" t="str">
        <f>INDEX([1]Calculation!CB:CB,ROW())</f>
        <v>https://www.dataforprogress.org/blog/2020/2/27/sanders-leads-in-texas-and-north-carolina</v>
      </c>
    </row>
    <row r="82" spans="1:16">
      <c r="A82" t="str">
        <f>INDEX([1]Calculation!$F:$F,ROW())</f>
        <v>South Carolina</v>
      </c>
      <c r="B82" t="str">
        <f>INDEX([1]Calculation!$D:$D,ROW())</f>
        <v>Trafalgar Group</v>
      </c>
      <c r="C82" t="str">
        <f>IF(INDEX([1]Calculation!$G:$G,ROW())=0,"-",INDEX([1]Calculation!$G:$G,ROW()))</f>
        <v>C-</v>
      </c>
      <c r="D82" t="str">
        <f>INDEX([1]Calculation!$J:$J,ROW())&amp;"  "&amp;INDEX([1]Calculation!$K:$K,ROW())</f>
        <v>1081  lv</v>
      </c>
      <c r="E82" s="19">
        <f>INDEX([1]Calculation!$I:$I,ROW())</f>
        <v>43888</v>
      </c>
      <c r="F82" s="12">
        <f>ROUND(INDEX([1]Calculation!AL:AL,ROW()),1)</f>
        <v>13.8</v>
      </c>
      <c r="G82" s="8">
        <f>ROUND(INDEX([1]Calculation!L:L,ROW()),0)</f>
        <v>44</v>
      </c>
      <c r="H82" s="8">
        <f>ROUND(INDEX([1]Calculation!M:M,ROW()),0)</f>
        <v>0</v>
      </c>
      <c r="I82" s="8">
        <f>ROUND(INDEX([1]Calculation!N:N,ROW()),0)</f>
        <v>0</v>
      </c>
      <c r="J82" s="8">
        <f>ROUND(INDEX([1]Calculation!O:O,ROW()),0)</f>
        <v>10</v>
      </c>
      <c r="K82" s="8">
        <f>ROUND(INDEX([1]Calculation!P:P,ROW()),0)</f>
        <v>6</v>
      </c>
      <c r="L82" s="8">
        <f>ROUND(INDEX([1]Calculation!Q:Q,ROW()),0)</f>
        <v>23</v>
      </c>
      <c r="M82" s="8">
        <f>ROUND(INDEX([1]Calculation!R:R,ROW()),0)</f>
        <v>11</v>
      </c>
      <c r="N82" s="8">
        <f>ROUND(INDEX([1]Calculation!S:S,ROW()),0)</f>
        <v>6</v>
      </c>
      <c r="O82" s="8">
        <f>ROUND(INDEX([1]Calculation!T:T,ROW()),0)</f>
        <v>0</v>
      </c>
      <c r="P82" s="8" t="str">
        <f>INDEX([1]Calculation!CB:CB,ROW())</f>
        <v>https://www.fitsnews.com/2020/02/28/2020-first-in-the-south-democratic-presidential-primary-the-oracle-speaks/</v>
      </c>
    </row>
    <row r="83" spans="1:16">
      <c r="A83" t="str">
        <f>INDEX([1]Calculation!$F:$F,ROW())</f>
        <v>US</v>
      </c>
      <c r="B83" t="str">
        <f>INDEX([1]Calculation!$D:$D,ROW())</f>
        <v>Morning Consult</v>
      </c>
      <c r="C83" t="str">
        <f>IF(INDEX([1]Calculation!$G:$G,ROW())=0,"-",INDEX([1]Calculation!$G:$G,ROW()))</f>
        <v>B+</v>
      </c>
      <c r="D83" t="str">
        <f>INDEX([1]Calculation!$J:$J,ROW())&amp;"  "&amp;INDEX([1]Calculation!$K:$K,ROW())</f>
        <v>5334  lv</v>
      </c>
      <c r="E83" s="19">
        <f>INDEX([1]Calculation!$I:$I,ROW())</f>
        <v>43888</v>
      </c>
      <c r="F83" s="12">
        <f>ROUND(INDEX([1]Calculation!AL:AL,ROW()),1)</f>
        <v>3.8</v>
      </c>
      <c r="G83" s="8">
        <f>ROUND(INDEX([1]Calculation!L:L,ROW()),0)</f>
        <v>21</v>
      </c>
      <c r="H83" s="8">
        <f>ROUND(INDEX([1]Calculation!M:M,ROW()),0)</f>
        <v>17</v>
      </c>
      <c r="I83" s="8">
        <f>ROUND(INDEX([1]Calculation!N:N,ROW()),0)</f>
        <v>0</v>
      </c>
      <c r="J83" s="8">
        <f>ROUND(INDEX([1]Calculation!O:O,ROW()),0)</f>
        <v>10</v>
      </c>
      <c r="K83" s="8">
        <f>ROUND(INDEX([1]Calculation!P:P,ROW()),0)</f>
        <v>4</v>
      </c>
      <c r="L83" s="8">
        <f>ROUND(INDEX([1]Calculation!Q:Q,ROW()),0)</f>
        <v>33</v>
      </c>
      <c r="M83" s="8">
        <f>ROUND(INDEX([1]Calculation!R:R,ROW()),0)</f>
        <v>3</v>
      </c>
      <c r="N83" s="8">
        <f>ROUND(INDEX([1]Calculation!S:S,ROW()),0)</f>
        <v>11</v>
      </c>
      <c r="O83" s="8">
        <f>ROUND(INDEX([1]Calculation!T:T,ROW()),0)</f>
        <v>0</v>
      </c>
      <c r="P83" s="8" t="str">
        <f>INDEX([1]Calculation!CB:CB,ROW())</f>
        <v>https://morningconsult.com/2020/02/28/post-south-carolina-debate-polling-joe-biden/</v>
      </c>
    </row>
    <row r="84" spans="1:16">
      <c r="A84" t="str">
        <f>INDEX([1]Calculation!$F:$F,ROW())</f>
        <v>US</v>
      </c>
      <c r="B84" t="str">
        <f>INDEX([1]Calculation!$D:$D,ROW())</f>
        <v>YouGov</v>
      </c>
      <c r="C84" t="str">
        <f>IF(INDEX([1]Calculation!$G:$G,ROW())=0,"-",INDEX([1]Calculation!$G:$G,ROW()))</f>
        <v>B-</v>
      </c>
      <c r="D84" t="str">
        <f>INDEX([1]Calculation!$J:$J,ROW())&amp;"  "&amp;INDEX([1]Calculation!$K:$K,ROW())</f>
        <v>811  rv</v>
      </c>
      <c r="E84" s="19">
        <f>INDEX([1]Calculation!$I:$I,ROW())</f>
        <v>43888</v>
      </c>
      <c r="F84" s="12">
        <f>ROUND(INDEX([1]Calculation!AL:AL,ROW()),1)</f>
        <v>2.9</v>
      </c>
      <c r="G84" s="8">
        <f>ROUND(INDEX([1]Calculation!L:L,ROW()),0)</f>
        <v>21</v>
      </c>
      <c r="H84" s="8">
        <f>ROUND(INDEX([1]Calculation!M:M,ROW()),0)</f>
        <v>14</v>
      </c>
      <c r="I84" s="8">
        <f>ROUND(INDEX([1]Calculation!N:N,ROW()),0)</f>
        <v>0</v>
      </c>
      <c r="J84" s="8">
        <f>ROUND(INDEX([1]Calculation!O:O,ROW()),0)</f>
        <v>10</v>
      </c>
      <c r="K84" s="8">
        <f>ROUND(INDEX([1]Calculation!P:P,ROW()),0)</f>
        <v>4</v>
      </c>
      <c r="L84" s="8">
        <f>ROUND(INDEX([1]Calculation!Q:Q,ROW()),0)</f>
        <v>27</v>
      </c>
      <c r="M84" s="8">
        <f>ROUND(INDEX([1]Calculation!R:R,ROW()),0)</f>
        <v>2</v>
      </c>
      <c r="N84" s="8">
        <f>ROUND(INDEX([1]Calculation!S:S,ROW()),0)</f>
        <v>18</v>
      </c>
      <c r="O84" s="8">
        <f>ROUND(INDEX([1]Calculation!T:T,ROW()),0)</f>
        <v>0</v>
      </c>
      <c r="P84" s="8" t="str">
        <f>INDEX([1]Calculation!CB:CB,ROW())</f>
        <v>https://d25d2506sfb94s.cloudfront.net/cumulus_uploads/document/1apn4drwsv/20200227_yahoo_primary_crosstabs.pdf</v>
      </c>
    </row>
    <row r="85" spans="1:16">
      <c r="A85" t="str">
        <f>INDEX([1]Calculation!$F:$F,ROW())</f>
        <v>North Carolina</v>
      </c>
      <c r="B85" t="str">
        <f>INDEX([1]Calculation!$D:$D,ROW())</f>
        <v>Spry Strategies</v>
      </c>
      <c r="C85" t="str">
        <f>IF(INDEX([1]Calculation!$G:$G,ROW())=0,"-",INDEX([1]Calculation!$G:$G,ROW()))</f>
        <v>C/D</v>
      </c>
      <c r="D85" t="str">
        <f>INDEX([1]Calculation!$J:$J,ROW())&amp;"  "&amp;INDEX([1]Calculation!$K:$K,ROW())</f>
        <v>587  lv</v>
      </c>
      <c r="E85" s="19">
        <f>INDEX([1]Calculation!$I:$I,ROW())</f>
        <v>43888</v>
      </c>
      <c r="F85" s="12">
        <f>ROUND(INDEX([1]Calculation!AL:AL,ROW()),1)</f>
        <v>1.3</v>
      </c>
      <c r="G85" s="8">
        <f>ROUND(INDEX([1]Calculation!L:L,ROW()),0)</f>
        <v>27</v>
      </c>
      <c r="H85" s="8">
        <f>ROUND(INDEX([1]Calculation!M:M,ROW()),0)</f>
        <v>16</v>
      </c>
      <c r="I85" s="8">
        <f>ROUND(INDEX([1]Calculation!N:N,ROW()),0)</f>
        <v>0</v>
      </c>
      <c r="J85" s="8">
        <f>ROUND(INDEX([1]Calculation!O:O,ROW()),0)</f>
        <v>4</v>
      </c>
      <c r="K85" s="8">
        <f>ROUND(INDEX([1]Calculation!P:P,ROW()),0)</f>
        <v>5</v>
      </c>
      <c r="L85" s="8">
        <f>ROUND(INDEX([1]Calculation!Q:Q,ROW()),0)</f>
        <v>19</v>
      </c>
      <c r="M85" s="8">
        <f>ROUND(INDEX([1]Calculation!R:R,ROW()),0)</f>
        <v>0</v>
      </c>
      <c r="N85" s="8">
        <f>ROUND(INDEX([1]Calculation!S:S,ROW()),0)</f>
        <v>11</v>
      </c>
      <c r="O85" s="8">
        <f>ROUND(INDEX([1]Calculation!T:T,ROW()),0)</f>
        <v>0</v>
      </c>
      <c r="P85" s="8" t="str">
        <f>INDEX([1]Calculation!CB:CB,ROW())</f>
        <v>https://mcusercontent.com/259a50ef0a1608ab2bc2cf891/files/a58dc4e6-e2c2-49f5-9a17-84fdc61bc9f3/Civitas_Democratic_Presidential_Tracking_RD_2_Toplines.pdf</v>
      </c>
    </row>
    <row r="86" spans="1:16">
      <c r="A86" t="str">
        <f>INDEX([1]Calculation!$F:$F,ROW())</f>
        <v>South Carolina</v>
      </c>
      <c r="B86" t="str">
        <f>INDEX([1]Calculation!$D:$D,ROW())</f>
        <v>Data for Progress</v>
      </c>
      <c r="C86" t="str">
        <f>IF(INDEX([1]Calculation!$G:$G,ROW())=0,"-",INDEX([1]Calculation!$G:$G,ROW()))</f>
        <v>A-</v>
      </c>
      <c r="D86" t="str">
        <f>INDEX([1]Calculation!$J:$J,ROW())&amp;"  "&amp;INDEX([1]Calculation!$K:$K,ROW())</f>
        <v>1416  lv</v>
      </c>
      <c r="E86" s="19">
        <f>INDEX([1]Calculation!$I:$I,ROW())</f>
        <v>43888</v>
      </c>
      <c r="F86" s="12">
        <f>ROUND(INDEX([1]Calculation!AL:AL,ROW()),1)</f>
        <v>56.3</v>
      </c>
      <c r="G86" s="8">
        <f>ROUND(INDEX([1]Calculation!L:L,ROW()),0)</f>
        <v>34</v>
      </c>
      <c r="H86" s="8">
        <f>ROUND(INDEX([1]Calculation!M:M,ROW()),0)</f>
        <v>0</v>
      </c>
      <c r="I86" s="8">
        <f>ROUND(INDEX([1]Calculation!N:N,ROW()),0)</f>
        <v>0</v>
      </c>
      <c r="J86" s="8">
        <f>ROUND(INDEX([1]Calculation!O:O,ROW()),0)</f>
        <v>13</v>
      </c>
      <c r="K86" s="8">
        <f>ROUND(INDEX([1]Calculation!P:P,ROW()),0)</f>
        <v>5</v>
      </c>
      <c r="L86" s="8">
        <f>ROUND(INDEX([1]Calculation!Q:Q,ROW()),0)</f>
        <v>25</v>
      </c>
      <c r="M86" s="8">
        <f>ROUND(INDEX([1]Calculation!R:R,ROW()),0)</f>
        <v>13</v>
      </c>
      <c r="N86" s="8">
        <f>ROUND(INDEX([1]Calculation!S:S,ROW()),0)</f>
        <v>7</v>
      </c>
      <c r="O86" s="8">
        <f>ROUND(INDEX([1]Calculation!T:T,ROW()),0)</f>
        <v>0</v>
      </c>
      <c r="P86" s="8" t="str">
        <f>INDEX([1]Calculation!CB:CB,ROW())</f>
        <v>https://www.dataforprogress.org/blog/2020/2/27/biden-maintains-lead-in-south-carolina</v>
      </c>
    </row>
    <row r="87" spans="1:16">
      <c r="A87" t="str">
        <f>INDEX([1]Calculation!$F:$F,ROW())</f>
        <v>South Carolina</v>
      </c>
      <c r="B87" t="str">
        <f>INDEX([1]Calculation!$D:$D,ROW())</f>
        <v>Emerson College</v>
      </c>
      <c r="C87" t="str">
        <f>IF(INDEX([1]Calculation!$G:$G,ROW())=0,"-",INDEX([1]Calculation!$G:$G,ROW()))</f>
        <v>B-</v>
      </c>
      <c r="D87" t="str">
        <f>INDEX([1]Calculation!$J:$J,ROW())&amp;"  "&amp;INDEX([1]Calculation!$K:$K,ROW())</f>
        <v>425  lv</v>
      </c>
      <c r="E87" s="19">
        <f>INDEX([1]Calculation!$I:$I,ROW())</f>
        <v>43888</v>
      </c>
      <c r="F87" s="12">
        <f>ROUND(INDEX([1]Calculation!AL:AL,ROW()),1)</f>
        <v>18.600000000000001</v>
      </c>
      <c r="G87" s="8">
        <f>ROUND(INDEX([1]Calculation!L:L,ROW()),0)</f>
        <v>41</v>
      </c>
      <c r="H87" s="8">
        <f>ROUND(INDEX([1]Calculation!M:M,ROW()),0)</f>
        <v>0</v>
      </c>
      <c r="I87" s="8">
        <f>ROUND(INDEX([1]Calculation!N:N,ROW()),0)</f>
        <v>0</v>
      </c>
      <c r="J87" s="8">
        <f>ROUND(INDEX([1]Calculation!O:O,ROW()),0)</f>
        <v>11</v>
      </c>
      <c r="K87" s="8">
        <f>ROUND(INDEX([1]Calculation!P:P,ROW()),0)</f>
        <v>6</v>
      </c>
      <c r="L87" s="8">
        <f>ROUND(INDEX([1]Calculation!Q:Q,ROW()),0)</f>
        <v>25</v>
      </c>
      <c r="M87" s="8">
        <f>ROUND(INDEX([1]Calculation!R:R,ROW()),0)</f>
        <v>11</v>
      </c>
      <c r="N87" s="8">
        <f>ROUND(INDEX([1]Calculation!S:S,ROW()),0)</f>
        <v>5</v>
      </c>
      <c r="O87" s="8">
        <f>ROUND(INDEX([1]Calculation!T:T,ROW()),0)</f>
        <v>0</v>
      </c>
      <c r="P87" s="8" t="str">
        <f>INDEX([1]Calculation!CB:CB,ROW())</f>
        <v>http://emersonpolling.com/2020/02/27/south-carolina-2020-biden-poised-to-win-his-first-contest/</v>
      </c>
    </row>
    <row r="88" spans="1:16">
      <c r="A88" t="str">
        <f>INDEX([1]Calculation!$F:$F,ROW())</f>
        <v>South Carolina</v>
      </c>
      <c r="B88" t="str">
        <f>INDEX([1]Calculation!$D:$D,ROW())</f>
        <v>Change Research</v>
      </c>
      <c r="C88" t="str">
        <f>IF(INDEX([1]Calculation!$G:$G,ROW())=0,"-",INDEX([1]Calculation!$G:$G,ROW()))</f>
        <v>C</v>
      </c>
      <c r="D88" t="str">
        <f>INDEX([1]Calculation!$J:$J,ROW())&amp;"  "&amp;INDEX([1]Calculation!$K:$K,ROW())</f>
        <v>543  lv</v>
      </c>
      <c r="E88" s="19">
        <f>INDEX([1]Calculation!$I:$I,ROW())</f>
        <v>43888</v>
      </c>
      <c r="F88" s="12">
        <f>ROUND(INDEX([1]Calculation!AL:AL,ROW()),1)</f>
        <v>11.9</v>
      </c>
      <c r="G88" s="8">
        <f>ROUND(INDEX([1]Calculation!L:L,ROW()),0)</f>
        <v>28</v>
      </c>
      <c r="H88" s="8">
        <f>ROUND(INDEX([1]Calculation!M:M,ROW()),0)</f>
        <v>0</v>
      </c>
      <c r="I88" s="8">
        <f>ROUND(INDEX([1]Calculation!N:N,ROW()),0)</f>
        <v>0</v>
      </c>
      <c r="J88" s="8">
        <f>ROUND(INDEX([1]Calculation!O:O,ROW()),0)</f>
        <v>11</v>
      </c>
      <c r="K88" s="8">
        <f>ROUND(INDEX([1]Calculation!P:P,ROW()),0)</f>
        <v>4</v>
      </c>
      <c r="L88" s="8">
        <f>ROUND(INDEX([1]Calculation!Q:Q,ROW()),0)</f>
        <v>24</v>
      </c>
      <c r="M88" s="8">
        <f>ROUND(INDEX([1]Calculation!R:R,ROW()),0)</f>
        <v>16</v>
      </c>
      <c r="N88" s="8">
        <f>ROUND(INDEX([1]Calculation!S:S,ROW()),0)</f>
        <v>12</v>
      </c>
      <c r="O88" s="8">
        <f>ROUND(INDEX([1]Calculation!T:T,ROW()),0)</f>
        <v>0</v>
      </c>
      <c r="P88" s="8" t="str">
        <f>INDEX([1]Calculation!CB:CB,ROW())</f>
        <v>https://www.changeresearch.com/post/post-and-courier-change-research-south-carolina-primary</v>
      </c>
    </row>
    <row r="89" spans="1:16">
      <c r="A89" t="str">
        <f>INDEX([1]Calculation!$F:$F,ROW())</f>
        <v>Texas</v>
      </c>
      <c r="B89" t="str">
        <f>INDEX([1]Calculation!$D:$D,ROW())</f>
        <v>University of Texas at Tyler</v>
      </c>
      <c r="C89" t="str">
        <f>IF(INDEX([1]Calculation!$G:$G,ROW())=0,"-",INDEX([1]Calculation!$G:$G,ROW()))</f>
        <v>B/C</v>
      </c>
      <c r="D89" t="str">
        <f>INDEX([1]Calculation!$J:$J,ROW())&amp;"  "&amp;INDEX([1]Calculation!$K:$K,ROW())</f>
        <v>586  lv</v>
      </c>
      <c r="E89" s="19">
        <f>INDEX([1]Calculation!$I:$I,ROW())</f>
        <v>43887</v>
      </c>
      <c r="F89" s="12">
        <f>ROUND(INDEX([1]Calculation!AL:AL,ROW()),1)</f>
        <v>13.7</v>
      </c>
      <c r="G89" s="8">
        <f>ROUND(INDEX([1]Calculation!L:L,ROW()),0)</f>
        <v>19</v>
      </c>
      <c r="H89" s="8">
        <f>ROUND(INDEX([1]Calculation!M:M,ROW()),0)</f>
        <v>21</v>
      </c>
      <c r="I89" s="8">
        <f>ROUND(INDEX([1]Calculation!N:N,ROW()),0)</f>
        <v>0</v>
      </c>
      <c r="J89" s="8">
        <f>ROUND(INDEX([1]Calculation!O:O,ROW()),0)</f>
        <v>8</v>
      </c>
      <c r="K89" s="8">
        <f>ROUND(INDEX([1]Calculation!P:P,ROW()),0)</f>
        <v>4</v>
      </c>
      <c r="L89" s="8">
        <f>ROUND(INDEX([1]Calculation!Q:Q,ROW()),0)</f>
        <v>29</v>
      </c>
      <c r="M89" s="8">
        <f>ROUND(INDEX([1]Calculation!R:R,ROW()),0)</f>
        <v>1</v>
      </c>
      <c r="N89" s="8">
        <f>ROUND(INDEX([1]Calculation!S:S,ROW()),0)</f>
        <v>10</v>
      </c>
      <c r="O89" s="8">
        <f>ROUND(INDEX([1]Calculation!T:T,ROW()),0)</f>
        <v>0</v>
      </c>
      <c r="P89" s="8" t="str">
        <f>INDEX([1]Calculation!CB:CB,ROW())</f>
        <v>https://www.scribd.com/document/449521374/DMN-UTTyler-Poll-February-2020-Registered-voters</v>
      </c>
    </row>
    <row r="90" spans="1:16">
      <c r="A90" t="str">
        <f>INDEX([1]Calculation!$F:$F,ROW())</f>
        <v>Texas</v>
      </c>
      <c r="B90" t="str">
        <f>INDEX([1]Calculation!$D:$D,ROW())</f>
        <v>SSRS</v>
      </c>
      <c r="C90" t="str">
        <f>IF(INDEX([1]Calculation!$G:$G,ROW())=0,"-",INDEX([1]Calculation!$G:$G,ROW()))</f>
        <v>A/B</v>
      </c>
      <c r="D90" t="str">
        <f>INDEX([1]Calculation!$J:$J,ROW())&amp;"  "&amp;INDEX([1]Calculation!$K:$K,ROW())</f>
        <v>387  lv</v>
      </c>
      <c r="E90" s="19">
        <f>INDEX([1]Calculation!$I:$I,ROW())</f>
        <v>43887</v>
      </c>
      <c r="F90" s="12">
        <f>ROUND(INDEX([1]Calculation!AL:AL,ROW()),1)</f>
        <v>25</v>
      </c>
      <c r="G90" s="8">
        <f>ROUND(INDEX([1]Calculation!L:L,ROW()),0)</f>
        <v>20</v>
      </c>
      <c r="H90" s="8">
        <f>ROUND(INDEX([1]Calculation!M:M,ROW()),0)</f>
        <v>18</v>
      </c>
      <c r="I90" s="8">
        <f>ROUND(INDEX([1]Calculation!N:N,ROW()),0)</f>
        <v>0</v>
      </c>
      <c r="J90" s="8">
        <f>ROUND(INDEX([1]Calculation!O:O,ROW()),0)</f>
        <v>8</v>
      </c>
      <c r="K90" s="8">
        <f>ROUND(INDEX([1]Calculation!P:P,ROW()),0)</f>
        <v>3</v>
      </c>
      <c r="L90" s="8">
        <f>ROUND(INDEX([1]Calculation!Q:Q,ROW()),0)</f>
        <v>29</v>
      </c>
      <c r="M90" s="8">
        <f>ROUND(INDEX([1]Calculation!R:R,ROW()),0)</f>
        <v>1</v>
      </c>
      <c r="N90" s="8">
        <f>ROUND(INDEX([1]Calculation!S:S,ROW()),0)</f>
        <v>15</v>
      </c>
      <c r="O90" s="8">
        <f>ROUND(INDEX([1]Calculation!T:T,ROW()),0)</f>
        <v>0</v>
      </c>
      <c r="P90" s="8" t="str">
        <f>INDEX([1]Calculation!CB:CB,ROW())</f>
        <v>https://cdn.cnn.com/cnn/2020/images/02/28/rel1_tx.pdf</v>
      </c>
    </row>
    <row r="91" spans="1:16">
      <c r="A91" t="str">
        <f>INDEX([1]Calculation!$F:$F,ROW())</f>
        <v>California</v>
      </c>
      <c r="B91" t="str">
        <f>INDEX([1]Calculation!$D:$D,ROW())</f>
        <v>SSRS</v>
      </c>
      <c r="C91" t="str">
        <f>IF(INDEX([1]Calculation!$G:$G,ROW())=0,"-",INDEX([1]Calculation!$G:$G,ROW()))</f>
        <v>A/B</v>
      </c>
      <c r="D91" t="str">
        <f>INDEX([1]Calculation!$J:$J,ROW())&amp;"  "&amp;INDEX([1]Calculation!$K:$K,ROW())</f>
        <v>488  lv</v>
      </c>
      <c r="E91" s="19">
        <f>INDEX([1]Calculation!$I:$I,ROW())</f>
        <v>43887</v>
      </c>
      <c r="F91" s="12">
        <f>ROUND(INDEX([1]Calculation!AL:AL,ROW()),1)</f>
        <v>28.2</v>
      </c>
      <c r="G91" s="8">
        <f>ROUND(INDEX([1]Calculation!L:L,ROW()),0)</f>
        <v>13</v>
      </c>
      <c r="H91" s="8">
        <f>ROUND(INDEX([1]Calculation!M:M,ROW()),0)</f>
        <v>12</v>
      </c>
      <c r="I91" s="8">
        <f>ROUND(INDEX([1]Calculation!N:N,ROW()),0)</f>
        <v>0</v>
      </c>
      <c r="J91" s="8">
        <f>ROUND(INDEX([1]Calculation!O:O,ROW()),0)</f>
        <v>7</v>
      </c>
      <c r="K91" s="8">
        <f>ROUND(INDEX([1]Calculation!P:P,ROW()),0)</f>
        <v>6</v>
      </c>
      <c r="L91" s="8">
        <f>ROUND(INDEX([1]Calculation!Q:Q,ROW()),0)</f>
        <v>35</v>
      </c>
      <c r="M91" s="8">
        <f>ROUND(INDEX([1]Calculation!R:R,ROW()),0)</f>
        <v>3</v>
      </c>
      <c r="N91" s="8">
        <f>ROUND(INDEX([1]Calculation!S:S,ROW()),0)</f>
        <v>14</v>
      </c>
      <c r="O91" s="8">
        <f>ROUND(INDEX([1]Calculation!T:T,ROW()),0)</f>
        <v>0</v>
      </c>
      <c r="P91" s="8" t="str">
        <f>INDEX([1]Calculation!CB:CB,ROW())</f>
        <v>https://cdn.cnn.com/cnn/2020/images/02/28/rel1_ca.pdf</v>
      </c>
    </row>
    <row r="92" spans="1:16">
      <c r="A92" t="str">
        <f>INDEX([1]Calculation!$F:$F,ROW())</f>
        <v>Texas</v>
      </c>
      <c r="B92" t="str">
        <f>INDEX([1]Calculation!$D:$D,ROW())</f>
        <v>Univision/University of Houston/Latino Decisions/North Star Opinion Research</v>
      </c>
      <c r="C92" t="str">
        <f>IF(INDEX([1]Calculation!$G:$G,ROW())=0,"-",INDEX([1]Calculation!$G:$G,ROW()))</f>
        <v>-</v>
      </c>
      <c r="D92" t="str">
        <f>INDEX([1]Calculation!$J:$J,ROW())&amp;"  "&amp;INDEX([1]Calculation!$K:$K,ROW())</f>
        <v>527  lv</v>
      </c>
      <c r="E92" s="19">
        <f>INDEX([1]Calculation!$I:$I,ROW())</f>
        <v>43887</v>
      </c>
      <c r="F92" s="12">
        <f>ROUND(INDEX([1]Calculation!AL:AL,ROW()),1)</f>
        <v>11</v>
      </c>
      <c r="G92" s="8">
        <f>ROUND(INDEX([1]Calculation!L:L,ROW()),0)</f>
        <v>20</v>
      </c>
      <c r="H92" s="8">
        <f>ROUND(INDEX([1]Calculation!M:M,ROW()),0)</f>
        <v>20</v>
      </c>
      <c r="I92" s="8">
        <f>ROUND(INDEX([1]Calculation!N:N,ROW()),0)</f>
        <v>0</v>
      </c>
      <c r="J92" s="8">
        <f>ROUND(INDEX([1]Calculation!O:O,ROW()),0)</f>
        <v>6</v>
      </c>
      <c r="K92" s="8">
        <f>ROUND(INDEX([1]Calculation!P:P,ROW()),0)</f>
        <v>2</v>
      </c>
      <c r="L92" s="8">
        <f>ROUND(INDEX([1]Calculation!Q:Q,ROW()),0)</f>
        <v>26</v>
      </c>
      <c r="M92" s="8">
        <f>ROUND(INDEX([1]Calculation!R:R,ROW()),0)</f>
        <v>2</v>
      </c>
      <c r="N92" s="8">
        <f>ROUND(INDEX([1]Calculation!S:S,ROW()),0)</f>
        <v>11</v>
      </c>
      <c r="O92" s="8">
        <f>ROUND(INDEX([1]Calculation!T:T,ROW()),0)</f>
        <v>0</v>
      </c>
      <c r="P92" s="8" t="str">
        <f>INDEX([1]Calculation!CB:CB,ROW())</f>
        <v>https://st1.uvnimg.com/ac/23/c0b90672493cbe07ae750f9b79c9/finalunivisionpolling-tx-weighted.pdf</v>
      </c>
    </row>
    <row r="93" spans="1:16">
      <c r="A93" t="str">
        <f>INDEX([1]Calculation!$F:$F,ROW())</f>
        <v>US</v>
      </c>
      <c r="B93" t="str">
        <f>INDEX([1]Calculation!$D:$D,ROW())</f>
        <v>SurveyUSA</v>
      </c>
      <c r="C93" t="str">
        <f>IF(INDEX([1]Calculation!$G:$G,ROW())=0,"-",INDEX([1]Calculation!$G:$G,ROW()))</f>
        <v>A</v>
      </c>
      <c r="D93" t="str">
        <f>INDEX([1]Calculation!$J:$J,ROW())&amp;"  "&amp;INDEX([1]Calculation!$K:$K,ROW())</f>
        <v>825  lv</v>
      </c>
      <c r="E93" s="19">
        <f>INDEX([1]Calculation!$I:$I,ROW())</f>
        <v>43887</v>
      </c>
      <c r="F93" s="12">
        <f>ROUND(INDEX([1]Calculation!AL:AL,ROW()),1)</f>
        <v>58.2</v>
      </c>
      <c r="G93" s="8">
        <f>ROUND(INDEX([1]Calculation!L:L,ROW()),0)</f>
        <v>21</v>
      </c>
      <c r="H93" s="8">
        <f>ROUND(INDEX([1]Calculation!M:M,ROW()),0)</f>
        <v>21</v>
      </c>
      <c r="I93" s="8">
        <f>ROUND(INDEX([1]Calculation!N:N,ROW()),0)</f>
        <v>0</v>
      </c>
      <c r="J93" s="8">
        <f>ROUND(INDEX([1]Calculation!O:O,ROW()),0)</f>
        <v>9</v>
      </c>
      <c r="K93" s="8">
        <f>ROUND(INDEX([1]Calculation!P:P,ROW()),0)</f>
        <v>4</v>
      </c>
      <c r="L93" s="8">
        <f>ROUND(INDEX([1]Calculation!Q:Q,ROW()),0)</f>
        <v>28</v>
      </c>
      <c r="M93" s="8">
        <f>ROUND(INDEX([1]Calculation!R:R,ROW()),0)</f>
        <v>2</v>
      </c>
      <c r="N93" s="8">
        <f>ROUND(INDEX([1]Calculation!S:S,ROW()),0)</f>
        <v>8</v>
      </c>
      <c r="O93" s="8">
        <f>ROUND(INDEX([1]Calculation!T:T,ROW()),0)</f>
        <v>0</v>
      </c>
      <c r="P93" s="8" t="str">
        <f>INDEX([1]Calculation!CB:CB,ROW())</f>
        <v>http://www.surveyusa.com/client/PollReport.aspx?g=3e396fbb-2173-478d-9abf-33406b33fc0b</v>
      </c>
    </row>
    <row r="94" spans="1:16">
      <c r="A94" t="str">
        <f>INDEX([1]Calculation!$F:$F,ROW())</f>
        <v>Massachusetts</v>
      </c>
      <c r="B94" t="str">
        <f>INDEX([1]Calculation!$D:$D,ROW())</f>
        <v>MassINC Polling Group</v>
      </c>
      <c r="C94" t="str">
        <f>IF(INDEX([1]Calculation!$G:$G,ROW())=0,"-",INDEX([1]Calculation!$G:$G,ROW()))</f>
        <v>A/B</v>
      </c>
      <c r="D94" t="str">
        <f>INDEX([1]Calculation!$J:$J,ROW())&amp;"  "&amp;INDEX([1]Calculation!$K:$K,ROW())</f>
        <v>426  lv</v>
      </c>
      <c r="E94" s="19">
        <f>INDEX([1]Calculation!$I:$I,ROW())</f>
        <v>43887</v>
      </c>
      <c r="F94" s="12">
        <f>ROUND(INDEX([1]Calculation!AL:AL,ROW()),1)</f>
        <v>27.3</v>
      </c>
      <c r="G94" s="8">
        <f>ROUND(INDEX([1]Calculation!L:L,ROW()),0)</f>
        <v>9</v>
      </c>
      <c r="H94" s="8">
        <f>ROUND(INDEX([1]Calculation!M:M,ROW()),0)</f>
        <v>13</v>
      </c>
      <c r="I94" s="8">
        <f>ROUND(INDEX([1]Calculation!N:N,ROW()),0)</f>
        <v>0</v>
      </c>
      <c r="J94" s="8">
        <f>ROUND(INDEX([1]Calculation!O:O,ROW()),0)</f>
        <v>14</v>
      </c>
      <c r="K94" s="8">
        <f>ROUND(INDEX([1]Calculation!P:P,ROW()),0)</f>
        <v>6</v>
      </c>
      <c r="L94" s="8">
        <f>ROUND(INDEX([1]Calculation!Q:Q,ROW()),0)</f>
        <v>25</v>
      </c>
      <c r="M94" s="8">
        <f>ROUND(INDEX([1]Calculation!R:R,ROW()),0)</f>
        <v>2</v>
      </c>
      <c r="N94" s="8">
        <f>ROUND(INDEX([1]Calculation!S:S,ROW()),0)</f>
        <v>17</v>
      </c>
      <c r="O94" s="8">
        <f>ROUND(INDEX([1]Calculation!T:T,ROW()),0)</f>
        <v>0</v>
      </c>
      <c r="P94" s="8" t="str">
        <f>INDEX([1]Calculation!CB:CB,ROW())</f>
        <v>https://www.wbur.org/news/2020/02/28/wbur-poll-sanders-opens-substantial-lead-in-massachusetts-challenging-warren-on-her-home-turf</v>
      </c>
    </row>
    <row r="95" spans="1:16">
      <c r="A95" t="str">
        <f>INDEX([1]Calculation!$F:$F,ROW())</f>
        <v>Utah</v>
      </c>
      <c r="B95" t="str">
        <f>INDEX([1]Calculation!$D:$D,ROW())</f>
        <v>Harris Insights &amp; Analytics</v>
      </c>
      <c r="C95" t="str">
        <f>IF(INDEX([1]Calculation!$G:$G,ROW())=0,"-",INDEX([1]Calculation!$G:$G,ROW()))</f>
        <v>C+</v>
      </c>
      <c r="D95" t="str">
        <f>INDEX([1]Calculation!$J:$J,ROW())&amp;"  "&amp;INDEX([1]Calculation!$K:$K,ROW())</f>
        <v>298  lv</v>
      </c>
      <c r="E95" s="19">
        <f>INDEX([1]Calculation!$I:$I,ROW())</f>
        <v>43887</v>
      </c>
      <c r="F95" s="12">
        <f>ROUND(INDEX([1]Calculation!AL:AL,ROW()),1)</f>
        <v>10.7</v>
      </c>
      <c r="G95" s="8">
        <f>ROUND(INDEX([1]Calculation!L:L,ROW()),0)</f>
        <v>6</v>
      </c>
      <c r="H95" s="8">
        <f>ROUND(INDEX([1]Calculation!M:M,ROW()),0)</f>
        <v>19</v>
      </c>
      <c r="I95" s="8">
        <f>ROUND(INDEX([1]Calculation!N:N,ROW()),0)</f>
        <v>0</v>
      </c>
      <c r="J95" s="8">
        <f>ROUND(INDEX([1]Calculation!O:O,ROW()),0)</f>
        <v>18</v>
      </c>
      <c r="K95" s="8">
        <f>ROUND(INDEX([1]Calculation!P:P,ROW()),0)</f>
        <v>4</v>
      </c>
      <c r="L95" s="8">
        <f>ROUND(INDEX([1]Calculation!Q:Q,ROW()),0)</f>
        <v>28</v>
      </c>
      <c r="M95" s="8">
        <f>ROUND(INDEX([1]Calculation!R:R,ROW()),0)</f>
        <v>0</v>
      </c>
      <c r="N95" s="8">
        <f>ROUND(INDEX([1]Calculation!S:S,ROW()),0)</f>
        <v>15</v>
      </c>
      <c r="O95" s="8">
        <f>ROUND(INDEX([1]Calculation!T:T,ROW()),0)</f>
        <v>0</v>
      </c>
      <c r="P95" s="8" t="str">
        <f>INDEX([1]Calculation!CB:CB,ROW())</f>
        <v>https://www.deseret.com/utah/2020/2/27/21156476/poll-sanders-bloomberg-buttigieg-warren-biden-utah-super-tuesday-democratic-presidential-primary</v>
      </c>
    </row>
    <row r="96" spans="1:16">
      <c r="A96" t="str">
        <f>INDEX([1]Calculation!$F:$F,ROW())</f>
        <v>US</v>
      </c>
      <c r="B96" t="str">
        <f>INDEX([1]Calculation!$D:$D,ROW())</f>
        <v>Fox News/Beacon Research/Shaw &amp; Co. Research</v>
      </c>
      <c r="C96" t="str">
        <f>IF(INDEX([1]Calculation!$G:$G,ROW())=0,"-",INDEX([1]Calculation!$G:$G,ROW()))</f>
        <v>A-</v>
      </c>
      <c r="D96" t="str">
        <f>INDEX([1]Calculation!$J:$J,ROW())&amp;"  "&amp;INDEX([1]Calculation!$K:$K,ROW())</f>
        <v>507  lv</v>
      </c>
      <c r="E96" s="19">
        <f>INDEX([1]Calculation!$I:$I,ROW())</f>
        <v>43887</v>
      </c>
      <c r="F96" s="12">
        <f>ROUND(INDEX([1]Calculation!AL:AL,ROW()),1)</f>
        <v>33.200000000000003</v>
      </c>
      <c r="G96" s="8">
        <f>ROUND(INDEX([1]Calculation!L:L,ROW()),0)</f>
        <v>18</v>
      </c>
      <c r="H96" s="8">
        <f>ROUND(INDEX([1]Calculation!M:M,ROW()),0)</f>
        <v>16</v>
      </c>
      <c r="I96" s="8">
        <f>ROUND(INDEX([1]Calculation!N:N,ROW()),0)</f>
        <v>0</v>
      </c>
      <c r="J96" s="8">
        <f>ROUND(INDEX([1]Calculation!O:O,ROW()),0)</f>
        <v>12</v>
      </c>
      <c r="K96" s="8">
        <f>ROUND(INDEX([1]Calculation!P:P,ROW()),0)</f>
        <v>5</v>
      </c>
      <c r="L96" s="8">
        <f>ROUND(INDEX([1]Calculation!Q:Q,ROW()),0)</f>
        <v>31</v>
      </c>
      <c r="M96" s="8">
        <f>ROUND(INDEX([1]Calculation!R:R,ROW()),0)</f>
        <v>2</v>
      </c>
      <c r="N96" s="8">
        <f>ROUND(INDEX([1]Calculation!S:S,ROW()),0)</f>
        <v>10</v>
      </c>
      <c r="O96" s="8">
        <f>ROUND(INDEX([1]Calculation!T:T,ROW()),0)</f>
        <v>0</v>
      </c>
      <c r="P96" s="8" t="str">
        <f>INDEX([1]Calculation!CB:CB,ROW())</f>
        <v>https://www.foxnews.com/politics/fox-news-poll-february-23-26-2020</v>
      </c>
    </row>
    <row r="97" spans="1:16">
      <c r="A97" t="str">
        <f>INDEX([1]Calculation!$F:$F,ROW())</f>
        <v>South Carolina</v>
      </c>
      <c r="B97" t="str">
        <f>INDEX([1]Calculation!$D:$D,ROW())</f>
        <v>Starboard Communications</v>
      </c>
      <c r="C97" t="str">
        <f>IF(INDEX([1]Calculation!$G:$G,ROW())=0,"-",INDEX([1]Calculation!$G:$G,ROW()))</f>
        <v>B/C</v>
      </c>
      <c r="D97" t="str">
        <f>INDEX([1]Calculation!$J:$J,ROW())&amp;"  "&amp;INDEX([1]Calculation!$K:$K,ROW())</f>
        <v>1102  lv</v>
      </c>
      <c r="E97" s="19">
        <f>INDEX([1]Calculation!$I:$I,ROW())</f>
        <v>43887</v>
      </c>
      <c r="F97" s="12">
        <f>ROUND(INDEX([1]Calculation!AL:AL,ROW()),1)</f>
        <v>23.7</v>
      </c>
      <c r="G97" s="8">
        <f>ROUND(INDEX([1]Calculation!L:L,ROW()),0)</f>
        <v>40</v>
      </c>
      <c r="H97" s="8">
        <f>ROUND(INDEX([1]Calculation!M:M,ROW()),0)</f>
        <v>0</v>
      </c>
      <c r="I97" s="8">
        <f>ROUND(INDEX([1]Calculation!N:N,ROW()),0)</f>
        <v>0</v>
      </c>
      <c r="J97" s="8">
        <f>ROUND(INDEX([1]Calculation!O:O,ROW()),0)</f>
        <v>9</v>
      </c>
      <c r="K97" s="8">
        <f>ROUND(INDEX([1]Calculation!P:P,ROW()),0)</f>
        <v>6</v>
      </c>
      <c r="L97" s="8">
        <f>ROUND(INDEX([1]Calculation!Q:Q,ROW()),0)</f>
        <v>11</v>
      </c>
      <c r="M97" s="8">
        <f>ROUND(INDEX([1]Calculation!R:R,ROW()),0)</f>
        <v>12</v>
      </c>
      <c r="N97" s="8">
        <f>ROUND(INDEX([1]Calculation!S:S,ROW()),0)</f>
        <v>9</v>
      </c>
      <c r="O97" s="8">
        <f>ROUND(INDEX([1]Calculation!T:T,ROW()),0)</f>
        <v>0</v>
      </c>
      <c r="P97" s="8" t="str">
        <f>INDEX([1]Calculation!CB:CB,ROW())</f>
        <v>https://projects.fivethirtyeight.com/polls/20200227_SC.pdf</v>
      </c>
    </row>
    <row r="98" spans="1:16">
      <c r="A98" t="str">
        <f>INDEX([1]Calculation!$F:$F,ROW())</f>
        <v>Florida</v>
      </c>
      <c r="B98" t="str">
        <f>INDEX([1]Calculation!$D:$D,ROW())</f>
        <v>St. Pete Polls</v>
      </c>
      <c r="C98" t="str">
        <f>IF(INDEX([1]Calculation!$G:$G,ROW())=0,"-",INDEX([1]Calculation!$G:$G,ROW()))</f>
        <v>C+</v>
      </c>
      <c r="D98" t="str">
        <f>INDEX([1]Calculation!$J:$J,ROW())&amp;"  "&amp;INDEX([1]Calculation!$K:$K,ROW())</f>
        <v>2788  lv</v>
      </c>
      <c r="E98" s="19">
        <f>INDEX([1]Calculation!$I:$I,ROW())</f>
        <v>43887</v>
      </c>
      <c r="F98" s="12">
        <f>ROUND(INDEX([1]Calculation!AL:AL,ROW()),1)</f>
        <v>3.8</v>
      </c>
      <c r="G98" s="8">
        <f>ROUND(INDEX([1]Calculation!L:L,ROW()),0)</f>
        <v>34</v>
      </c>
      <c r="H98" s="8">
        <f>ROUND(INDEX([1]Calculation!M:M,ROW()),0)</f>
        <v>25</v>
      </c>
      <c r="I98" s="8">
        <f>ROUND(INDEX([1]Calculation!N:N,ROW()),0)</f>
        <v>0</v>
      </c>
      <c r="J98" s="8">
        <f>ROUND(INDEX([1]Calculation!O:O,ROW()),0)</f>
        <v>8</v>
      </c>
      <c r="K98" s="8">
        <f>ROUND(INDEX([1]Calculation!P:P,ROW()),0)</f>
        <v>4</v>
      </c>
      <c r="L98" s="8">
        <f>ROUND(INDEX([1]Calculation!Q:Q,ROW()),0)</f>
        <v>13</v>
      </c>
      <c r="M98" s="8">
        <f>ROUND(INDEX([1]Calculation!R:R,ROW()),0)</f>
        <v>1</v>
      </c>
      <c r="N98" s="8">
        <f>ROUND(INDEX([1]Calculation!S:S,ROW()),0)</f>
        <v>5</v>
      </c>
      <c r="O98" s="8">
        <f>ROUND(INDEX([1]Calculation!T:T,ROW()),0)</f>
        <v>0</v>
      </c>
      <c r="P98" s="8" t="str">
        <f>INDEX([1]Calculation!CB:CB,ROW())</f>
        <v>http://stpetepolls.org/files/StPetePolls_2020_State_DEMprimaryFebruary26_AG3D.pdf</v>
      </c>
    </row>
    <row r="99" spans="1:16">
      <c r="A99" t="str">
        <f>INDEX([1]Calculation!$F:$F,ROW())</f>
        <v>California</v>
      </c>
      <c r="B99" t="str">
        <f>INDEX([1]Calculation!$D:$D,ROW())</f>
        <v>University of California, Berkeley</v>
      </c>
      <c r="C99" t="str">
        <f>IF(INDEX([1]Calculation!$G:$G,ROW())=0,"-",INDEX([1]Calculation!$G:$G,ROW()))</f>
        <v>B/C</v>
      </c>
      <c r="D99" t="str">
        <f>INDEX([1]Calculation!$J:$J,ROW())&amp;"  "&amp;INDEX([1]Calculation!$K:$K,ROW())</f>
        <v>3002  lv</v>
      </c>
      <c r="E99" s="19">
        <f>INDEX([1]Calculation!$I:$I,ROW())</f>
        <v>43886</v>
      </c>
      <c r="F99" s="12">
        <f>ROUND(INDEX([1]Calculation!AL:AL,ROW()),1)</f>
        <v>31.7</v>
      </c>
      <c r="G99" s="8">
        <f>ROUND(INDEX([1]Calculation!L:L,ROW()),0)</f>
        <v>8</v>
      </c>
      <c r="H99" s="8">
        <f>ROUND(INDEX([1]Calculation!M:M,ROW()),0)</f>
        <v>12</v>
      </c>
      <c r="I99" s="8">
        <f>ROUND(INDEX([1]Calculation!N:N,ROW()),0)</f>
        <v>0</v>
      </c>
      <c r="J99" s="8">
        <f>ROUND(INDEX([1]Calculation!O:O,ROW()),0)</f>
        <v>11</v>
      </c>
      <c r="K99" s="8">
        <f>ROUND(INDEX([1]Calculation!P:P,ROW()),0)</f>
        <v>6</v>
      </c>
      <c r="L99" s="8">
        <f>ROUND(INDEX([1]Calculation!Q:Q,ROW()),0)</f>
        <v>34</v>
      </c>
      <c r="M99" s="8">
        <f>ROUND(INDEX([1]Calculation!R:R,ROW()),0)</f>
        <v>2</v>
      </c>
      <c r="N99" s="8">
        <f>ROUND(INDEX([1]Calculation!S:S,ROW()),0)</f>
        <v>17</v>
      </c>
      <c r="O99" s="8">
        <f>ROUND(INDEX([1]Calculation!T:T,ROW()),0)</f>
        <v>1</v>
      </c>
      <c r="P99" s="8" t="str">
        <f>INDEX([1]Calculation!CB:CB,ROW())</f>
        <v>https://escholarship.org/uc/item/40m769v7</v>
      </c>
    </row>
    <row r="100" spans="1:16">
      <c r="A100" t="str">
        <f>INDEX([1]Calculation!$F:$F,ROW())</f>
        <v>South Carolina</v>
      </c>
      <c r="B100" t="str">
        <f>INDEX([1]Calculation!$D:$D,ROW())</f>
        <v>Monmouth University</v>
      </c>
      <c r="C100" t="str">
        <f>IF(INDEX([1]Calculation!$G:$G,ROW())=0,"-",INDEX([1]Calculation!$G:$G,ROW()))</f>
        <v>A+</v>
      </c>
      <c r="D100" t="str">
        <f>INDEX([1]Calculation!$J:$J,ROW())&amp;"  "&amp;INDEX([1]Calculation!$K:$K,ROW())</f>
        <v>454  lv</v>
      </c>
      <c r="E100" s="19">
        <f>INDEX([1]Calculation!$I:$I,ROW())</f>
        <v>43886</v>
      </c>
      <c r="F100" s="12">
        <f>ROUND(INDEX([1]Calculation!AL:AL,ROW()),1)</f>
        <v>42.7</v>
      </c>
      <c r="G100" s="8">
        <f>ROUND(INDEX([1]Calculation!L:L,ROW()),0)</f>
        <v>36</v>
      </c>
      <c r="H100" s="8">
        <f>ROUND(INDEX([1]Calculation!M:M,ROW()),0)</f>
        <v>0</v>
      </c>
      <c r="I100" s="8">
        <f>ROUND(INDEX([1]Calculation!N:N,ROW()),0)</f>
        <v>0</v>
      </c>
      <c r="J100" s="8">
        <f>ROUND(INDEX([1]Calculation!O:O,ROW()),0)</f>
        <v>6</v>
      </c>
      <c r="K100" s="8">
        <f>ROUND(INDEX([1]Calculation!P:P,ROW()),0)</f>
        <v>4</v>
      </c>
      <c r="L100" s="8">
        <f>ROUND(INDEX([1]Calculation!Q:Q,ROW()),0)</f>
        <v>16</v>
      </c>
      <c r="M100" s="8">
        <f>ROUND(INDEX([1]Calculation!R:R,ROW()),0)</f>
        <v>15</v>
      </c>
      <c r="N100" s="8">
        <f>ROUND(INDEX([1]Calculation!S:S,ROW()),0)</f>
        <v>8</v>
      </c>
      <c r="O100" s="8">
        <f>ROUND(INDEX([1]Calculation!T:T,ROW()),0)</f>
        <v>0</v>
      </c>
      <c r="P100" s="8" t="str">
        <f>INDEX([1]Calculation!CB:CB,ROW())</f>
        <v>https://www.monmouth.edu/polling-institute/documents/monmouthpoll_sc_022720.pdf/</v>
      </c>
    </row>
    <row r="101" spans="1:16">
      <c r="A101" t="str">
        <f>INDEX([1]Calculation!$F:$F,ROW())</f>
        <v>Colorado</v>
      </c>
      <c r="B101" t="str">
        <f>INDEX([1]Calculation!$D:$D,ROW())</f>
        <v>Magellan Strategies</v>
      </c>
      <c r="C101" t="str">
        <f>IF(INDEX([1]Calculation!$G:$G,ROW())=0,"-",INDEX([1]Calculation!$G:$G,ROW()))</f>
        <v>B/C</v>
      </c>
      <c r="D101" t="str">
        <f>INDEX([1]Calculation!$J:$J,ROW())&amp;"  "&amp;INDEX([1]Calculation!$K:$K,ROW())</f>
        <v>500  lv</v>
      </c>
      <c r="E101" s="19">
        <f>INDEX([1]Calculation!$I:$I,ROW())</f>
        <v>43886</v>
      </c>
      <c r="F101" s="12">
        <f>ROUND(INDEX([1]Calculation!AL:AL,ROW()),1)</f>
        <v>15.9</v>
      </c>
      <c r="G101" s="8">
        <f>ROUND(INDEX([1]Calculation!L:L,ROW()),0)</f>
        <v>11</v>
      </c>
      <c r="H101" s="8">
        <f>ROUND(INDEX([1]Calculation!M:M,ROW()),0)</f>
        <v>11</v>
      </c>
      <c r="I101" s="8">
        <f>ROUND(INDEX([1]Calculation!N:N,ROW()),0)</f>
        <v>0</v>
      </c>
      <c r="J101" s="8">
        <f>ROUND(INDEX([1]Calculation!O:O,ROW()),0)</f>
        <v>12</v>
      </c>
      <c r="K101" s="8">
        <f>ROUND(INDEX([1]Calculation!P:P,ROW()),0)</f>
        <v>6</v>
      </c>
      <c r="L101" s="8">
        <f>ROUND(INDEX([1]Calculation!Q:Q,ROW()),0)</f>
        <v>27</v>
      </c>
      <c r="M101" s="8">
        <f>ROUND(INDEX([1]Calculation!R:R,ROW()),0)</f>
        <v>1</v>
      </c>
      <c r="N101" s="8">
        <f>ROUND(INDEX([1]Calculation!S:S,ROW()),0)</f>
        <v>15</v>
      </c>
      <c r="O101" s="8">
        <f>ROUND(INDEX([1]Calculation!T:T,ROW()),0)</f>
        <v>0</v>
      </c>
      <c r="P101" s="8" t="str">
        <f>INDEX([1]Calculation!CB:CB,ROW())</f>
        <v>https://magellanstrategies.com/magellan-strategies-colorado-democratic-presidential-primary/</v>
      </c>
    </row>
    <row r="102" spans="1:16">
      <c r="A102" t="str">
        <f>INDEX([1]Calculation!$F:$F,ROW())</f>
        <v>Colorado</v>
      </c>
      <c r="B102" t="str">
        <f>INDEX([1]Calculation!$D:$D,ROW())</f>
        <v>Data for Progress</v>
      </c>
      <c r="C102" t="str">
        <f>IF(INDEX([1]Calculation!$G:$G,ROW())=0,"-",INDEX([1]Calculation!$G:$G,ROW()))</f>
        <v>A-</v>
      </c>
      <c r="D102" t="str">
        <f>INDEX([1]Calculation!$J:$J,ROW())&amp;"  "&amp;INDEX([1]Calculation!$K:$K,ROW())</f>
        <v>471  lv</v>
      </c>
      <c r="E102" s="19">
        <f>INDEX([1]Calculation!$I:$I,ROW())</f>
        <v>43886</v>
      </c>
      <c r="F102" s="12">
        <f>ROUND(INDEX([1]Calculation!AL:AL,ROW()),1)</f>
        <v>3.8</v>
      </c>
      <c r="G102" s="8">
        <f>ROUND(INDEX([1]Calculation!L:L,ROW()),0)</f>
        <v>10</v>
      </c>
      <c r="H102" s="8">
        <f>ROUND(INDEX([1]Calculation!M:M,ROW()),0)</f>
        <v>14</v>
      </c>
      <c r="I102" s="8">
        <f>ROUND(INDEX([1]Calculation!N:N,ROW()),0)</f>
        <v>0</v>
      </c>
      <c r="J102" s="8">
        <f>ROUND(INDEX([1]Calculation!O:O,ROW()),0)</f>
        <v>14</v>
      </c>
      <c r="K102" s="8">
        <f>ROUND(INDEX([1]Calculation!P:P,ROW()),0)</f>
        <v>6</v>
      </c>
      <c r="L102" s="8">
        <f>ROUND(INDEX([1]Calculation!Q:Q,ROW()),0)</f>
        <v>34</v>
      </c>
      <c r="M102" s="8">
        <f>ROUND(INDEX([1]Calculation!R:R,ROW()),0)</f>
        <v>0</v>
      </c>
      <c r="N102" s="8">
        <f>ROUND(INDEX([1]Calculation!S:S,ROW()),0)</f>
        <v>20</v>
      </c>
      <c r="O102" s="8">
        <f>ROUND(INDEX([1]Calculation!T:T,ROW()),0)</f>
        <v>0</v>
      </c>
      <c r="P102" s="8" t="str">
        <f>INDEX([1]Calculation!CB:CB,ROW())</f>
        <v>https://www.dataforprogress.org/blog/2020/2/26/sanders-ahead-in-virginia-and-colorado</v>
      </c>
    </row>
    <row r="103" spans="1:16">
      <c r="A103" t="str">
        <f>INDEX([1]Calculation!$F:$F,ROW())</f>
        <v>Virginia</v>
      </c>
      <c r="B103" t="str">
        <f>INDEX([1]Calculation!$D:$D,ROW())</f>
        <v>Data for Progress</v>
      </c>
      <c r="C103" t="str">
        <f>IF(INDEX([1]Calculation!$G:$G,ROW())=0,"-",INDEX([1]Calculation!$G:$G,ROW()))</f>
        <v>A-</v>
      </c>
      <c r="D103" t="str">
        <f>INDEX([1]Calculation!$J:$J,ROW())&amp;"  "&amp;INDEX([1]Calculation!$K:$K,ROW())</f>
        <v>499  lv</v>
      </c>
      <c r="E103" s="19">
        <f>INDEX([1]Calculation!$I:$I,ROW())</f>
        <v>43886</v>
      </c>
      <c r="F103" s="12">
        <f>ROUND(INDEX([1]Calculation!AL:AL,ROW()),1)</f>
        <v>4</v>
      </c>
      <c r="G103" s="8">
        <f>ROUND(INDEX([1]Calculation!L:L,ROW()),0)</f>
        <v>19</v>
      </c>
      <c r="H103" s="8">
        <f>ROUND(INDEX([1]Calculation!M:M,ROW()),0)</f>
        <v>17</v>
      </c>
      <c r="I103" s="8">
        <f>ROUND(INDEX([1]Calculation!N:N,ROW()),0)</f>
        <v>0</v>
      </c>
      <c r="J103" s="8">
        <f>ROUND(INDEX([1]Calculation!O:O,ROW()),0)</f>
        <v>12</v>
      </c>
      <c r="K103" s="8">
        <f>ROUND(INDEX([1]Calculation!P:P,ROW()),0)</f>
        <v>5</v>
      </c>
      <c r="L103" s="8">
        <f>ROUND(INDEX([1]Calculation!Q:Q,ROW()),0)</f>
        <v>28</v>
      </c>
      <c r="M103" s="8">
        <f>ROUND(INDEX([1]Calculation!R:R,ROW()),0)</f>
        <v>1</v>
      </c>
      <c r="N103" s="8">
        <f>ROUND(INDEX([1]Calculation!S:S,ROW()),0)</f>
        <v>17</v>
      </c>
      <c r="O103" s="8">
        <f>ROUND(INDEX([1]Calculation!T:T,ROW()),0)</f>
        <v>0</v>
      </c>
      <c r="P103" s="8" t="str">
        <f>INDEX([1]Calculation!CB:CB,ROW())</f>
        <v>https://www.dataforprogress.org/blog/2020/2/26/sanders-ahead-in-virginia-and-colorado</v>
      </c>
    </row>
    <row r="104" spans="1:16">
      <c r="A104" t="str">
        <f>INDEX([1]Calculation!$F:$F,ROW())</f>
        <v>South Carolina</v>
      </c>
      <c r="B104" t="str">
        <f>INDEX([1]Calculation!$D:$D,ROW())</f>
        <v>Clemson University</v>
      </c>
      <c r="C104" t="str">
        <f>IF(INDEX([1]Calculation!$G:$G,ROW())=0,"-",INDEX([1]Calculation!$G:$G,ROW()))</f>
        <v>B/C</v>
      </c>
      <c r="D104" t="str">
        <f>INDEX([1]Calculation!$J:$J,ROW())&amp;"  "&amp;INDEX([1]Calculation!$K:$K,ROW())</f>
        <v>650  lv</v>
      </c>
      <c r="E104" s="19">
        <f>INDEX([1]Calculation!$I:$I,ROW())</f>
        <v>43886</v>
      </c>
      <c r="F104" s="12">
        <f>ROUND(INDEX([1]Calculation!AL:AL,ROW()),1)</f>
        <v>13.1</v>
      </c>
      <c r="G104" s="8">
        <f>ROUND(INDEX([1]Calculation!L:L,ROW()),0)</f>
        <v>35</v>
      </c>
      <c r="H104" s="8">
        <f>ROUND(INDEX([1]Calculation!M:M,ROW()),0)</f>
        <v>0</v>
      </c>
      <c r="I104" s="8">
        <f>ROUND(INDEX([1]Calculation!N:N,ROW()),0)</f>
        <v>0</v>
      </c>
      <c r="J104" s="8">
        <f>ROUND(INDEX([1]Calculation!O:O,ROW()),0)</f>
        <v>8</v>
      </c>
      <c r="K104" s="8">
        <f>ROUND(INDEX([1]Calculation!P:P,ROW()),0)</f>
        <v>4</v>
      </c>
      <c r="L104" s="8">
        <f>ROUND(INDEX([1]Calculation!Q:Q,ROW()),0)</f>
        <v>13</v>
      </c>
      <c r="M104" s="8">
        <f>ROUND(INDEX([1]Calculation!R:R,ROW()),0)</f>
        <v>17</v>
      </c>
      <c r="N104" s="8">
        <f>ROUND(INDEX([1]Calculation!S:S,ROW()),0)</f>
        <v>8</v>
      </c>
      <c r="O104" s="8">
        <f>ROUND(INDEX([1]Calculation!T:T,ROW()),0)</f>
        <v>0</v>
      </c>
      <c r="P104" s="8" t="str">
        <f>INDEX([1]Calculation!CB:CB,ROW())</f>
        <v>http://newsstand.clemson.edu/wp-content/uploads/2020/02/2020-Palmetto-Poll-Results.pdf</v>
      </c>
    </row>
    <row r="105" spans="1:16">
      <c r="A105" t="str">
        <f>INDEX([1]Calculation!$F:$F,ROW())</f>
        <v>California</v>
      </c>
      <c r="B105" t="str">
        <f>INDEX([1]Calculation!$D:$D,ROW())</f>
        <v>Point Blank Political</v>
      </c>
      <c r="C105" t="str">
        <f>IF(INDEX([1]Calculation!$G:$G,ROW())=0,"-",INDEX([1]Calculation!$G:$G,ROW()))</f>
        <v>-</v>
      </c>
      <c r="D105" t="str">
        <f>INDEX([1]Calculation!$J:$J,ROW())&amp;"  "&amp;INDEX([1]Calculation!$K:$K,ROW())</f>
        <v>2098  lv</v>
      </c>
      <c r="E105" s="19">
        <f>INDEX([1]Calculation!$I:$I,ROW())</f>
        <v>43886</v>
      </c>
      <c r="F105" s="12">
        <f>ROUND(INDEX([1]Calculation!AL:AL,ROW()),1)</f>
        <v>0</v>
      </c>
      <c r="G105" s="8">
        <f>ROUND(INDEX([1]Calculation!L:L,ROW()),0)</f>
        <v>11</v>
      </c>
      <c r="H105" s="8">
        <f>ROUND(INDEX([1]Calculation!M:M,ROW()),0)</f>
        <v>11</v>
      </c>
      <c r="I105" s="8">
        <f>ROUND(INDEX([1]Calculation!N:N,ROW()),0)</f>
        <v>0</v>
      </c>
      <c r="J105" s="8">
        <f>ROUND(INDEX([1]Calculation!O:O,ROW()),0)</f>
        <v>9</v>
      </c>
      <c r="K105" s="8">
        <f>ROUND(INDEX([1]Calculation!P:P,ROW()),0)</f>
        <v>4</v>
      </c>
      <c r="L105" s="8">
        <f>ROUND(INDEX([1]Calculation!Q:Q,ROW()),0)</f>
        <v>34</v>
      </c>
      <c r="M105" s="8">
        <f>ROUND(INDEX([1]Calculation!R:R,ROW()),0)</f>
        <v>3</v>
      </c>
      <c r="N105" s="8">
        <f>ROUND(INDEX([1]Calculation!S:S,ROW()),0)</f>
        <v>13</v>
      </c>
      <c r="O105" s="8">
        <f>ROUND(INDEX([1]Calculation!T:T,ROW()),0)</f>
        <v>0</v>
      </c>
      <c r="P105" s="8" t="str">
        <f>INDEX([1]Calculation!CB:CB,ROW())</f>
        <v>https://www.pointblankpolitical.com/2020-ca-dem-primary-pre-debate/</v>
      </c>
    </row>
    <row r="106" spans="1:16">
      <c r="A106" t="str">
        <f>INDEX([1]Calculation!$F:$F,ROW())</f>
        <v>US</v>
      </c>
      <c r="B106" t="str">
        <f>INDEX([1]Calculation!$D:$D,ROW())</f>
        <v>YouGov</v>
      </c>
      <c r="C106" t="str">
        <f>IF(INDEX([1]Calculation!$G:$G,ROW())=0,"-",INDEX([1]Calculation!$G:$G,ROW()))</f>
        <v>B-</v>
      </c>
      <c r="D106" t="str">
        <f>INDEX([1]Calculation!$J:$J,ROW())&amp;"  "&amp;INDEX([1]Calculation!$K:$K,ROW())</f>
        <v>584  lv</v>
      </c>
      <c r="E106" s="19">
        <f>INDEX([1]Calculation!$I:$I,ROW())</f>
        <v>43886</v>
      </c>
      <c r="F106" s="12">
        <f>ROUND(INDEX([1]Calculation!AL:AL,ROW()),1)</f>
        <v>0.7</v>
      </c>
      <c r="G106" s="8">
        <f>ROUND(INDEX([1]Calculation!L:L,ROW()),0)</f>
        <v>20</v>
      </c>
      <c r="H106" s="8">
        <f>ROUND(INDEX([1]Calculation!M:M,ROW()),0)</f>
        <v>11</v>
      </c>
      <c r="I106" s="8">
        <f>ROUND(INDEX([1]Calculation!N:N,ROW()),0)</f>
        <v>0</v>
      </c>
      <c r="J106" s="8">
        <f>ROUND(INDEX([1]Calculation!O:O,ROW()),0)</f>
        <v>9</v>
      </c>
      <c r="K106" s="8">
        <f>ROUND(INDEX([1]Calculation!P:P,ROW()),0)</f>
        <v>4</v>
      </c>
      <c r="L106" s="8">
        <f>ROUND(INDEX([1]Calculation!Q:Q,ROW()),0)</f>
        <v>30</v>
      </c>
      <c r="M106" s="8">
        <f>ROUND(INDEX([1]Calculation!R:R,ROW()),0)</f>
        <v>1</v>
      </c>
      <c r="N106" s="8">
        <f>ROUND(INDEX([1]Calculation!S:S,ROW()),0)</f>
        <v>16</v>
      </c>
      <c r="O106" s="8">
        <f>ROUND(INDEX([1]Calculation!T:T,ROW()),0)</f>
        <v>0</v>
      </c>
      <c r="P106" s="8" t="str">
        <f>INDEX([1]Calculation!CB:CB,ROW())</f>
        <v>https://d25d2506sfb94s.cloudfront.net/cumulus_uploads/document/zye3phsf7t/econTabReport.pdf</v>
      </c>
    </row>
    <row r="107" spans="1:16">
      <c r="A107" t="str">
        <f>INDEX([1]Calculation!$F:$F,ROW())</f>
        <v>Texas</v>
      </c>
      <c r="B107" t="str">
        <f>INDEX([1]Calculation!$D:$D,ROW())</f>
        <v>Public Policy Polling</v>
      </c>
      <c r="C107" t="str">
        <f>IF(INDEX([1]Calculation!$G:$G,ROW())=0,"-",INDEX([1]Calculation!$G:$G,ROW()))</f>
        <v>B</v>
      </c>
      <c r="D107" t="str">
        <f>INDEX([1]Calculation!$J:$J,ROW())&amp;"  "&amp;INDEX([1]Calculation!$K:$K,ROW())</f>
        <v>1045  lv</v>
      </c>
      <c r="E107" s="19">
        <f>INDEX([1]Calculation!$I:$I,ROW())</f>
        <v>43886</v>
      </c>
      <c r="F107" s="12">
        <f>ROUND(INDEX([1]Calculation!AL:AL,ROW()),1)</f>
        <v>0</v>
      </c>
      <c r="G107" s="8">
        <f>ROUND(INDEX([1]Calculation!L:L,ROW()),0)</f>
        <v>31</v>
      </c>
      <c r="H107" s="8">
        <f>ROUND(INDEX([1]Calculation!M:M,ROW()),0)</f>
        <v>0</v>
      </c>
      <c r="I107" s="8">
        <f>ROUND(INDEX([1]Calculation!N:N,ROW()),0)</f>
        <v>0</v>
      </c>
      <c r="J107" s="8">
        <f>ROUND(INDEX([1]Calculation!O:O,ROW()),0)</f>
        <v>11</v>
      </c>
      <c r="K107" s="8">
        <f>ROUND(INDEX([1]Calculation!P:P,ROW()),0)</f>
        <v>7</v>
      </c>
      <c r="L107" s="8">
        <f>ROUND(INDEX([1]Calculation!Q:Q,ROW()),0)</f>
        <v>25</v>
      </c>
      <c r="M107" s="8">
        <f>ROUND(INDEX([1]Calculation!R:R,ROW()),0)</f>
        <v>3</v>
      </c>
      <c r="N107" s="8">
        <f>ROUND(INDEX([1]Calculation!S:S,ROW()),0)</f>
        <v>17</v>
      </c>
      <c r="O107" s="8">
        <f>ROUND(INDEX([1]Calculation!T:T,ROW()),0)</f>
        <v>0</v>
      </c>
      <c r="P107" s="8" t="str">
        <f>INDEX([1]Calculation!CB:CB,ROW())</f>
        <v>https://progresstexas.org/sites/default/files/February%202020%20Progress%20Texas-PPP%20Poll.pdf</v>
      </c>
    </row>
    <row r="108" spans="1:16">
      <c r="A108" t="str">
        <f>INDEX([1]Calculation!$F:$F,ROW())</f>
        <v>Texas</v>
      </c>
      <c r="B108" t="str">
        <f>INDEX([1]Calculation!$D:$D,ROW())</f>
        <v>Public Policy Polling</v>
      </c>
      <c r="C108" t="str">
        <f>IF(INDEX([1]Calculation!$G:$G,ROW())=0,"-",INDEX([1]Calculation!$G:$G,ROW()))</f>
        <v>B</v>
      </c>
      <c r="D108" t="str">
        <f>INDEX([1]Calculation!$J:$J,ROW())&amp;"  "&amp;INDEX([1]Calculation!$K:$K,ROW())</f>
        <v>1045  lv</v>
      </c>
      <c r="E108" s="19">
        <f>INDEX([1]Calculation!$I:$I,ROW())</f>
        <v>43886</v>
      </c>
      <c r="F108" s="12">
        <f>ROUND(INDEX([1]Calculation!AL:AL,ROW()),1)</f>
        <v>30.4</v>
      </c>
      <c r="G108" s="8">
        <f>ROUND(INDEX([1]Calculation!L:L,ROW()),0)</f>
        <v>24</v>
      </c>
      <c r="H108" s="8">
        <f>ROUND(INDEX([1]Calculation!M:M,ROW()),0)</f>
        <v>17</v>
      </c>
      <c r="I108" s="8">
        <f>ROUND(INDEX([1]Calculation!N:N,ROW()),0)</f>
        <v>0</v>
      </c>
      <c r="J108" s="8">
        <f>ROUND(INDEX([1]Calculation!O:O,ROW()),0)</f>
        <v>10</v>
      </c>
      <c r="K108" s="8">
        <f>ROUND(INDEX([1]Calculation!P:P,ROW()),0)</f>
        <v>4</v>
      </c>
      <c r="L108" s="8">
        <f>ROUND(INDEX([1]Calculation!Q:Q,ROW()),0)</f>
        <v>24</v>
      </c>
      <c r="M108" s="8">
        <f>ROUND(INDEX([1]Calculation!R:R,ROW()),0)</f>
        <v>1</v>
      </c>
      <c r="N108" s="8">
        <f>ROUND(INDEX([1]Calculation!S:S,ROW()),0)</f>
        <v>14</v>
      </c>
      <c r="O108" s="8">
        <f>ROUND(INDEX([1]Calculation!T:T,ROW()),0)</f>
        <v>0</v>
      </c>
      <c r="P108" s="8" t="str">
        <f>INDEX([1]Calculation!CB:CB,ROW())</f>
        <v>https://progresstexas.org/sites/default/files/February%202020%20Progress%20Texas-PPP%20Poll.pdf</v>
      </c>
    </row>
    <row r="109" spans="1:16">
      <c r="A109" t="str">
        <f>INDEX([1]Calculation!$F:$F,ROW())</f>
        <v>US</v>
      </c>
      <c r="B109" t="str">
        <f>INDEX([1]Calculation!$D:$D,ROW())</f>
        <v>Ipsos</v>
      </c>
      <c r="C109" t="str">
        <f>IF(INDEX([1]Calculation!$G:$G,ROW())=0,"-",INDEX([1]Calculation!$G:$G,ROW()))</f>
        <v>B+</v>
      </c>
      <c r="D109" t="str">
        <f>INDEX([1]Calculation!$J:$J,ROW())&amp;"  "&amp;INDEX([1]Calculation!$K:$K,ROW())</f>
        <v>2706  a</v>
      </c>
      <c r="E109" s="19">
        <f>INDEX([1]Calculation!$I:$I,ROW())</f>
        <v>43886</v>
      </c>
      <c r="F109" s="12">
        <f>ROUND(INDEX([1]Calculation!AL:AL,ROW()),1)</f>
        <v>0</v>
      </c>
      <c r="G109" s="8">
        <f>ROUND(INDEX([1]Calculation!L:L,ROW()),0)</f>
        <v>13</v>
      </c>
      <c r="H109" s="8">
        <f>ROUND(INDEX([1]Calculation!M:M,ROW()),0)</f>
        <v>14</v>
      </c>
      <c r="I109" s="8">
        <f>ROUND(INDEX([1]Calculation!N:N,ROW()),0)</f>
        <v>0</v>
      </c>
      <c r="J109" s="8">
        <f>ROUND(INDEX([1]Calculation!O:O,ROW()),0)</f>
        <v>8</v>
      </c>
      <c r="K109" s="8">
        <f>ROUND(INDEX([1]Calculation!P:P,ROW()),0)</f>
        <v>4</v>
      </c>
      <c r="L109" s="8">
        <f>ROUND(INDEX([1]Calculation!Q:Q,ROW()),0)</f>
        <v>25</v>
      </c>
      <c r="M109" s="8">
        <f>ROUND(INDEX([1]Calculation!R:R,ROW()),0)</f>
        <v>3</v>
      </c>
      <c r="N109" s="8">
        <f>ROUND(INDEX([1]Calculation!S:S,ROW()),0)</f>
        <v>8</v>
      </c>
      <c r="O109" s="8">
        <f>ROUND(INDEX([1]Calculation!T:T,ROW()),0)</f>
        <v>0</v>
      </c>
      <c r="P109" s="8" t="str">
        <f>INDEX([1]Calculation!CB:CB,ROW())</f>
        <v>https://fingfx.thomsonreuters.com/gfx/mkt/13/2507/2475/Topline%20Reuters%202020%20Election%20Tracker%2002%2025%202020.pdf</v>
      </c>
    </row>
    <row r="110" spans="1:16">
      <c r="A110" t="str">
        <f>INDEX([1]Calculation!$F:$F,ROW())</f>
        <v>US</v>
      </c>
      <c r="B110" t="str">
        <f>INDEX([1]Calculation!$D:$D,ROW())</f>
        <v>Ipsos</v>
      </c>
      <c r="C110" t="str">
        <f>IF(INDEX([1]Calculation!$G:$G,ROW())=0,"-",INDEX([1]Calculation!$G:$G,ROW()))</f>
        <v>B+</v>
      </c>
      <c r="D110" t="str">
        <f>INDEX([1]Calculation!$J:$J,ROW())&amp;"  "&amp;INDEX([1]Calculation!$K:$K,ROW())</f>
        <v>2244  rv</v>
      </c>
      <c r="E110" s="19">
        <f>INDEX([1]Calculation!$I:$I,ROW())</f>
        <v>43886</v>
      </c>
      <c r="F110" s="12">
        <f>ROUND(INDEX([1]Calculation!AL:AL,ROW()),1)</f>
        <v>0</v>
      </c>
      <c r="G110" s="8">
        <f>ROUND(INDEX([1]Calculation!L:L,ROW()),0)</f>
        <v>15</v>
      </c>
      <c r="H110" s="8">
        <f>ROUND(INDEX([1]Calculation!M:M,ROW()),0)</f>
        <v>15</v>
      </c>
      <c r="I110" s="8">
        <f>ROUND(INDEX([1]Calculation!N:N,ROW()),0)</f>
        <v>0</v>
      </c>
      <c r="J110" s="8">
        <f>ROUND(INDEX([1]Calculation!O:O,ROW()),0)</f>
        <v>10</v>
      </c>
      <c r="K110" s="8">
        <f>ROUND(INDEX([1]Calculation!P:P,ROW()),0)</f>
        <v>4</v>
      </c>
      <c r="L110" s="8">
        <f>ROUND(INDEX([1]Calculation!Q:Q,ROW()),0)</f>
        <v>26</v>
      </c>
      <c r="M110" s="8">
        <f>ROUND(INDEX([1]Calculation!R:R,ROW()),0)</f>
        <v>3</v>
      </c>
      <c r="N110" s="8">
        <f>ROUND(INDEX([1]Calculation!S:S,ROW()),0)</f>
        <v>10</v>
      </c>
      <c r="O110" s="8">
        <f>ROUND(INDEX([1]Calculation!T:T,ROW()),0)</f>
        <v>0</v>
      </c>
      <c r="P110" s="8" t="str">
        <f>INDEX([1]Calculation!CB:CB,ROW())</f>
        <v>https://fingfx.thomsonreuters.com/gfx/mkt/13/2507/2475/Topline%20Reuters%202020%20Election%20Tracker%2002%2025%202020.pdf</v>
      </c>
    </row>
    <row r="111" spans="1:16">
      <c r="A111" t="str">
        <f>INDEX([1]Calculation!$F:$F,ROW())</f>
        <v>North Carolina</v>
      </c>
      <c r="B111" t="str">
        <f>INDEX([1]Calculation!$D:$D,ROW())</f>
        <v>Meredith College</v>
      </c>
      <c r="C111" t="str">
        <f>IF(INDEX([1]Calculation!$G:$G,ROW())=0,"-",INDEX([1]Calculation!$G:$G,ROW()))</f>
        <v>-</v>
      </c>
      <c r="D111" t="str">
        <f>INDEX([1]Calculation!$J:$J,ROW())&amp;"  "&amp;INDEX([1]Calculation!$K:$K,ROW())</f>
        <v>430  lv</v>
      </c>
      <c r="E111" s="19">
        <f>INDEX([1]Calculation!$I:$I,ROW())</f>
        <v>43885</v>
      </c>
      <c r="F111" s="12">
        <f>ROUND(INDEX([1]Calculation!AL:AL,ROW()),1)</f>
        <v>9</v>
      </c>
      <c r="G111" s="8">
        <f>ROUND(INDEX([1]Calculation!L:L,ROW()),0)</f>
        <v>18</v>
      </c>
      <c r="H111" s="8">
        <f>ROUND(INDEX([1]Calculation!M:M,ROW()),0)</f>
        <v>17</v>
      </c>
      <c r="I111" s="8">
        <f>ROUND(INDEX([1]Calculation!N:N,ROW()),0)</f>
        <v>1</v>
      </c>
      <c r="J111" s="8">
        <f>ROUND(INDEX([1]Calculation!O:O,ROW()),0)</f>
        <v>10</v>
      </c>
      <c r="K111" s="8">
        <f>ROUND(INDEX([1]Calculation!P:P,ROW()),0)</f>
        <v>4</v>
      </c>
      <c r="L111" s="8">
        <f>ROUND(INDEX([1]Calculation!Q:Q,ROW()),0)</f>
        <v>20</v>
      </c>
      <c r="M111" s="8">
        <f>ROUND(INDEX([1]Calculation!R:R,ROW()),0)</f>
        <v>1</v>
      </c>
      <c r="N111" s="8">
        <f>ROUND(INDEX([1]Calculation!S:S,ROW()),0)</f>
        <v>11</v>
      </c>
      <c r="O111" s="8">
        <f>ROUND(INDEX([1]Calculation!T:T,ROW()),0)</f>
        <v>1</v>
      </c>
      <c r="P111" s="8" t="str">
        <f>INDEX([1]Calculation!CB:CB,ROW())</f>
        <v>https://www.meredith.edu/assets/images/content/Final_Meredith_College_Poll_Report_February_2020.pdf</v>
      </c>
    </row>
    <row r="112" spans="1:16">
      <c r="A112" t="str">
        <f>INDEX([1]Calculation!$F:$F,ROW())</f>
        <v>Virginia</v>
      </c>
      <c r="B112" t="str">
        <f>INDEX([1]Calculation!$D:$D,ROW())</f>
        <v>Christopher Newport University</v>
      </c>
      <c r="C112" t="str">
        <f>IF(INDEX([1]Calculation!$G:$G,ROW())=0,"-",INDEX([1]Calculation!$G:$G,ROW()))</f>
        <v>A/B</v>
      </c>
      <c r="D112" t="str">
        <f>INDEX([1]Calculation!$J:$J,ROW())&amp;"  "&amp;INDEX([1]Calculation!$K:$K,ROW())</f>
        <v>561  lv</v>
      </c>
      <c r="E112" s="19">
        <f>INDEX([1]Calculation!$I:$I,ROW())</f>
        <v>43885</v>
      </c>
      <c r="F112" s="12">
        <f>ROUND(INDEX([1]Calculation!AL:AL,ROW()),1)</f>
        <v>17.7</v>
      </c>
      <c r="G112" s="8">
        <f>ROUND(INDEX([1]Calculation!L:L,ROW()),0)</f>
        <v>22</v>
      </c>
      <c r="H112" s="8">
        <f>ROUND(INDEX([1]Calculation!M:M,ROW()),0)</f>
        <v>13</v>
      </c>
      <c r="I112" s="8">
        <f>ROUND(INDEX([1]Calculation!N:N,ROW()),0)</f>
        <v>0</v>
      </c>
      <c r="J112" s="8">
        <f>ROUND(INDEX([1]Calculation!O:O,ROW()),0)</f>
        <v>8</v>
      </c>
      <c r="K112" s="8">
        <f>ROUND(INDEX([1]Calculation!P:P,ROW()),0)</f>
        <v>5</v>
      </c>
      <c r="L112" s="8">
        <f>ROUND(INDEX([1]Calculation!Q:Q,ROW()),0)</f>
        <v>17</v>
      </c>
      <c r="M112" s="8">
        <f>ROUND(INDEX([1]Calculation!R:R,ROW()),0)</f>
        <v>1</v>
      </c>
      <c r="N112" s="8">
        <f>ROUND(INDEX([1]Calculation!S:S,ROW()),0)</f>
        <v>8</v>
      </c>
      <c r="O112" s="8">
        <f>ROUND(INDEX([1]Calculation!T:T,ROW()),0)</f>
        <v>5</v>
      </c>
      <c r="P112" s="8" t="str">
        <f>INDEX([1]Calculation!CB:CB,ROW())</f>
        <v>http://cnu.edu/wasoncenter/surveys/2020-02-28/</v>
      </c>
    </row>
    <row r="113" spans="1:16">
      <c r="A113" t="str">
        <f>INDEX([1]Calculation!$F:$F,ROW())</f>
        <v>Massachusetts</v>
      </c>
      <c r="B113" t="str">
        <f>INDEX([1]Calculation!$D:$D,ROW())</f>
        <v>YouGov</v>
      </c>
      <c r="C113" t="str">
        <f>IF(INDEX([1]Calculation!$G:$G,ROW())=0,"-",INDEX([1]Calculation!$G:$G,ROW()))</f>
        <v>B-</v>
      </c>
      <c r="D113" t="str">
        <f>INDEX([1]Calculation!$J:$J,ROW())&amp;"  "&amp;INDEX([1]Calculation!$K:$K,ROW())</f>
        <v>400  lv</v>
      </c>
      <c r="E113" s="19">
        <f>INDEX([1]Calculation!$I:$I,ROW())</f>
        <v>43885</v>
      </c>
      <c r="F113" s="12">
        <f>ROUND(INDEX([1]Calculation!AL:AL,ROW()),1)</f>
        <v>12.6</v>
      </c>
      <c r="G113" s="8">
        <f>ROUND(INDEX([1]Calculation!L:L,ROW()),0)</f>
        <v>12</v>
      </c>
      <c r="H113" s="8">
        <f>ROUND(INDEX([1]Calculation!M:M,ROW()),0)</f>
        <v>9</v>
      </c>
      <c r="I113" s="8">
        <f>ROUND(INDEX([1]Calculation!N:N,ROW()),0)</f>
        <v>0</v>
      </c>
      <c r="J113" s="8">
        <f>ROUND(INDEX([1]Calculation!O:O,ROW()),0)</f>
        <v>14</v>
      </c>
      <c r="K113" s="8">
        <f>ROUND(INDEX([1]Calculation!P:P,ROW()),0)</f>
        <v>7</v>
      </c>
      <c r="L113" s="8">
        <f>ROUND(INDEX([1]Calculation!Q:Q,ROW()),0)</f>
        <v>25</v>
      </c>
      <c r="M113" s="8">
        <f>ROUND(INDEX([1]Calculation!R:R,ROW()),0)</f>
        <v>3</v>
      </c>
      <c r="N113" s="8">
        <f>ROUND(INDEX([1]Calculation!S:S,ROW()),0)</f>
        <v>23</v>
      </c>
      <c r="O113" s="8">
        <f>ROUND(INDEX([1]Calculation!T:T,ROW()),0)</f>
        <v>0</v>
      </c>
      <c r="P113" s="8" t="str">
        <f>INDEX([1]Calculation!CB:CB,ROW())</f>
        <v>https://htv-prod-media.s3.amazonaws.com/files/supertuesdaymatoplines-1582851435.pdf</v>
      </c>
    </row>
    <row r="114" spans="1:16">
      <c r="A114" t="str">
        <f>INDEX([1]Calculation!$F:$F,ROW())</f>
        <v>South Carolina</v>
      </c>
      <c r="B114" t="str">
        <f>INDEX([1]Calculation!$D:$D,ROW())</f>
        <v>East Carolina University</v>
      </c>
      <c r="C114" t="str">
        <f>IF(INDEX([1]Calculation!$G:$G,ROW())=0,"-",INDEX([1]Calculation!$G:$G,ROW()))</f>
        <v>-</v>
      </c>
      <c r="D114" t="str">
        <f>INDEX([1]Calculation!$J:$J,ROW())&amp;"  "&amp;INDEX([1]Calculation!$K:$K,ROW())</f>
        <v>1142  lv</v>
      </c>
      <c r="E114" s="19">
        <f>INDEX([1]Calculation!$I:$I,ROW())</f>
        <v>43885</v>
      </c>
      <c r="F114" s="12">
        <f>ROUND(INDEX([1]Calculation!AL:AL,ROW()),1)</f>
        <v>13.8</v>
      </c>
      <c r="G114" s="8">
        <f>ROUND(INDEX([1]Calculation!L:L,ROW()),0)</f>
        <v>31</v>
      </c>
      <c r="H114" s="8">
        <f>ROUND(INDEX([1]Calculation!M:M,ROW()),0)</f>
        <v>0</v>
      </c>
      <c r="I114" s="8">
        <f>ROUND(INDEX([1]Calculation!N:N,ROW()),0)</f>
        <v>0</v>
      </c>
      <c r="J114" s="8">
        <f>ROUND(INDEX([1]Calculation!O:O,ROW()),0)</f>
        <v>6</v>
      </c>
      <c r="K114" s="8">
        <f>ROUND(INDEX([1]Calculation!P:P,ROW()),0)</f>
        <v>2</v>
      </c>
      <c r="L114" s="8">
        <f>ROUND(INDEX([1]Calculation!Q:Q,ROW()),0)</f>
        <v>23</v>
      </c>
      <c r="M114" s="8">
        <f>ROUND(INDEX([1]Calculation!R:R,ROW()),0)</f>
        <v>20</v>
      </c>
      <c r="N114" s="8">
        <f>ROUND(INDEX([1]Calculation!S:S,ROW()),0)</f>
        <v>8</v>
      </c>
      <c r="O114" s="8">
        <f>ROUND(INDEX([1]Calculation!T:T,ROW()),0)</f>
        <v>0</v>
      </c>
      <c r="P114" s="8" t="str">
        <f>INDEX([1]Calculation!CB:CB,ROW())</f>
        <v>https://surveyresearch-ecu.reportablenews.com/pr/biden-maintains-lead-in-south-carolina-sanders-in-second-steyer-a-close-third</v>
      </c>
    </row>
    <row r="115" spans="1:16">
      <c r="A115" t="str">
        <f>INDEX([1]Calculation!$F:$F,ROW())</f>
        <v>US</v>
      </c>
      <c r="B115" t="str">
        <f>INDEX([1]Calculation!$D:$D,ROW())</f>
        <v>Harris Insights &amp; Analytics</v>
      </c>
      <c r="C115" t="str">
        <f>IF(INDEX([1]Calculation!$G:$G,ROW())=0,"-",INDEX([1]Calculation!$G:$G,ROW()))</f>
        <v>C+</v>
      </c>
      <c r="D115" t="str">
        <f>INDEX([1]Calculation!$J:$J,ROW())&amp;"  "&amp;INDEX([1]Calculation!$K:$K,ROW())</f>
        <v>470  rv</v>
      </c>
      <c r="E115" s="19">
        <f>INDEX([1]Calculation!$I:$I,ROW())</f>
        <v>43885</v>
      </c>
      <c r="F115" s="12">
        <f>ROUND(INDEX([1]Calculation!AL:AL,ROW()),1)</f>
        <v>1.5</v>
      </c>
      <c r="G115" s="8">
        <f>ROUND(INDEX([1]Calculation!L:L,ROW()),0)</f>
        <v>17</v>
      </c>
      <c r="H115" s="8">
        <f>ROUND(INDEX([1]Calculation!M:M,ROW()),0)</f>
        <v>19</v>
      </c>
      <c r="I115" s="8">
        <f>ROUND(INDEX([1]Calculation!N:N,ROW()),0)</f>
        <v>0</v>
      </c>
      <c r="J115" s="8">
        <f>ROUND(INDEX([1]Calculation!O:O,ROW()),0)</f>
        <v>12</v>
      </c>
      <c r="K115" s="8">
        <f>ROUND(INDEX([1]Calculation!P:P,ROW()),0)</f>
        <v>3</v>
      </c>
      <c r="L115" s="8">
        <f>ROUND(INDEX([1]Calculation!Q:Q,ROW()),0)</f>
        <v>28</v>
      </c>
      <c r="M115" s="8">
        <f>ROUND(INDEX([1]Calculation!R:R,ROW()),0)</f>
        <v>3</v>
      </c>
      <c r="N115" s="8">
        <f>ROUND(INDEX([1]Calculation!S:S,ROW()),0)</f>
        <v>8</v>
      </c>
      <c r="O115" s="8">
        <f>ROUND(INDEX([1]Calculation!T:T,ROW()),0)</f>
        <v>0</v>
      </c>
      <c r="P115" s="8" t="str">
        <f>INDEX([1]Calculation!CB:CB,ROW())</f>
        <v>https://thehill.com/hilltv/what-americas-thinking/484534-sanders-lead-grows-post-nevada-in-new-hill-harrisx-poll</v>
      </c>
    </row>
    <row r="116" spans="1:16">
      <c r="A116" t="str">
        <f>INDEX([1]Calculation!$F:$F,ROW())</f>
        <v>North Carolina</v>
      </c>
      <c r="B116" t="str">
        <f>INDEX([1]Calculation!$D:$D,ROW())</f>
        <v>Public Policy Polling</v>
      </c>
      <c r="C116" t="str">
        <f>IF(INDEX([1]Calculation!$G:$G,ROW())=0,"-",INDEX([1]Calculation!$G:$G,ROW()))</f>
        <v>B</v>
      </c>
      <c r="D116" t="str">
        <f>INDEX([1]Calculation!$J:$J,ROW())&amp;"  "&amp;INDEX([1]Calculation!$K:$K,ROW())</f>
        <v>852  lv</v>
      </c>
      <c r="E116" s="19">
        <f>INDEX([1]Calculation!$I:$I,ROW())</f>
        <v>43885</v>
      </c>
      <c r="F116" s="12">
        <f>ROUND(INDEX([1]Calculation!AL:AL,ROW()),1)</f>
        <v>25.7</v>
      </c>
      <c r="G116" s="8">
        <f>ROUND(INDEX([1]Calculation!L:L,ROW()),0)</f>
        <v>23</v>
      </c>
      <c r="H116" s="8">
        <f>ROUND(INDEX([1]Calculation!M:M,ROW()),0)</f>
        <v>17</v>
      </c>
      <c r="I116" s="8">
        <f>ROUND(INDEX([1]Calculation!N:N,ROW()),0)</f>
        <v>0</v>
      </c>
      <c r="J116" s="8">
        <f>ROUND(INDEX([1]Calculation!O:O,ROW()),0)</f>
        <v>9</v>
      </c>
      <c r="K116" s="8">
        <f>ROUND(INDEX([1]Calculation!P:P,ROW()),0)</f>
        <v>4</v>
      </c>
      <c r="L116" s="8">
        <f>ROUND(INDEX([1]Calculation!Q:Q,ROW()),0)</f>
        <v>20</v>
      </c>
      <c r="M116" s="8">
        <f>ROUND(INDEX([1]Calculation!R:R,ROW()),0)</f>
        <v>3</v>
      </c>
      <c r="N116" s="8">
        <f>ROUND(INDEX([1]Calculation!S:S,ROW()),0)</f>
        <v>11</v>
      </c>
      <c r="O116" s="8">
        <f>ROUND(INDEX([1]Calculation!T:T,ROW()),0)</f>
        <v>0</v>
      </c>
      <c r="P116" s="8" t="str">
        <f>INDEX([1]Calculation!CB:CB,ROW())</f>
        <v>https://www.publicpolicypolling.com/wp-content/uploads/2020/02/NorthCarolinaResultsFebruary2020.pdf</v>
      </c>
    </row>
    <row r="117" spans="1:16">
      <c r="A117" t="str">
        <f>INDEX([1]Calculation!$F:$F,ROW())</f>
        <v>South Carolina</v>
      </c>
      <c r="B117" t="str">
        <f>INDEX([1]Calculation!$D:$D,ROW())</f>
        <v>Public Policy Polling</v>
      </c>
      <c r="C117" t="str">
        <f>IF(INDEX([1]Calculation!$G:$G,ROW())=0,"-",INDEX([1]Calculation!$G:$G,ROW()))</f>
        <v>B</v>
      </c>
      <c r="D117" t="str">
        <f>INDEX([1]Calculation!$J:$J,ROW())&amp;"  "&amp;INDEX([1]Calculation!$K:$K,ROW())</f>
        <v>866  lv</v>
      </c>
      <c r="E117" s="19">
        <f>INDEX([1]Calculation!$I:$I,ROW())</f>
        <v>43885</v>
      </c>
      <c r="F117" s="12">
        <f>ROUND(INDEX([1]Calculation!AL:AL,ROW()),1)</f>
        <v>24.5</v>
      </c>
      <c r="G117" s="8">
        <f>ROUND(INDEX([1]Calculation!L:L,ROW()),0)</f>
        <v>36</v>
      </c>
      <c r="H117" s="8">
        <f>ROUND(INDEX([1]Calculation!M:M,ROW()),0)</f>
        <v>0</v>
      </c>
      <c r="I117" s="8">
        <f>ROUND(INDEX([1]Calculation!N:N,ROW()),0)</f>
        <v>0</v>
      </c>
      <c r="J117" s="8">
        <f>ROUND(INDEX([1]Calculation!O:O,ROW()),0)</f>
        <v>7</v>
      </c>
      <c r="K117" s="8">
        <f>ROUND(INDEX([1]Calculation!P:P,ROW()),0)</f>
        <v>3</v>
      </c>
      <c r="L117" s="8">
        <f>ROUND(INDEX([1]Calculation!Q:Q,ROW()),0)</f>
        <v>21</v>
      </c>
      <c r="M117" s="8">
        <f>ROUND(INDEX([1]Calculation!R:R,ROW()),0)</f>
        <v>7</v>
      </c>
      <c r="N117" s="8">
        <f>ROUND(INDEX([1]Calculation!S:S,ROW()),0)</f>
        <v>8</v>
      </c>
      <c r="O117" s="8">
        <f>ROUND(INDEX([1]Calculation!T:T,ROW()),0)</f>
        <v>0</v>
      </c>
      <c r="P117" s="8" t="str">
        <f>INDEX([1]Calculation!CB:CB,ROW())</f>
        <v>https://www.publicpolicypolling.com/wp-content/uploads/2020/02/SouthCarolinaResultsFebruary2020.pdf</v>
      </c>
    </row>
    <row r="118" spans="1:16">
      <c r="A118" t="str">
        <f>INDEX([1]Calculation!$F:$F,ROW())</f>
        <v>Wisconsin</v>
      </c>
      <c r="B118" t="str">
        <f>INDEX([1]Calculation!$D:$D,ROW())</f>
        <v>Marquette University Law School</v>
      </c>
      <c r="C118" t="str">
        <f>IF(INDEX([1]Calculation!$G:$G,ROW())=0,"-",INDEX([1]Calculation!$G:$G,ROW()))</f>
        <v>A/B</v>
      </c>
      <c r="D118" t="str">
        <f>INDEX([1]Calculation!$J:$J,ROW())&amp;"  "&amp;INDEX([1]Calculation!$K:$K,ROW())</f>
        <v>464  lv</v>
      </c>
      <c r="E118" s="19">
        <f>INDEX([1]Calculation!$I:$I,ROW())</f>
        <v>43884</v>
      </c>
      <c r="F118" s="12">
        <f>ROUND(INDEX([1]Calculation!AL:AL,ROW()),1)</f>
        <v>22.3</v>
      </c>
      <c r="G118" s="8">
        <f>ROUND(INDEX([1]Calculation!L:L,ROW()),0)</f>
        <v>15</v>
      </c>
      <c r="H118" s="8">
        <f>ROUND(INDEX([1]Calculation!M:M,ROW()),0)</f>
        <v>17</v>
      </c>
      <c r="I118" s="8">
        <f>ROUND(INDEX([1]Calculation!N:N,ROW()),0)</f>
        <v>0</v>
      </c>
      <c r="J118" s="8">
        <f>ROUND(INDEX([1]Calculation!O:O,ROW()),0)</f>
        <v>13</v>
      </c>
      <c r="K118" s="8">
        <f>ROUND(INDEX([1]Calculation!P:P,ROW()),0)</f>
        <v>11</v>
      </c>
      <c r="L118" s="8">
        <f>ROUND(INDEX([1]Calculation!Q:Q,ROW()),0)</f>
        <v>29</v>
      </c>
      <c r="M118" s="8">
        <f>ROUND(INDEX([1]Calculation!R:R,ROW()),0)</f>
        <v>1</v>
      </c>
      <c r="N118" s="8">
        <f>ROUND(INDEX([1]Calculation!S:S,ROW()),0)</f>
        <v>9</v>
      </c>
      <c r="O118" s="8">
        <f>ROUND(INDEX([1]Calculation!T:T,ROW()),0)</f>
        <v>0</v>
      </c>
      <c r="P118" s="8" t="str">
        <f>INDEX([1]Calculation!CB:CB,ROW())</f>
        <v>https://law.marquette.edu/poll/wp-content/uploads/2020/02/MLSP58Toplines.pdf</v>
      </c>
    </row>
    <row r="119" spans="1:16">
      <c r="A119" t="str">
        <f>INDEX([1]Calculation!$F:$F,ROW())</f>
        <v>California</v>
      </c>
      <c r="B119" t="str">
        <f>INDEX([1]Calculation!$D:$D,ROW())</f>
        <v>Change Research</v>
      </c>
      <c r="C119" t="str">
        <f>IF(INDEX([1]Calculation!$G:$G,ROW())=0,"-",INDEX([1]Calculation!$G:$G,ROW()))</f>
        <v>C</v>
      </c>
      <c r="D119" t="str">
        <f>INDEX([1]Calculation!$J:$J,ROW())&amp;"  "&amp;INDEX([1]Calculation!$K:$K,ROW())</f>
        <v>1069  lv</v>
      </c>
      <c r="E119" s="19">
        <f>INDEX([1]Calculation!$I:$I,ROW())</f>
        <v>43884</v>
      </c>
      <c r="F119" s="12">
        <f>ROUND(INDEX([1]Calculation!AL:AL,ROW()),1)</f>
        <v>13</v>
      </c>
      <c r="G119" s="8">
        <f>ROUND(INDEX([1]Calculation!L:L,ROW()),0)</f>
        <v>12</v>
      </c>
      <c r="H119" s="8">
        <f>ROUND(INDEX([1]Calculation!M:M,ROW()),0)</f>
        <v>6</v>
      </c>
      <c r="I119" s="8">
        <f>ROUND(INDEX([1]Calculation!N:N,ROW()),0)</f>
        <v>0</v>
      </c>
      <c r="J119" s="8">
        <f>ROUND(INDEX([1]Calculation!O:O,ROW()),0)</f>
        <v>11</v>
      </c>
      <c r="K119" s="8">
        <f>ROUND(INDEX([1]Calculation!P:P,ROW()),0)</f>
        <v>5</v>
      </c>
      <c r="L119" s="8">
        <f>ROUND(INDEX([1]Calculation!Q:Q,ROW()),0)</f>
        <v>37</v>
      </c>
      <c r="M119" s="8">
        <f>ROUND(INDEX([1]Calculation!R:R,ROW()),0)</f>
        <v>3</v>
      </c>
      <c r="N119" s="8">
        <f>ROUND(INDEX([1]Calculation!S:S,ROW()),0)</f>
        <v>20</v>
      </c>
      <c r="O119" s="8">
        <f>ROUND(INDEX([1]Calculation!T:T,ROW()),0)</f>
        <v>4</v>
      </c>
      <c r="P119" s="8" t="str">
        <f>INDEX([1]Calculation!CB:CB,ROW())</f>
        <v>https://www.changeresearch.com/post/democratic-primary-california-kqed-poll-february</v>
      </c>
    </row>
    <row r="120" spans="1:16">
      <c r="A120" t="str">
        <f>INDEX([1]Calculation!$F:$F,ROW())</f>
        <v>North Carolina</v>
      </c>
      <c r="B120" t="str">
        <f>INDEX([1]Calculation!$D:$D,ROW())</f>
        <v>Spry Strategies</v>
      </c>
      <c r="C120" t="str">
        <f>IF(INDEX([1]Calculation!$G:$G,ROW())=0,"-",INDEX([1]Calculation!$G:$G,ROW()))</f>
        <v>C/D</v>
      </c>
      <c r="D120" t="str">
        <f>INDEX([1]Calculation!$J:$J,ROW())&amp;"  "&amp;INDEX([1]Calculation!$K:$K,ROW())</f>
        <v>561  lv</v>
      </c>
      <c r="E120" s="19">
        <f>INDEX([1]Calculation!$I:$I,ROW())</f>
        <v>43884</v>
      </c>
      <c r="F120" s="12">
        <f>ROUND(INDEX([1]Calculation!AL:AL,ROW()),1)</f>
        <v>0.3</v>
      </c>
      <c r="G120" s="8">
        <f>ROUND(INDEX([1]Calculation!L:L,ROW()),0)</f>
        <v>20</v>
      </c>
      <c r="H120" s="8">
        <f>ROUND(INDEX([1]Calculation!M:M,ROW()),0)</f>
        <v>20</v>
      </c>
      <c r="I120" s="8">
        <f>ROUND(INDEX([1]Calculation!N:N,ROW()),0)</f>
        <v>0</v>
      </c>
      <c r="J120" s="8">
        <f>ROUND(INDEX([1]Calculation!O:O,ROW()),0)</f>
        <v>3</v>
      </c>
      <c r="K120" s="8">
        <f>ROUND(INDEX([1]Calculation!P:P,ROW()),0)</f>
        <v>6</v>
      </c>
      <c r="L120" s="8">
        <f>ROUND(INDEX([1]Calculation!Q:Q,ROW()),0)</f>
        <v>20</v>
      </c>
      <c r="M120" s="8">
        <f>ROUND(INDEX([1]Calculation!R:R,ROW()),0)</f>
        <v>0</v>
      </c>
      <c r="N120" s="8">
        <f>ROUND(INDEX([1]Calculation!S:S,ROW()),0)</f>
        <v>9</v>
      </c>
      <c r="O120" s="8">
        <f>ROUND(INDEX([1]Calculation!T:T,ROW()),0)</f>
        <v>0</v>
      </c>
      <c r="P120" s="8" t="str">
        <f>INDEX([1]Calculation!CB:CB,ROW())</f>
        <v>https://mcusercontent.com/259a50ef0a1608ab2bc2cf891/files/0f490596-e46a-4d58-b52d-2c8a9a53d084/DemocraticPrimaryPoll_Civitas_0225.pdf</v>
      </c>
    </row>
    <row r="121" spans="1:16">
      <c r="A121" t="str">
        <f>INDEX([1]Calculation!$F:$F,ROW())</f>
        <v>US</v>
      </c>
      <c r="B121" t="str">
        <f>INDEX([1]Calculation!$D:$D,ROW())</f>
        <v>Morning Consult</v>
      </c>
      <c r="C121" t="str">
        <f>IF(INDEX([1]Calculation!$G:$G,ROW())=0,"-",INDEX([1]Calculation!$G:$G,ROW()))</f>
        <v>B+</v>
      </c>
      <c r="D121" t="str">
        <f>INDEX([1]Calculation!$J:$J,ROW())&amp;"  "&amp;INDEX([1]Calculation!$K:$K,ROW())</f>
        <v>2631  lv</v>
      </c>
      <c r="E121" s="19">
        <f>INDEX([1]Calculation!$I:$I,ROW())</f>
        <v>43884</v>
      </c>
      <c r="F121" s="12">
        <f>ROUND(INDEX([1]Calculation!AL:AL,ROW()),1)</f>
        <v>0.8</v>
      </c>
      <c r="G121" s="8">
        <f>ROUND(INDEX([1]Calculation!L:L,ROW()),0)</f>
        <v>18</v>
      </c>
      <c r="H121" s="8">
        <f>ROUND(INDEX([1]Calculation!M:M,ROW()),0)</f>
        <v>19</v>
      </c>
      <c r="I121" s="8">
        <f>ROUND(INDEX([1]Calculation!N:N,ROW()),0)</f>
        <v>0</v>
      </c>
      <c r="J121" s="8">
        <f>ROUND(INDEX([1]Calculation!O:O,ROW()),0)</f>
        <v>11</v>
      </c>
      <c r="K121" s="8">
        <f>ROUND(INDEX([1]Calculation!P:P,ROW()),0)</f>
        <v>4</v>
      </c>
      <c r="L121" s="8">
        <f>ROUND(INDEX([1]Calculation!Q:Q,ROW()),0)</f>
        <v>32</v>
      </c>
      <c r="M121" s="8">
        <f>ROUND(INDEX([1]Calculation!R:R,ROW()),0)</f>
        <v>3</v>
      </c>
      <c r="N121" s="8">
        <f>ROUND(INDEX([1]Calculation!S:S,ROW()),0)</f>
        <v>11</v>
      </c>
      <c r="O121" s="8">
        <f>ROUND(INDEX([1]Calculation!T:T,ROW()),0)</f>
        <v>0</v>
      </c>
      <c r="P121" s="8" t="str">
        <f>INDEX([1]Calculation!CB:CB,ROW())</f>
        <v>https://morningconsult.com/2020/02/24/bernie-sanders-rising-post-nevada-polling/</v>
      </c>
    </row>
    <row r="122" spans="1:16">
      <c r="A122" t="str">
        <f>INDEX([1]Calculation!$F:$F,ROW())</f>
        <v>Florida</v>
      </c>
      <c r="B122" t="str">
        <f>INDEX([1]Calculation!$D:$D,ROW())</f>
        <v>Saint Leo University</v>
      </c>
      <c r="C122" t="str">
        <f>IF(INDEX([1]Calculation!$G:$G,ROW())=0,"-",INDEX([1]Calculation!$G:$G,ROW()))</f>
        <v>C/D</v>
      </c>
      <c r="D122" t="str">
        <f>INDEX([1]Calculation!$J:$J,ROW())&amp;"  "&amp;INDEX([1]Calculation!$K:$K,ROW())</f>
        <v>342  lv</v>
      </c>
      <c r="E122" s="19">
        <f>INDEX([1]Calculation!$I:$I,ROW())</f>
        <v>43883</v>
      </c>
      <c r="F122" s="12">
        <f>ROUND(INDEX([1]Calculation!AL:AL,ROW()),1)</f>
        <v>5.4</v>
      </c>
      <c r="G122" s="8">
        <f>ROUND(INDEX([1]Calculation!L:L,ROW()),0)</f>
        <v>25</v>
      </c>
      <c r="H122" s="8">
        <f>ROUND(INDEX([1]Calculation!M:M,ROW()),0)</f>
        <v>25</v>
      </c>
      <c r="I122" s="8">
        <f>ROUND(INDEX([1]Calculation!N:N,ROW()),0)</f>
        <v>0</v>
      </c>
      <c r="J122" s="8">
        <f>ROUND(INDEX([1]Calculation!O:O,ROW()),0)</f>
        <v>11</v>
      </c>
      <c r="K122" s="8">
        <f>ROUND(INDEX([1]Calculation!P:P,ROW()),0)</f>
        <v>5</v>
      </c>
      <c r="L122" s="8">
        <f>ROUND(INDEX([1]Calculation!Q:Q,ROW()),0)</f>
        <v>17</v>
      </c>
      <c r="M122" s="8">
        <f>ROUND(INDEX([1]Calculation!R:R,ROW()),0)</f>
        <v>1</v>
      </c>
      <c r="N122" s="8">
        <f>ROUND(INDEX([1]Calculation!S:S,ROW()),0)</f>
        <v>7</v>
      </c>
      <c r="O122" s="8">
        <f>ROUND(INDEX([1]Calculation!T:T,ROW()),0)</f>
        <v>0</v>
      </c>
      <c r="P122" s="8" t="str">
        <f>INDEX([1]Calculation!CB:CB,ROW())</f>
        <v>http://polls.saintleo.edu/new-saint-leo-university-poll-confirms-narrowing-of-democratic-primary-field-to-three-candidates-just-ahead-of-super-tuesday/</v>
      </c>
    </row>
    <row r="123" spans="1:16">
      <c r="A123" t="str">
        <f>INDEX([1]Calculation!$F:$F,ROW())</f>
        <v>US</v>
      </c>
      <c r="B123" t="str">
        <f>INDEX([1]Calculation!$D:$D,ROW())</f>
        <v>Saint Leo University</v>
      </c>
      <c r="C123" t="str">
        <f>IF(INDEX([1]Calculation!$G:$G,ROW())=0,"-",INDEX([1]Calculation!$G:$G,ROW()))</f>
        <v>C/D</v>
      </c>
      <c r="D123" t="str">
        <f>INDEX([1]Calculation!$J:$J,ROW())&amp;"  "&amp;INDEX([1]Calculation!$K:$K,ROW())</f>
        <v>310  lv</v>
      </c>
      <c r="E123" s="19">
        <f>INDEX([1]Calculation!$I:$I,ROW())</f>
        <v>43883</v>
      </c>
      <c r="F123" s="12">
        <f>ROUND(INDEX([1]Calculation!AL:AL,ROW()),1)</f>
        <v>5.3</v>
      </c>
      <c r="G123" s="8">
        <f>ROUND(INDEX([1]Calculation!L:L,ROW()),0)</f>
        <v>25</v>
      </c>
      <c r="H123" s="8">
        <f>ROUND(INDEX([1]Calculation!M:M,ROW()),0)</f>
        <v>16</v>
      </c>
      <c r="I123" s="8">
        <f>ROUND(INDEX([1]Calculation!N:N,ROW()),0)</f>
        <v>0</v>
      </c>
      <c r="J123" s="8">
        <f>ROUND(INDEX([1]Calculation!O:O,ROW()),0)</f>
        <v>6</v>
      </c>
      <c r="K123" s="8">
        <f>ROUND(INDEX([1]Calculation!P:P,ROW()),0)</f>
        <v>3</v>
      </c>
      <c r="L123" s="8">
        <f>ROUND(INDEX([1]Calculation!Q:Q,ROW()),0)</f>
        <v>26</v>
      </c>
      <c r="M123" s="8">
        <f>ROUND(INDEX([1]Calculation!R:R,ROW()),0)</f>
        <v>2</v>
      </c>
      <c r="N123" s="8">
        <f>ROUND(INDEX([1]Calculation!S:S,ROW()),0)</f>
        <v>9</v>
      </c>
      <c r="O123" s="8">
        <f>ROUND(INDEX([1]Calculation!T:T,ROW()),0)</f>
        <v>0</v>
      </c>
      <c r="P123" s="8" t="str">
        <f>INDEX([1]Calculation!CB:CB,ROW())</f>
        <v>http://polls.saintleo.edu/new-saint-leo-university-poll-confirms-narrowing-of-democratic-primary-field-to-three-candidates-just-ahead-of-super-tuesday/</v>
      </c>
    </row>
    <row r="124" spans="1:16">
      <c r="A124" t="str">
        <f>INDEX([1]Calculation!$F:$F,ROW())</f>
        <v>US</v>
      </c>
      <c r="B124" t="str">
        <f>INDEX([1]Calculation!$D:$D,ROW())</f>
        <v>YouGov</v>
      </c>
      <c r="C124" t="str">
        <f>IF(INDEX([1]Calculation!$G:$G,ROW())=0,"-",INDEX([1]Calculation!$G:$G,ROW()))</f>
        <v>B-</v>
      </c>
      <c r="D124" t="str">
        <f>INDEX([1]Calculation!$J:$J,ROW())&amp;"  "&amp;INDEX([1]Calculation!$K:$K,ROW())</f>
        <v>6498  lv</v>
      </c>
      <c r="E124" s="19">
        <f>INDEX([1]Calculation!$I:$I,ROW())</f>
        <v>43883</v>
      </c>
      <c r="F124" s="12">
        <f>ROUND(INDEX([1]Calculation!AL:AL,ROW()),1)</f>
        <v>0.6</v>
      </c>
      <c r="G124" s="8">
        <f>ROUND(INDEX([1]Calculation!L:L,ROW()),0)</f>
        <v>17</v>
      </c>
      <c r="H124" s="8">
        <f>ROUND(INDEX([1]Calculation!M:M,ROW()),0)</f>
        <v>13</v>
      </c>
      <c r="I124" s="8">
        <f>ROUND(INDEX([1]Calculation!N:N,ROW()),0)</f>
        <v>0</v>
      </c>
      <c r="J124" s="8">
        <f>ROUND(INDEX([1]Calculation!O:O,ROW()),0)</f>
        <v>10</v>
      </c>
      <c r="K124" s="8">
        <f>ROUND(INDEX([1]Calculation!P:P,ROW()),0)</f>
        <v>5</v>
      </c>
      <c r="L124" s="8">
        <f>ROUND(INDEX([1]Calculation!Q:Q,ROW()),0)</f>
        <v>28</v>
      </c>
      <c r="M124" s="8">
        <f>ROUND(INDEX([1]Calculation!R:R,ROW()),0)</f>
        <v>2</v>
      </c>
      <c r="N124" s="8">
        <f>ROUND(INDEX([1]Calculation!S:S,ROW()),0)</f>
        <v>19</v>
      </c>
      <c r="O124" s="8">
        <f>ROUND(INDEX([1]Calculation!T:T,ROW()),0)</f>
        <v>0</v>
      </c>
      <c r="P124" s="8" t="str">
        <f>INDEX([1]Calculation!CB:CB,ROW())</f>
        <v>https://drive.google.com/file/d/1OpQxzzYY4MXgQMfo2j_XicB_tEUtt7eI/view</v>
      </c>
    </row>
    <row r="125" spans="1:16">
      <c r="A125" t="str">
        <f>INDEX([1]Calculation!$F:$F,ROW())</f>
        <v>South Carolina</v>
      </c>
      <c r="B125" t="str">
        <f>INDEX([1]Calculation!$D:$D,ROW())</f>
        <v>YouGov</v>
      </c>
      <c r="C125" t="str">
        <f>IF(INDEX([1]Calculation!$G:$G,ROW())=0,"-",INDEX([1]Calculation!$G:$G,ROW()))</f>
        <v>B-</v>
      </c>
      <c r="D125" t="str">
        <f>INDEX([1]Calculation!$J:$J,ROW())&amp;"  "&amp;INDEX([1]Calculation!$K:$K,ROW())</f>
        <v>1238  lv</v>
      </c>
      <c r="E125" s="19">
        <f>INDEX([1]Calculation!$I:$I,ROW())</f>
        <v>43883</v>
      </c>
      <c r="F125" s="12">
        <f>ROUND(INDEX([1]Calculation!AL:AL,ROW()),1)</f>
        <v>19.3</v>
      </c>
      <c r="G125" s="8">
        <f>ROUND(INDEX([1]Calculation!L:L,ROW()),0)</f>
        <v>28</v>
      </c>
      <c r="H125" s="8">
        <f>ROUND(INDEX([1]Calculation!M:M,ROW()),0)</f>
        <v>0</v>
      </c>
      <c r="I125" s="8">
        <f>ROUND(INDEX([1]Calculation!N:N,ROW()),0)</f>
        <v>0</v>
      </c>
      <c r="J125" s="8">
        <f>ROUND(INDEX([1]Calculation!O:O,ROW()),0)</f>
        <v>10</v>
      </c>
      <c r="K125" s="8">
        <f>ROUND(INDEX([1]Calculation!P:P,ROW()),0)</f>
        <v>4</v>
      </c>
      <c r="L125" s="8">
        <f>ROUND(INDEX([1]Calculation!Q:Q,ROW()),0)</f>
        <v>23</v>
      </c>
      <c r="M125" s="8">
        <f>ROUND(INDEX([1]Calculation!R:R,ROW()),0)</f>
        <v>18</v>
      </c>
      <c r="N125" s="8">
        <f>ROUND(INDEX([1]Calculation!S:S,ROW()),0)</f>
        <v>12</v>
      </c>
      <c r="O125" s="8">
        <f>ROUND(INDEX([1]Calculation!T:T,ROW()),0)</f>
        <v>0</v>
      </c>
      <c r="P125" s="8" t="str">
        <f>INDEX([1]Calculation!CB:CB,ROW())</f>
        <v>https://drive.google.com/file/d/1af1YadukuDouIbnoGHCAkIDgaRAXjr8M/view</v>
      </c>
    </row>
    <row r="126" spans="1:16">
      <c r="A126" t="str">
        <f>INDEX([1]Calculation!$F:$F,ROW())</f>
        <v>Missouri</v>
      </c>
      <c r="B126" t="str">
        <f>INDEX([1]Calculation!$D:$D,ROW())</f>
        <v>Americana Analytics</v>
      </c>
      <c r="C126" t="str">
        <f>IF(INDEX([1]Calculation!$G:$G,ROW())=0,"-",INDEX([1]Calculation!$G:$G,ROW()))</f>
        <v>-</v>
      </c>
      <c r="D126" t="str">
        <f>INDEX([1]Calculation!$J:$J,ROW())&amp;"  "&amp;INDEX([1]Calculation!$K:$K,ROW())</f>
        <v>1198  lv</v>
      </c>
      <c r="E126" s="19">
        <f>INDEX([1]Calculation!$I:$I,ROW())</f>
        <v>43882</v>
      </c>
      <c r="F126" s="12">
        <f>ROUND(INDEX([1]Calculation!AL:AL,ROW()),1)</f>
        <v>12.1</v>
      </c>
      <c r="G126" s="8">
        <f>ROUND(INDEX([1]Calculation!L:L,ROW()),0)</f>
        <v>22</v>
      </c>
      <c r="H126" s="8">
        <f>ROUND(INDEX([1]Calculation!M:M,ROW()),0)</f>
        <v>17</v>
      </c>
      <c r="I126" s="8">
        <f>ROUND(INDEX([1]Calculation!N:N,ROW()),0)</f>
        <v>0</v>
      </c>
      <c r="J126" s="8">
        <f>ROUND(INDEX([1]Calculation!O:O,ROW()),0)</f>
        <v>11</v>
      </c>
      <c r="K126" s="8">
        <f>ROUND(INDEX([1]Calculation!P:P,ROW()),0)</f>
        <v>9</v>
      </c>
      <c r="L126" s="8">
        <f>ROUND(INDEX([1]Calculation!Q:Q,ROW()),0)</f>
        <v>11</v>
      </c>
      <c r="M126" s="8">
        <f>ROUND(INDEX([1]Calculation!R:R,ROW()),0)</f>
        <v>1</v>
      </c>
      <c r="N126" s="8">
        <f>ROUND(INDEX([1]Calculation!S:S,ROW()),0)</f>
        <v>10</v>
      </c>
      <c r="O126" s="8">
        <f>ROUND(INDEX([1]Calculation!T:T,ROW()),0)</f>
        <v>0</v>
      </c>
      <c r="P126" s="8" t="str">
        <f>INDEX([1]Calculation!CB:CB,ROW())</f>
        <v>https://bloximages.newyork1.vip.townnews.com/kmov.com/content/tncms/assets/v3/editorial/0/b1/0b1dde3a-582a-11ea-bf4c-1fb275dfcdc2/5e55b447ac2f1.pdf.pdf</v>
      </c>
    </row>
    <row r="127" spans="1:16">
      <c r="A127" t="str">
        <f>INDEX([1]Calculation!$F:$F,ROW())</f>
        <v>Oklahoma</v>
      </c>
      <c r="B127" t="str">
        <f>INDEX([1]Calculation!$D:$D,ROW())</f>
        <v>SoonerPoll.com</v>
      </c>
      <c r="C127" t="str">
        <f>IF(INDEX([1]Calculation!$G:$G,ROW())=0,"-",INDEX([1]Calculation!$G:$G,ROW()))</f>
        <v>B/C</v>
      </c>
      <c r="D127" t="str">
        <f>INDEX([1]Calculation!$J:$J,ROW())&amp;"  "&amp;INDEX([1]Calculation!$K:$K,ROW())</f>
        <v>409  lv</v>
      </c>
      <c r="E127" s="19">
        <f>INDEX([1]Calculation!$I:$I,ROW())</f>
        <v>43882</v>
      </c>
      <c r="F127" s="12">
        <f>ROUND(INDEX([1]Calculation!AL:AL,ROW()),1)</f>
        <v>10.7</v>
      </c>
      <c r="G127" s="8">
        <f>ROUND(INDEX([1]Calculation!L:L,ROW()),0)</f>
        <v>21</v>
      </c>
      <c r="H127" s="8">
        <f>ROUND(INDEX([1]Calculation!M:M,ROW()),0)</f>
        <v>20</v>
      </c>
      <c r="I127" s="8">
        <f>ROUND(INDEX([1]Calculation!N:N,ROW()),0)</f>
        <v>0</v>
      </c>
      <c r="J127" s="8">
        <f>ROUND(INDEX([1]Calculation!O:O,ROW()),0)</f>
        <v>10</v>
      </c>
      <c r="K127" s="8">
        <f>ROUND(INDEX([1]Calculation!P:P,ROW()),0)</f>
        <v>7</v>
      </c>
      <c r="L127" s="8">
        <f>ROUND(INDEX([1]Calculation!Q:Q,ROW()),0)</f>
        <v>13</v>
      </c>
      <c r="M127" s="8">
        <f>ROUND(INDEX([1]Calculation!R:R,ROW()),0)</f>
        <v>1</v>
      </c>
      <c r="N127" s="8">
        <f>ROUND(INDEX([1]Calculation!S:S,ROW()),0)</f>
        <v>9</v>
      </c>
      <c r="O127" s="8">
        <f>ROUND(INDEX([1]Calculation!T:T,ROW()),0)</f>
        <v>0</v>
      </c>
      <c r="P127" s="8" t="str">
        <f>INDEX([1]Calculation!CB:CB,ROW())</f>
        <v>https://soonerpoll.com/wpcontent/uploads/2020/02/News9-6_DemocratPrezPrimary_Final.pdf</v>
      </c>
    </row>
    <row r="128" spans="1:16">
      <c r="A128" t="str">
        <f>INDEX([1]Calculation!$F:$F,ROW())</f>
        <v>South Carolina</v>
      </c>
      <c r="B128" t="str">
        <f>INDEX([1]Calculation!$D:$D,ROW())</f>
        <v>Marist College</v>
      </c>
      <c r="C128" t="str">
        <f>IF(INDEX([1]Calculation!$G:$G,ROW())=0,"-",INDEX([1]Calculation!$G:$G,ROW()))</f>
        <v>A+</v>
      </c>
      <c r="D128" t="str">
        <f>INDEX([1]Calculation!$J:$J,ROW())&amp;"  "&amp;INDEX([1]Calculation!$K:$K,ROW())</f>
        <v>539  lv</v>
      </c>
      <c r="E128" s="19">
        <f>INDEX([1]Calculation!$I:$I,ROW())</f>
        <v>43882</v>
      </c>
      <c r="F128" s="12">
        <f>ROUND(INDEX([1]Calculation!AL:AL,ROW()),1)</f>
        <v>35.1</v>
      </c>
      <c r="G128" s="8">
        <f>ROUND(INDEX([1]Calculation!L:L,ROW()),0)</f>
        <v>27</v>
      </c>
      <c r="H128" s="8">
        <f>ROUND(INDEX([1]Calculation!M:M,ROW()),0)</f>
        <v>0</v>
      </c>
      <c r="I128" s="8">
        <f>ROUND(INDEX([1]Calculation!N:N,ROW()),0)</f>
        <v>0</v>
      </c>
      <c r="J128" s="8">
        <f>ROUND(INDEX([1]Calculation!O:O,ROW()),0)</f>
        <v>9</v>
      </c>
      <c r="K128" s="8">
        <f>ROUND(INDEX([1]Calculation!P:P,ROW()),0)</f>
        <v>5</v>
      </c>
      <c r="L128" s="8">
        <f>ROUND(INDEX([1]Calculation!Q:Q,ROW()),0)</f>
        <v>23</v>
      </c>
      <c r="M128" s="8">
        <f>ROUND(INDEX([1]Calculation!R:R,ROW()),0)</f>
        <v>15</v>
      </c>
      <c r="N128" s="8">
        <f>ROUND(INDEX([1]Calculation!S:S,ROW()),0)</f>
        <v>8</v>
      </c>
      <c r="O128" s="8">
        <f>ROUND(INDEX([1]Calculation!T:T,ROW()),0)</f>
        <v>0</v>
      </c>
      <c r="P128" s="8" t="str">
        <f>INDEX([1]Calculation!CB:CB,ROW())</f>
        <v>http://maristpoll.marist.edu/wp-content/uploads/2020/02/NBC-News_Marist-Poll_SC-NOS-and-Tables_2002241049.pdf</v>
      </c>
    </row>
    <row r="129" spans="1:16">
      <c r="A129" t="str">
        <f>INDEX([1]Calculation!$F:$F,ROW())</f>
        <v>South Carolina</v>
      </c>
      <c r="B129" t="str">
        <f>INDEX([1]Calculation!$D:$D,ROW())</f>
        <v>Marist College</v>
      </c>
      <c r="C129" t="str">
        <f>IF(INDEX([1]Calculation!$G:$G,ROW())=0,"-",INDEX([1]Calculation!$G:$G,ROW()))</f>
        <v>A+</v>
      </c>
      <c r="D129" t="str">
        <f>INDEX([1]Calculation!$J:$J,ROW())&amp;"  "&amp;INDEX([1]Calculation!$K:$K,ROW())</f>
        <v>997  rv</v>
      </c>
      <c r="E129" s="19">
        <f>INDEX([1]Calculation!$I:$I,ROW())</f>
        <v>43882</v>
      </c>
      <c r="F129" s="12">
        <f>ROUND(INDEX([1]Calculation!AL:AL,ROW()),1)</f>
        <v>0</v>
      </c>
      <c r="G129" s="8">
        <f>ROUND(INDEX([1]Calculation!L:L,ROW()),0)</f>
        <v>25</v>
      </c>
      <c r="H129" s="8">
        <f>ROUND(INDEX([1]Calculation!M:M,ROW()),0)</f>
        <v>0</v>
      </c>
      <c r="I129" s="8">
        <f>ROUND(INDEX([1]Calculation!N:N,ROW()),0)</f>
        <v>0</v>
      </c>
      <c r="J129" s="8">
        <f>ROUND(INDEX([1]Calculation!O:O,ROW()),0)</f>
        <v>9</v>
      </c>
      <c r="K129" s="8">
        <f>ROUND(INDEX([1]Calculation!P:P,ROW()),0)</f>
        <v>5</v>
      </c>
      <c r="L129" s="8">
        <f>ROUND(INDEX([1]Calculation!Q:Q,ROW()),0)</f>
        <v>24</v>
      </c>
      <c r="M129" s="8">
        <f>ROUND(INDEX([1]Calculation!R:R,ROW()),0)</f>
        <v>15</v>
      </c>
      <c r="N129" s="8">
        <f>ROUND(INDEX([1]Calculation!S:S,ROW()),0)</f>
        <v>8</v>
      </c>
      <c r="O129" s="8">
        <f>ROUND(INDEX([1]Calculation!T:T,ROW()),0)</f>
        <v>0</v>
      </c>
      <c r="P129" s="8" t="str">
        <f>INDEX([1]Calculation!CB:CB,ROW())</f>
        <v>http://maristpoll.marist.edu/wp-content/uploads/2020/02/NBC-News_Marist-Poll_SC-NOS-and-Tables_2002241049.pdf</v>
      </c>
    </row>
    <row r="130" spans="1:16">
      <c r="A130" t="str">
        <f>INDEX([1]Calculation!$F:$F,ROW())</f>
        <v>Florida</v>
      </c>
      <c r="B130" t="str">
        <f>INDEX([1]Calculation!$D:$D,ROW())</f>
        <v>Florida Southern College</v>
      </c>
      <c r="C130" t="str">
        <f>IF(INDEX([1]Calculation!$G:$G,ROW())=0,"-",INDEX([1]Calculation!$G:$G,ROW()))</f>
        <v>-</v>
      </c>
      <c r="D130" t="str">
        <f>INDEX([1]Calculation!$J:$J,ROW())&amp;"  "&amp;INDEX([1]Calculation!$K:$K,ROW())</f>
        <v>313  lv</v>
      </c>
      <c r="E130" s="19">
        <f>INDEX([1]Calculation!$I:$I,ROW())</f>
        <v>43882</v>
      </c>
      <c r="F130" s="12">
        <f>ROUND(INDEX([1]Calculation!AL:AL,ROW()),1)</f>
        <v>6.8</v>
      </c>
      <c r="G130" s="8">
        <f>ROUND(INDEX([1]Calculation!L:L,ROW()),0)</f>
        <v>22</v>
      </c>
      <c r="H130" s="8">
        <f>ROUND(INDEX([1]Calculation!M:M,ROW()),0)</f>
        <v>23</v>
      </c>
      <c r="I130" s="8">
        <f>ROUND(INDEX([1]Calculation!N:N,ROW()),0)</f>
        <v>0</v>
      </c>
      <c r="J130" s="8">
        <f>ROUND(INDEX([1]Calculation!O:O,ROW()),0)</f>
        <v>9</v>
      </c>
      <c r="K130" s="8">
        <f>ROUND(INDEX([1]Calculation!P:P,ROW()),0)</f>
        <v>5</v>
      </c>
      <c r="L130" s="8">
        <f>ROUND(INDEX([1]Calculation!Q:Q,ROW()),0)</f>
        <v>18</v>
      </c>
      <c r="M130" s="8">
        <f>ROUND(INDEX([1]Calculation!R:R,ROW()),0)</f>
        <v>0</v>
      </c>
      <c r="N130" s="8">
        <f>ROUND(INDEX([1]Calculation!S:S,ROW()),0)</f>
        <v>12</v>
      </c>
      <c r="O130" s="8">
        <f>ROUND(INDEX([1]Calculation!T:T,ROW()),0)</f>
        <v>0</v>
      </c>
      <c r="P130" s="8" t="str">
        <f>INDEX([1]Calculation!CB:CB,ROW())</f>
        <v>https://floridapolitics.com/archives/320403-poll-of-floridas-democratic-presidential-primary-2-24-20</v>
      </c>
    </row>
    <row r="131" spans="1:16">
      <c r="A131" t="str">
        <f>INDEX([1]Calculation!$F:$F,ROW())</f>
        <v>Nevada</v>
      </c>
      <c r="B131" t="str">
        <f>INDEX([1]Calculation!$D:$D,ROW())</f>
        <v>Data for Progress</v>
      </c>
      <c r="C131" t="str">
        <f>IF(INDEX([1]Calculation!$G:$G,ROW())=0,"-",INDEX([1]Calculation!$G:$G,ROW()))</f>
        <v>A-</v>
      </c>
      <c r="D131" t="str">
        <f>INDEX([1]Calculation!$J:$J,ROW())&amp;"  "&amp;INDEX([1]Calculation!$K:$K,ROW())</f>
        <v>1010  lv</v>
      </c>
      <c r="E131" s="19">
        <f>INDEX([1]Calculation!$I:$I,ROW())</f>
        <v>43882</v>
      </c>
      <c r="F131" s="12">
        <f>ROUND(INDEX([1]Calculation!AL:AL,ROW()),1)</f>
        <v>33.200000000000003</v>
      </c>
      <c r="G131" s="8">
        <f>ROUND(INDEX([1]Calculation!L:L,ROW()),0)</f>
        <v>16</v>
      </c>
      <c r="H131" s="8">
        <f>ROUND(INDEX([1]Calculation!M:M,ROW()),0)</f>
        <v>0</v>
      </c>
      <c r="I131" s="8">
        <f>ROUND(INDEX([1]Calculation!N:N,ROW()),0)</f>
        <v>0</v>
      </c>
      <c r="J131" s="8">
        <f>ROUND(INDEX([1]Calculation!O:O,ROW()),0)</f>
        <v>15</v>
      </c>
      <c r="K131" s="8">
        <f>ROUND(INDEX([1]Calculation!P:P,ROW()),0)</f>
        <v>8</v>
      </c>
      <c r="L131" s="8">
        <f>ROUND(INDEX([1]Calculation!Q:Q,ROW()),0)</f>
        <v>35</v>
      </c>
      <c r="M131" s="8">
        <f>ROUND(INDEX([1]Calculation!R:R,ROW()),0)</f>
        <v>8</v>
      </c>
      <c r="N131" s="8">
        <f>ROUND(INDEX([1]Calculation!S:S,ROW()),0)</f>
        <v>16</v>
      </c>
      <c r="O131" s="8">
        <f>ROUND(INDEX([1]Calculation!T:T,ROW()),0)</f>
        <v>0</v>
      </c>
      <c r="P131" s="8" t="str">
        <f>INDEX([1]Calculation!CB:CB,ROW())</f>
        <v>http://filesforprogress.org/datasets/2020/2/nv/nv_2_21_2020.pdf</v>
      </c>
    </row>
    <row r="132" spans="1:16">
      <c r="A132" t="str">
        <f>INDEX([1]Calculation!$F:$F,ROW())</f>
        <v>Nevada</v>
      </c>
      <c r="B132" t="str">
        <f>INDEX([1]Calculation!$D:$D,ROW())</f>
        <v>AtlasIntel</v>
      </c>
      <c r="C132" t="str">
        <f>IF(INDEX([1]Calculation!$G:$G,ROW())=0,"-",INDEX([1]Calculation!$G:$G,ROW()))</f>
        <v>-</v>
      </c>
      <c r="D132" t="str">
        <f>INDEX([1]Calculation!$J:$J,ROW())&amp;"  "&amp;INDEX([1]Calculation!$K:$K,ROW())</f>
        <v>517  lv</v>
      </c>
      <c r="E132" s="19">
        <f>INDEX([1]Calculation!$I:$I,ROW())</f>
        <v>43882</v>
      </c>
      <c r="F132" s="12">
        <f>ROUND(INDEX([1]Calculation!AL:AL,ROW()),1)</f>
        <v>8.1999999999999993</v>
      </c>
      <c r="G132" s="8">
        <f>ROUND(INDEX([1]Calculation!L:L,ROW()),0)</f>
        <v>11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14</v>
      </c>
      <c r="K132" s="8">
        <f>ROUND(INDEX([1]Calculation!P:P,ROW()),0)</f>
        <v>5</v>
      </c>
      <c r="L132" s="8">
        <f>ROUND(INDEX([1]Calculation!Q:Q,ROW()),0)</f>
        <v>38</v>
      </c>
      <c r="M132" s="8">
        <f>ROUND(INDEX([1]Calculation!R:R,ROW()),0)</f>
        <v>11</v>
      </c>
      <c r="N132" s="8">
        <f>ROUND(INDEX([1]Calculation!S:S,ROW()),0)</f>
        <v>9</v>
      </c>
      <c r="O132" s="8">
        <f>ROUND(INDEX([1]Calculation!T:T,ROW()),0)</f>
        <v>0</v>
      </c>
      <c r="P132" s="8" t="str">
        <f>INDEX([1]Calculation!CB:CB,ROW())</f>
        <v>https://projects.fivethirtyeight.com/polls/20200221_NV.pdf</v>
      </c>
    </row>
    <row r="133" spans="1:16">
      <c r="A133" t="str">
        <f>INDEX([1]Calculation!$F:$F,ROW())</f>
        <v>New York</v>
      </c>
      <c r="B133" t="str">
        <f>INDEX([1]Calculation!$D:$D,ROW())</f>
        <v>Siena College</v>
      </c>
      <c r="C133" t="str">
        <f>IF(INDEX([1]Calculation!$G:$G,ROW())=0,"-",INDEX([1]Calculation!$G:$G,ROW()))</f>
        <v>A-</v>
      </c>
      <c r="D133" t="str">
        <f>INDEX([1]Calculation!$J:$J,ROW())&amp;"  "&amp;INDEX([1]Calculation!$K:$K,ROW())</f>
        <v>315  rv</v>
      </c>
      <c r="E133" s="19">
        <f>INDEX([1]Calculation!$I:$I,ROW())</f>
        <v>43881</v>
      </c>
      <c r="F133" s="12">
        <f>ROUND(INDEX([1]Calculation!AL:AL,ROW()),1)</f>
        <v>15.5</v>
      </c>
      <c r="G133" s="8">
        <f>ROUND(INDEX([1]Calculation!L:L,ROW()),0)</f>
        <v>13</v>
      </c>
      <c r="H133" s="8">
        <f>ROUND(INDEX([1]Calculation!M:M,ROW()),0)</f>
        <v>21</v>
      </c>
      <c r="I133" s="8">
        <f>ROUND(INDEX([1]Calculation!N:N,ROW()),0)</f>
        <v>0</v>
      </c>
      <c r="J133" s="8">
        <f>ROUND(INDEX([1]Calculation!O:O,ROW()),0)</f>
        <v>9</v>
      </c>
      <c r="K133" s="8">
        <f>ROUND(INDEX([1]Calculation!P:P,ROW()),0)</f>
        <v>9</v>
      </c>
      <c r="L133" s="8">
        <f>ROUND(INDEX([1]Calculation!Q:Q,ROW()),0)</f>
        <v>25</v>
      </c>
      <c r="M133" s="8">
        <f>ROUND(INDEX([1]Calculation!R:R,ROW()),0)</f>
        <v>0</v>
      </c>
      <c r="N133" s="8">
        <f>ROUND(INDEX([1]Calculation!S:S,ROW()),0)</f>
        <v>11</v>
      </c>
      <c r="O133" s="8">
        <f>ROUND(INDEX([1]Calculation!T:T,ROW()),0)</f>
        <v>0</v>
      </c>
      <c r="P133" s="8" t="str">
        <f>INDEX([1]Calculation!CB:CB,ROW())</f>
        <v>https://scri.siena.edu/wp-content/uploads/2020/02/SNY0220-Crosstabs-1.pdf</v>
      </c>
    </row>
    <row r="134" spans="1:16">
      <c r="A134" t="str">
        <f>INDEX([1]Calculation!$F:$F,ROW())</f>
        <v>Wisconsin</v>
      </c>
      <c r="B134" t="str">
        <f>INDEX([1]Calculation!$D:$D,ROW())</f>
        <v>YouGov</v>
      </c>
      <c r="C134" t="str">
        <f>IF(INDEX([1]Calculation!$G:$G,ROW())=0,"-",INDEX([1]Calculation!$G:$G,ROW()))</f>
        <v>B-</v>
      </c>
      <c r="D134" t="str">
        <f>INDEX([1]Calculation!$J:$J,ROW())&amp;"  "&amp;INDEX([1]Calculation!$K:$K,ROW())</f>
        <v>428  lv</v>
      </c>
      <c r="E134" s="19">
        <f>INDEX([1]Calculation!$I:$I,ROW())</f>
        <v>43881</v>
      </c>
      <c r="F134" s="12">
        <f>ROUND(INDEX([1]Calculation!AL:AL,ROW()),1)</f>
        <v>10.1</v>
      </c>
      <c r="G134" s="8">
        <f>ROUND(INDEX([1]Calculation!L:L,ROW()),0)</f>
        <v>13</v>
      </c>
      <c r="H134" s="8">
        <f>ROUND(INDEX([1]Calculation!M:M,ROW()),0)</f>
        <v>13</v>
      </c>
      <c r="I134" s="8">
        <f>ROUND(INDEX([1]Calculation!N:N,ROW()),0)</f>
        <v>0</v>
      </c>
      <c r="J134" s="8">
        <f>ROUND(INDEX([1]Calculation!O:O,ROW()),0)</f>
        <v>12</v>
      </c>
      <c r="K134" s="8">
        <f>ROUND(INDEX([1]Calculation!P:P,ROW()),0)</f>
        <v>9</v>
      </c>
      <c r="L134" s="8">
        <f>ROUND(INDEX([1]Calculation!Q:Q,ROW()),0)</f>
        <v>30</v>
      </c>
      <c r="M134" s="8">
        <f>ROUND(INDEX([1]Calculation!R:R,ROW()),0)</f>
        <v>0</v>
      </c>
      <c r="N134" s="8">
        <f>ROUND(INDEX([1]Calculation!S:S,ROW()),0)</f>
        <v>12</v>
      </c>
      <c r="O134" s="8">
        <f>ROUND(INDEX([1]Calculation!T:T,ROW()),0)</f>
        <v>0</v>
      </c>
      <c r="P134" s="8" t="str">
        <f>INDEX([1]Calculation!CB:CB,ROW())</f>
        <v>https://elections.wisc.edu/first-2020-election-survey/</v>
      </c>
    </row>
    <row r="135" spans="1:16">
      <c r="A135" t="str">
        <f>INDEX([1]Calculation!$F:$F,ROW())</f>
        <v>Michigan</v>
      </c>
      <c r="B135" t="str">
        <f>INDEX([1]Calculation!$D:$D,ROW())</f>
        <v>YouGov</v>
      </c>
      <c r="C135" t="str">
        <f>IF(INDEX([1]Calculation!$G:$G,ROW())=0,"-",INDEX([1]Calculation!$G:$G,ROW()))</f>
        <v>B-</v>
      </c>
      <c r="D135" t="str">
        <f>INDEX([1]Calculation!$J:$J,ROW())&amp;"  "&amp;INDEX([1]Calculation!$K:$K,ROW())</f>
        <v>662  lv</v>
      </c>
      <c r="E135" s="19">
        <f>INDEX([1]Calculation!$I:$I,ROW())</f>
        <v>43881</v>
      </c>
      <c r="F135" s="12">
        <f>ROUND(INDEX([1]Calculation!AL:AL,ROW()),1)</f>
        <v>12.2</v>
      </c>
      <c r="G135" s="8">
        <f>ROUND(INDEX([1]Calculation!L:L,ROW()),0)</f>
        <v>16</v>
      </c>
      <c r="H135" s="8">
        <f>ROUND(INDEX([1]Calculation!M:M,ROW()),0)</f>
        <v>13</v>
      </c>
      <c r="I135" s="8">
        <f>ROUND(INDEX([1]Calculation!N:N,ROW()),0)</f>
        <v>0</v>
      </c>
      <c r="J135" s="8">
        <f>ROUND(INDEX([1]Calculation!O:O,ROW()),0)</f>
        <v>11</v>
      </c>
      <c r="K135" s="8">
        <f>ROUND(INDEX([1]Calculation!P:P,ROW()),0)</f>
        <v>8</v>
      </c>
      <c r="L135" s="8">
        <f>ROUND(INDEX([1]Calculation!Q:Q,ROW()),0)</f>
        <v>25</v>
      </c>
      <c r="M135" s="8">
        <f>ROUND(INDEX([1]Calculation!R:R,ROW()),0)</f>
        <v>0</v>
      </c>
      <c r="N135" s="8">
        <f>ROUND(INDEX([1]Calculation!S:S,ROW()),0)</f>
        <v>13</v>
      </c>
      <c r="O135" s="8">
        <f>ROUND(INDEX([1]Calculation!T:T,ROW()),0)</f>
        <v>0</v>
      </c>
      <c r="P135" s="8" t="str">
        <f>INDEX([1]Calculation!CB:CB,ROW())</f>
        <v>https://elections.wisc.edu/first-2020-election-survey/</v>
      </c>
    </row>
    <row r="136" spans="1:16">
      <c r="A136" t="str">
        <f>INDEX([1]Calculation!$F:$F,ROW())</f>
        <v>Pennsylvania</v>
      </c>
      <c r="B136" t="str">
        <f>INDEX([1]Calculation!$D:$D,ROW())</f>
        <v>YouGov</v>
      </c>
      <c r="C136" t="str">
        <f>IF(INDEX([1]Calculation!$G:$G,ROW())=0,"-",INDEX([1]Calculation!$G:$G,ROW()))</f>
        <v>B-</v>
      </c>
      <c r="D136" t="str">
        <f>INDEX([1]Calculation!$J:$J,ROW())&amp;"  "&amp;INDEX([1]Calculation!$K:$K,ROW())</f>
        <v>537  lv</v>
      </c>
      <c r="E136" s="19">
        <f>INDEX([1]Calculation!$I:$I,ROW())</f>
        <v>43881</v>
      </c>
      <c r="F136" s="12">
        <f>ROUND(INDEX([1]Calculation!AL:AL,ROW()),1)</f>
        <v>11.2</v>
      </c>
      <c r="G136" s="8">
        <f>ROUND(INDEX([1]Calculation!L:L,ROW()),0)</f>
        <v>20</v>
      </c>
      <c r="H136" s="8">
        <f>ROUND(INDEX([1]Calculation!M:M,ROW()),0)</f>
        <v>19</v>
      </c>
      <c r="I136" s="8">
        <f>ROUND(INDEX([1]Calculation!N:N,ROW()),0)</f>
        <v>0</v>
      </c>
      <c r="J136" s="8">
        <f>ROUND(INDEX([1]Calculation!O:O,ROW()),0)</f>
        <v>12</v>
      </c>
      <c r="K136" s="8">
        <f>ROUND(INDEX([1]Calculation!P:P,ROW()),0)</f>
        <v>5</v>
      </c>
      <c r="L136" s="8">
        <f>ROUND(INDEX([1]Calculation!Q:Q,ROW()),0)</f>
        <v>25</v>
      </c>
      <c r="M136" s="8">
        <f>ROUND(INDEX([1]Calculation!R:R,ROW()),0)</f>
        <v>1</v>
      </c>
      <c r="N136" s="8">
        <f>ROUND(INDEX([1]Calculation!S:S,ROW()),0)</f>
        <v>9</v>
      </c>
      <c r="O136" s="8">
        <f>ROUND(INDEX([1]Calculation!T:T,ROW()),0)</f>
        <v>0</v>
      </c>
      <c r="P136" s="8" t="str">
        <f>INDEX([1]Calculation!CB:CB,ROW())</f>
        <v>https://elections.wisc.edu/first-2020-election-survey/</v>
      </c>
    </row>
    <row r="137" spans="1:16">
      <c r="A137" t="str">
        <f>INDEX([1]Calculation!$F:$F,ROW())</f>
        <v>Minnesota</v>
      </c>
      <c r="B137" t="str">
        <f>INDEX([1]Calculation!$D:$D,ROW())</f>
        <v>Mason-Dixon Polling &amp; Research Inc.</v>
      </c>
      <c r="C137" t="str">
        <f>IF(INDEX([1]Calculation!$G:$G,ROW())=0,"-",INDEX([1]Calculation!$G:$G,ROW()))</f>
        <v>B+</v>
      </c>
      <c r="D137" t="str">
        <f>INDEX([1]Calculation!$J:$J,ROW())&amp;"  "&amp;INDEX([1]Calculation!$K:$K,ROW())</f>
        <v>500  lv</v>
      </c>
      <c r="E137" s="19">
        <f>INDEX([1]Calculation!$I:$I,ROW())</f>
        <v>43881</v>
      </c>
      <c r="F137" s="12">
        <f>ROUND(INDEX([1]Calculation!AL:AL,ROW()),1)</f>
        <v>18</v>
      </c>
      <c r="G137" s="8">
        <f>ROUND(INDEX([1]Calculation!L:L,ROW()),0)</f>
        <v>8</v>
      </c>
      <c r="H137" s="8">
        <f>ROUND(INDEX([1]Calculation!M:M,ROW()),0)</f>
        <v>3</v>
      </c>
      <c r="I137" s="8">
        <f>ROUND(INDEX([1]Calculation!N:N,ROW()),0)</f>
        <v>0</v>
      </c>
      <c r="J137" s="8">
        <f>ROUND(INDEX([1]Calculation!O:O,ROW()),0)</f>
        <v>3</v>
      </c>
      <c r="K137" s="8">
        <f>ROUND(INDEX([1]Calculation!P:P,ROW()),0)</f>
        <v>29</v>
      </c>
      <c r="L137" s="8">
        <f>ROUND(INDEX([1]Calculation!Q:Q,ROW()),0)</f>
        <v>23</v>
      </c>
      <c r="M137" s="8">
        <f>ROUND(INDEX([1]Calculation!R:R,ROW()),0)</f>
        <v>1</v>
      </c>
      <c r="N137" s="8">
        <f>ROUND(INDEX([1]Calculation!S:S,ROW()),0)</f>
        <v>11</v>
      </c>
      <c r="O137" s="8">
        <f>ROUND(INDEX([1]Calculation!T:T,ROW()),0)</f>
        <v>0</v>
      </c>
      <c r="P137" s="8" t="str">
        <f>INDEX([1]Calculation!CB:CB,ROW())</f>
        <v>http://www.startribune.com/star-tribune-mpr-news-minnesota-poll-results-democratic-primary-klobuchar-sanders-warren-buttigieg-biden/567940781/</v>
      </c>
    </row>
    <row r="138" spans="1:16">
      <c r="A138" t="str">
        <f>INDEX([1]Calculation!$F:$F,ROW())</f>
        <v>California</v>
      </c>
      <c r="B138" t="str">
        <f>INDEX([1]Calculation!$D:$D,ROW())</f>
        <v>University of Massachusetts Lowell</v>
      </c>
      <c r="C138" t="str">
        <f>IF(INDEX([1]Calculation!$G:$G,ROW())=0,"-",INDEX([1]Calculation!$G:$G,ROW()))</f>
        <v>A/B</v>
      </c>
      <c r="D138" t="str">
        <f>INDEX([1]Calculation!$J:$J,ROW())&amp;"  "&amp;INDEX([1]Calculation!$K:$K,ROW())</f>
        <v>450  lv</v>
      </c>
      <c r="E138" s="19">
        <f>INDEX([1]Calculation!$I:$I,ROW())</f>
        <v>43881</v>
      </c>
      <c r="F138" s="12">
        <f>ROUND(INDEX([1]Calculation!AL:AL,ROW()),1)</f>
        <v>16.7</v>
      </c>
      <c r="G138" s="8">
        <f>ROUND(INDEX([1]Calculation!L:L,ROW()),0)</f>
        <v>13</v>
      </c>
      <c r="H138" s="8">
        <f>ROUND(INDEX([1]Calculation!M:M,ROW()),0)</f>
        <v>12</v>
      </c>
      <c r="I138" s="8">
        <f>ROUND(INDEX([1]Calculation!N:N,ROW()),0)</f>
        <v>0</v>
      </c>
      <c r="J138" s="8">
        <f>ROUND(INDEX([1]Calculation!O:O,ROW()),0)</f>
        <v>12</v>
      </c>
      <c r="K138" s="8">
        <f>ROUND(INDEX([1]Calculation!P:P,ROW()),0)</f>
        <v>7</v>
      </c>
      <c r="L138" s="8">
        <f>ROUND(INDEX([1]Calculation!Q:Q,ROW()),0)</f>
        <v>24</v>
      </c>
      <c r="M138" s="8">
        <f>ROUND(INDEX([1]Calculation!R:R,ROW()),0)</f>
        <v>2</v>
      </c>
      <c r="N138" s="8">
        <f>ROUND(INDEX([1]Calculation!S:S,ROW()),0)</f>
        <v>16</v>
      </c>
      <c r="O138" s="8">
        <f>ROUND(INDEX([1]Calculation!T:T,ROW()),0)</f>
        <v>0</v>
      </c>
      <c r="P138" s="8" t="str">
        <f>INDEX([1]Calculation!CB:CB,ROW())</f>
        <v>https://www.uml.edu/docs/2020-California-topline_tcm18-322536.pdf</v>
      </c>
    </row>
    <row r="139" spans="1:16">
      <c r="A139" t="str">
        <f>INDEX([1]Calculation!$F:$F,ROW())</f>
        <v>US</v>
      </c>
      <c r="B139" t="str">
        <f>INDEX([1]Calculation!$D:$D,ROW())</f>
        <v>Morning Consult</v>
      </c>
      <c r="C139" t="str">
        <f>IF(INDEX([1]Calculation!$G:$G,ROW())=0,"-",INDEX([1]Calculation!$G:$G,ROW()))</f>
        <v>B+</v>
      </c>
      <c r="D139" t="str">
        <f>INDEX([1]Calculation!$J:$J,ROW())&amp;"  "&amp;INDEX([1]Calculation!$K:$K,ROW())</f>
        <v>2609  lv</v>
      </c>
      <c r="E139" s="19">
        <f>INDEX([1]Calculation!$I:$I,ROW())</f>
        <v>43881</v>
      </c>
      <c r="F139" s="12">
        <f>ROUND(INDEX([1]Calculation!AL:AL,ROW()),1)</f>
        <v>0.4</v>
      </c>
      <c r="G139" s="8">
        <f>ROUND(INDEX([1]Calculation!L:L,ROW()),0)</f>
        <v>19</v>
      </c>
      <c r="H139" s="8">
        <f>ROUND(INDEX([1]Calculation!M:M,ROW()),0)</f>
        <v>17</v>
      </c>
      <c r="I139" s="8">
        <f>ROUND(INDEX([1]Calculation!N:N,ROW()),0)</f>
        <v>0</v>
      </c>
      <c r="J139" s="8">
        <f>ROUND(INDEX([1]Calculation!O:O,ROW()),0)</f>
        <v>11</v>
      </c>
      <c r="K139" s="8">
        <f>ROUND(INDEX([1]Calculation!P:P,ROW()),0)</f>
        <v>5</v>
      </c>
      <c r="L139" s="8">
        <f>ROUND(INDEX([1]Calculation!Q:Q,ROW()),0)</f>
        <v>30</v>
      </c>
      <c r="M139" s="8">
        <f>ROUND(INDEX([1]Calculation!R:R,ROW()),0)</f>
        <v>3</v>
      </c>
      <c r="N139" s="8">
        <f>ROUND(INDEX([1]Calculation!S:S,ROW()),0)</f>
        <v>12</v>
      </c>
      <c r="O139" s="8">
        <f>ROUND(INDEX([1]Calculation!T:T,ROW()),0)</f>
        <v>0</v>
      </c>
      <c r="P139" s="8" t="str">
        <f>INDEX([1]Calculation!CB:CB,ROW())</f>
        <v>https://morningconsult.com/2020/02/21/michael-bloomberg-polling-post-debate-las-vegas/</v>
      </c>
    </row>
    <row r="140" spans="1:16">
      <c r="A140" t="str">
        <f>INDEX([1]Calculation!$F:$F,ROW())</f>
        <v>Nevada</v>
      </c>
      <c r="B140" t="str">
        <f>INDEX([1]Calculation!$D:$D,ROW())</f>
        <v>Emerson College</v>
      </c>
      <c r="C140" t="str">
        <f>IF(INDEX([1]Calculation!$G:$G,ROW())=0,"-",INDEX([1]Calculation!$G:$G,ROW()))</f>
        <v>B-</v>
      </c>
      <c r="D140" t="str">
        <f>INDEX([1]Calculation!$J:$J,ROW())&amp;"  "&amp;INDEX([1]Calculation!$K:$K,ROW())</f>
        <v>425  lv</v>
      </c>
      <c r="E140" s="19">
        <f>INDEX([1]Calculation!$I:$I,ROW())</f>
        <v>43881</v>
      </c>
      <c r="F140" s="12">
        <f>ROUND(INDEX([1]Calculation!AL:AL,ROW()),1)</f>
        <v>11.2</v>
      </c>
      <c r="G140" s="8">
        <f>ROUND(INDEX([1]Calculation!L:L,ROW()),0)</f>
        <v>16</v>
      </c>
      <c r="H140" s="8">
        <f>ROUND(INDEX([1]Calculation!M:M,ROW()),0)</f>
        <v>0</v>
      </c>
      <c r="I140" s="8">
        <f>ROUND(INDEX([1]Calculation!N:N,ROW()),0)</f>
        <v>0</v>
      </c>
      <c r="J140" s="8">
        <f>ROUND(INDEX([1]Calculation!O:O,ROW()),0)</f>
        <v>17</v>
      </c>
      <c r="K140" s="8">
        <f>ROUND(INDEX([1]Calculation!P:P,ROW()),0)</f>
        <v>11</v>
      </c>
      <c r="L140" s="8">
        <f>ROUND(INDEX([1]Calculation!Q:Q,ROW()),0)</f>
        <v>30</v>
      </c>
      <c r="M140" s="8">
        <f>ROUND(INDEX([1]Calculation!R:R,ROW()),0)</f>
        <v>10</v>
      </c>
      <c r="N140" s="8">
        <f>ROUND(INDEX([1]Calculation!S:S,ROW()),0)</f>
        <v>12</v>
      </c>
      <c r="O140" s="8">
        <f>ROUND(INDEX([1]Calculation!T:T,ROW()),0)</f>
        <v>0</v>
      </c>
      <c r="P140" s="8" t="str">
        <f>INDEX([1]Calculation!CB:CB,ROW())</f>
        <v>http://emersonpolling.com/2020/02/20/nevada-2020-sanders-with-comfortable-lead-heading-into-caucus-tight-race-for-second-place/</v>
      </c>
    </row>
    <row r="141" spans="1:16">
      <c r="A141" t="str">
        <f>INDEX([1]Calculation!$F:$F,ROW())</f>
        <v>Maryland</v>
      </c>
      <c r="B141" t="str">
        <f>INDEX([1]Calculation!$D:$D,ROW())</f>
        <v>Goucher College</v>
      </c>
      <c r="C141" t="str">
        <f>IF(INDEX([1]Calculation!$G:$G,ROW())=0,"-",INDEX([1]Calculation!$G:$G,ROW()))</f>
        <v>-</v>
      </c>
      <c r="D141" t="str">
        <f>INDEX([1]Calculation!$J:$J,ROW())&amp;"  "&amp;INDEX([1]Calculation!$K:$K,ROW())</f>
        <v>371  lv</v>
      </c>
      <c r="E141" s="19">
        <f>INDEX([1]Calculation!$I:$I,ROW())</f>
        <v>43880</v>
      </c>
      <c r="F141" s="12">
        <f>ROUND(INDEX([1]Calculation!AL:AL,ROW()),1)</f>
        <v>6.2</v>
      </c>
      <c r="G141" s="8">
        <f>ROUND(INDEX([1]Calculation!L:L,ROW()),0)</f>
        <v>18</v>
      </c>
      <c r="H141" s="8">
        <f>ROUND(INDEX([1]Calculation!M:M,ROW()),0)</f>
        <v>16</v>
      </c>
      <c r="I141" s="8">
        <f>ROUND(INDEX([1]Calculation!N:N,ROW()),0)</f>
        <v>0</v>
      </c>
      <c r="J141" s="8">
        <f>ROUND(INDEX([1]Calculation!O:O,ROW()),0)</f>
        <v>7</v>
      </c>
      <c r="K141" s="8">
        <f>ROUND(INDEX([1]Calculation!P:P,ROW()),0)</f>
        <v>6</v>
      </c>
      <c r="L141" s="8">
        <f>ROUND(INDEX([1]Calculation!Q:Q,ROW()),0)</f>
        <v>24</v>
      </c>
      <c r="M141" s="8">
        <f>ROUND(INDEX([1]Calculation!R:R,ROW()),0)</f>
        <v>0</v>
      </c>
      <c r="N141" s="8">
        <f>ROUND(INDEX([1]Calculation!S:S,ROW()),0)</f>
        <v>6</v>
      </c>
      <c r="O141" s="8">
        <f>ROUND(INDEX([1]Calculation!T:T,ROW()),0)</f>
        <v>0</v>
      </c>
      <c r="P141" s="8" t="str">
        <f>INDEX([1]Calculation!CB:CB,ROW())</f>
        <v>https://www.goucher.edu/hughes-center/documents/Goucher-College-Poll-Feb-2020-Part-2.pdf</v>
      </c>
    </row>
    <row r="142" spans="1:16">
      <c r="A142" t="str">
        <f>INDEX([1]Calculation!$F:$F,ROW())</f>
        <v>Massachusetts</v>
      </c>
      <c r="B142" t="str">
        <f>INDEX([1]Calculation!$D:$D,ROW())</f>
        <v>University of Massachusetts Lowell</v>
      </c>
      <c r="C142" t="str">
        <f>IF(INDEX([1]Calculation!$G:$G,ROW())=0,"-",INDEX([1]Calculation!$G:$G,ROW()))</f>
        <v>A/B</v>
      </c>
      <c r="D142" t="str">
        <f>INDEX([1]Calculation!$J:$J,ROW())&amp;"  "&amp;INDEX([1]Calculation!$K:$K,ROW())</f>
        <v>450  lv</v>
      </c>
      <c r="E142" s="19">
        <f>INDEX([1]Calculation!$I:$I,ROW())</f>
        <v>43880</v>
      </c>
      <c r="F142" s="12">
        <f>ROUND(INDEX([1]Calculation!AL:AL,ROW()),1)</f>
        <v>16.3</v>
      </c>
      <c r="G142" s="8">
        <f>ROUND(INDEX([1]Calculation!L:L,ROW()),0)</f>
        <v>14</v>
      </c>
      <c r="H142" s="8">
        <f>ROUND(INDEX([1]Calculation!M:M,ROW()),0)</f>
        <v>12</v>
      </c>
      <c r="I142" s="8">
        <f>ROUND(INDEX([1]Calculation!N:N,ROW()),0)</f>
        <v>0</v>
      </c>
      <c r="J142" s="8">
        <f>ROUND(INDEX([1]Calculation!O:O,ROW()),0)</f>
        <v>15</v>
      </c>
      <c r="K142" s="8">
        <f>ROUND(INDEX([1]Calculation!P:P,ROW()),0)</f>
        <v>9</v>
      </c>
      <c r="L142" s="8">
        <f>ROUND(INDEX([1]Calculation!Q:Q,ROW()),0)</f>
        <v>21</v>
      </c>
      <c r="M142" s="8">
        <f>ROUND(INDEX([1]Calculation!R:R,ROW()),0)</f>
        <v>2</v>
      </c>
      <c r="N142" s="8">
        <f>ROUND(INDEX([1]Calculation!S:S,ROW()),0)</f>
        <v>20</v>
      </c>
      <c r="O142" s="8">
        <f>ROUND(INDEX([1]Calculation!T:T,ROW()),0)</f>
        <v>0</v>
      </c>
      <c r="P142" s="8" t="str">
        <f>INDEX([1]Calculation!CB:CB,ROW())</f>
        <v>https://www.uml.edu/docs/2020-Mass-topline_tcm18-322473.pdf</v>
      </c>
    </row>
    <row r="143" spans="1:16">
      <c r="A143" t="str">
        <f>INDEX([1]Calculation!$F:$F,ROW())</f>
        <v>Illinois</v>
      </c>
      <c r="B143" t="str">
        <f>INDEX([1]Calculation!$D:$D,ROW())</f>
        <v>Victory Research</v>
      </c>
      <c r="C143" t="str">
        <f>IF(INDEX([1]Calculation!$G:$G,ROW())=0,"-",INDEX([1]Calculation!$G:$G,ROW()))</f>
        <v>B/C</v>
      </c>
      <c r="D143" t="str">
        <f>INDEX([1]Calculation!$J:$J,ROW())&amp;"  "&amp;INDEX([1]Calculation!$K:$K,ROW())</f>
        <v>1208  lv</v>
      </c>
      <c r="E143" s="19">
        <f>INDEX([1]Calculation!$I:$I,ROW())</f>
        <v>43880</v>
      </c>
      <c r="F143" s="12">
        <f>ROUND(INDEX([1]Calculation!AL:AL,ROW()),1)</f>
        <v>15</v>
      </c>
      <c r="G143" s="8">
        <f>ROUND(INDEX([1]Calculation!L:L,ROW()),0)</f>
        <v>20</v>
      </c>
      <c r="H143" s="8">
        <f>ROUND(INDEX([1]Calculation!M:M,ROW()),0)</f>
        <v>15</v>
      </c>
      <c r="I143" s="8">
        <f>ROUND(INDEX([1]Calculation!N:N,ROW()),0)</f>
        <v>0</v>
      </c>
      <c r="J143" s="8">
        <f>ROUND(INDEX([1]Calculation!O:O,ROW()),0)</f>
        <v>11</v>
      </c>
      <c r="K143" s="8">
        <f>ROUND(INDEX([1]Calculation!P:P,ROW()),0)</f>
        <v>6</v>
      </c>
      <c r="L143" s="8">
        <f>ROUND(INDEX([1]Calculation!Q:Q,ROW()),0)</f>
        <v>26</v>
      </c>
      <c r="M143" s="8">
        <f>ROUND(INDEX([1]Calculation!R:R,ROW()),0)</f>
        <v>3</v>
      </c>
      <c r="N143" s="8">
        <f>ROUND(INDEX([1]Calculation!S:S,ROW()),0)</f>
        <v>7</v>
      </c>
      <c r="O143" s="8">
        <f>ROUND(INDEX([1]Calculation!T:T,ROW()),0)</f>
        <v>0</v>
      </c>
      <c r="P143" s="8" t="str">
        <f>INDEX([1]Calculation!CB:CB,ROW())</f>
        <v>https://projects.fivethirtyeight.com/polls/20200221_IL.pdf</v>
      </c>
    </row>
    <row r="144" spans="1:16">
      <c r="A144" t="str">
        <f>INDEX([1]Calculation!$F:$F,ROW())</f>
        <v>South Carolina</v>
      </c>
      <c r="B144" t="str">
        <f>INDEX([1]Calculation!$D:$D,ROW())</f>
        <v>Winthrop University</v>
      </c>
      <c r="C144" t="str">
        <f>IF(INDEX([1]Calculation!$G:$G,ROW())=0,"-",INDEX([1]Calculation!$G:$G,ROW()))</f>
        <v>A/B</v>
      </c>
      <c r="D144" t="str">
        <f>INDEX([1]Calculation!$J:$J,ROW())&amp;"  "&amp;INDEX([1]Calculation!$K:$K,ROW())</f>
        <v>443  lv</v>
      </c>
      <c r="E144" s="19">
        <f>INDEX([1]Calculation!$I:$I,ROW())</f>
        <v>43880</v>
      </c>
      <c r="F144" s="12">
        <f>ROUND(INDEX([1]Calculation!AL:AL,ROW()),1)</f>
        <v>15.2</v>
      </c>
      <c r="G144" s="8">
        <f>ROUND(INDEX([1]Calculation!L:L,ROW()),0)</f>
        <v>24</v>
      </c>
      <c r="H144" s="8">
        <f>ROUND(INDEX([1]Calculation!M:M,ROW()),0)</f>
        <v>0</v>
      </c>
      <c r="I144" s="8">
        <f>ROUND(INDEX([1]Calculation!N:N,ROW()),0)</f>
        <v>0</v>
      </c>
      <c r="J144" s="8">
        <f>ROUND(INDEX([1]Calculation!O:O,ROW()),0)</f>
        <v>7</v>
      </c>
      <c r="K144" s="8">
        <f>ROUND(INDEX([1]Calculation!P:P,ROW()),0)</f>
        <v>4</v>
      </c>
      <c r="L144" s="8">
        <f>ROUND(INDEX([1]Calculation!Q:Q,ROW()),0)</f>
        <v>19</v>
      </c>
      <c r="M144" s="8">
        <f>ROUND(INDEX([1]Calculation!R:R,ROW()),0)</f>
        <v>15</v>
      </c>
      <c r="N144" s="8">
        <f>ROUND(INDEX([1]Calculation!S:S,ROW()),0)</f>
        <v>6</v>
      </c>
      <c r="O144" s="8">
        <f>ROUND(INDEX([1]Calculation!T:T,ROW()),0)</f>
        <v>1</v>
      </c>
      <c r="P144" s="8" t="str">
        <f>INDEX([1]Calculation!CB:CB,ROW())</f>
        <v>https://www.winthrop.edu/winthroppoll/current-findings.aspx</v>
      </c>
    </row>
    <row r="145" spans="1:16">
      <c r="A145" t="str">
        <f>INDEX([1]Calculation!$F:$F,ROW())</f>
        <v>Minnesota</v>
      </c>
      <c r="B145" t="str">
        <f>INDEX([1]Calculation!$D:$D,ROW())</f>
        <v>University of Massachusetts Lowell</v>
      </c>
      <c r="C145" t="str">
        <f>IF(INDEX([1]Calculation!$G:$G,ROW())=0,"-",INDEX([1]Calculation!$G:$G,ROW()))</f>
        <v>A/B</v>
      </c>
      <c r="D145" t="str">
        <f>INDEX([1]Calculation!$J:$J,ROW())&amp;"  "&amp;INDEX([1]Calculation!$K:$K,ROW())</f>
        <v>450  lv</v>
      </c>
      <c r="E145" s="19">
        <f>INDEX([1]Calculation!$I:$I,ROW())</f>
        <v>43880</v>
      </c>
      <c r="F145" s="12">
        <f>ROUND(INDEX([1]Calculation!AL:AL,ROW()),1)</f>
        <v>16.3</v>
      </c>
      <c r="G145" s="8">
        <f>ROUND(INDEX([1]Calculation!L:L,ROW()),0)</f>
        <v>9</v>
      </c>
      <c r="H145" s="8">
        <f>ROUND(INDEX([1]Calculation!M:M,ROW()),0)</f>
        <v>9</v>
      </c>
      <c r="I145" s="8">
        <f>ROUND(INDEX([1]Calculation!N:N,ROW()),0)</f>
        <v>0</v>
      </c>
      <c r="J145" s="8">
        <f>ROUND(INDEX([1]Calculation!O:O,ROW()),0)</f>
        <v>10</v>
      </c>
      <c r="K145" s="8">
        <f>ROUND(INDEX([1]Calculation!P:P,ROW()),0)</f>
        <v>27</v>
      </c>
      <c r="L145" s="8">
        <f>ROUND(INDEX([1]Calculation!Q:Q,ROW()),0)</f>
        <v>21</v>
      </c>
      <c r="M145" s="8">
        <f>ROUND(INDEX([1]Calculation!R:R,ROW()),0)</f>
        <v>0</v>
      </c>
      <c r="N145" s="8">
        <f>ROUND(INDEX([1]Calculation!S:S,ROW()),0)</f>
        <v>16</v>
      </c>
      <c r="O145" s="8">
        <f>ROUND(INDEX([1]Calculation!T:T,ROW()),0)</f>
        <v>0</v>
      </c>
      <c r="P145" s="8" t="str">
        <f>INDEX([1]Calculation!CB:CB,ROW())</f>
        <v>https://www.uml.edu/docs/2020-MN-topline_tcm18-322443.pdf</v>
      </c>
    </row>
    <row r="146" spans="1:16">
      <c r="A146" t="str">
        <f>INDEX([1]Calculation!$F:$F,ROW())</f>
        <v>California</v>
      </c>
      <c r="B146" t="str">
        <f>INDEX([1]Calculation!$D:$D,ROW())</f>
        <v>Monmouth University</v>
      </c>
      <c r="C146" t="str">
        <f>IF(INDEX([1]Calculation!$G:$G,ROW())=0,"-",INDEX([1]Calculation!$G:$G,ROW()))</f>
        <v>A+</v>
      </c>
      <c r="D146" t="str">
        <f>INDEX([1]Calculation!$J:$J,ROW())&amp;"  "&amp;INDEX([1]Calculation!$K:$K,ROW())</f>
        <v>408  lv</v>
      </c>
      <c r="E146" s="19">
        <f>INDEX([1]Calculation!$I:$I,ROW())</f>
        <v>43880</v>
      </c>
      <c r="F146" s="12">
        <f>ROUND(INDEX([1]Calculation!AL:AL,ROW()),1)</f>
        <v>0</v>
      </c>
      <c r="G146" s="8">
        <f>ROUND(INDEX([1]Calculation!L:L,ROW()),0)</f>
        <v>0</v>
      </c>
      <c r="H146" s="8">
        <f>ROUND(INDEX([1]Calculation!M:M,ROW()),0)</f>
        <v>31</v>
      </c>
      <c r="I146" s="8">
        <f>ROUND(INDEX([1]Calculation!N:N,ROW()),0)</f>
        <v>0</v>
      </c>
      <c r="J146" s="8">
        <f>ROUND(INDEX([1]Calculation!O:O,ROW()),0)</f>
        <v>0</v>
      </c>
      <c r="K146" s="8">
        <f>ROUND(INDEX([1]Calculation!P:P,ROW()),0)</f>
        <v>0</v>
      </c>
      <c r="L146" s="8">
        <f>ROUND(INDEX([1]Calculation!Q:Q,ROW()),0)</f>
        <v>48</v>
      </c>
      <c r="M146" s="8">
        <f>ROUND(INDEX([1]Calculation!R:R,ROW()),0)</f>
        <v>0</v>
      </c>
      <c r="N146" s="8">
        <f>ROUND(INDEX([1]Calculation!S:S,ROW()),0)</f>
        <v>0</v>
      </c>
      <c r="O146" s="8">
        <f>ROUND(INDEX([1]Calculation!T:T,ROW()),0)</f>
        <v>0</v>
      </c>
      <c r="P146" s="8" t="str">
        <f>INDEX([1]Calculation!CB:CB,ROW())</f>
        <v>https://www.monmouth.edu/polling-institute/documents/monmouthpoll_ca_022020.pdf/</v>
      </c>
    </row>
    <row r="147" spans="1:16">
      <c r="A147" t="str">
        <f>INDEX([1]Calculation!$F:$F,ROW())</f>
        <v>California</v>
      </c>
      <c r="B147" t="str">
        <f>INDEX([1]Calculation!$D:$D,ROW())</f>
        <v>Monmouth University</v>
      </c>
      <c r="C147" t="str">
        <f>IF(INDEX([1]Calculation!$G:$G,ROW())=0,"-",INDEX([1]Calculation!$G:$G,ROW()))</f>
        <v>A+</v>
      </c>
      <c r="D147" t="str">
        <f>INDEX([1]Calculation!$J:$J,ROW())&amp;"  "&amp;INDEX([1]Calculation!$K:$K,ROW())</f>
        <v>408  lv</v>
      </c>
      <c r="E147" s="19">
        <f>INDEX([1]Calculation!$I:$I,ROW())</f>
        <v>43880</v>
      </c>
      <c r="F147" s="12">
        <f>ROUND(INDEX([1]Calculation!AL:AL,ROW()),1)</f>
        <v>0</v>
      </c>
      <c r="G147" s="8">
        <f>ROUND(INDEX([1]Calculation!L:L,ROW()),0)</f>
        <v>0</v>
      </c>
      <c r="H147" s="8">
        <f>ROUND(INDEX([1]Calculation!M:M,ROW()),0)</f>
        <v>0</v>
      </c>
      <c r="I147" s="8">
        <f>ROUND(INDEX([1]Calculation!N:N,ROW()),0)</f>
        <v>0</v>
      </c>
      <c r="J147" s="8">
        <f>ROUND(INDEX([1]Calculation!O:O,ROW()),0)</f>
        <v>0</v>
      </c>
      <c r="K147" s="8">
        <f>ROUND(INDEX([1]Calculation!P:P,ROW()),0)</f>
        <v>24</v>
      </c>
      <c r="L147" s="8">
        <f>ROUND(INDEX([1]Calculation!Q:Q,ROW()),0)</f>
        <v>54</v>
      </c>
      <c r="M147" s="8">
        <f>ROUND(INDEX([1]Calculation!R:R,ROW()),0)</f>
        <v>0</v>
      </c>
      <c r="N147" s="8">
        <f>ROUND(INDEX([1]Calculation!S:S,ROW()),0)</f>
        <v>0</v>
      </c>
      <c r="O147" s="8">
        <f>ROUND(INDEX([1]Calculation!T:T,ROW()),0)</f>
        <v>0</v>
      </c>
      <c r="P147" s="8" t="str">
        <f>INDEX([1]Calculation!CB:CB,ROW())</f>
        <v>https://www.monmouth.edu/polling-institute/documents/monmouthpoll_ca_022020.pdf/</v>
      </c>
    </row>
    <row r="148" spans="1:16">
      <c r="A148" t="str">
        <f>INDEX([1]Calculation!$F:$F,ROW())</f>
        <v>California</v>
      </c>
      <c r="B148" t="str">
        <f>INDEX([1]Calculation!$D:$D,ROW())</f>
        <v>Monmouth University</v>
      </c>
      <c r="C148" t="str">
        <f>IF(INDEX([1]Calculation!$G:$G,ROW())=0,"-",INDEX([1]Calculation!$G:$G,ROW()))</f>
        <v>A+</v>
      </c>
      <c r="D148" t="str">
        <f>INDEX([1]Calculation!$J:$J,ROW())&amp;"  "&amp;INDEX([1]Calculation!$K:$K,ROW())</f>
        <v>408  lv</v>
      </c>
      <c r="E148" s="19">
        <f>INDEX([1]Calculation!$I:$I,ROW())</f>
        <v>43880</v>
      </c>
      <c r="F148" s="12">
        <f>ROUND(INDEX([1]Calculation!AL:AL,ROW()),1)</f>
        <v>0</v>
      </c>
      <c r="G148" s="8">
        <f>ROUND(INDEX([1]Calculation!L:L,ROW()),0)</f>
        <v>0</v>
      </c>
      <c r="H148" s="8">
        <f>ROUND(INDEX([1]Calculation!M:M,ROW()),0)</f>
        <v>0</v>
      </c>
      <c r="I148" s="8">
        <f>ROUND(INDEX([1]Calculation!N:N,ROW()),0)</f>
        <v>0</v>
      </c>
      <c r="J148" s="8">
        <f>ROUND(INDEX([1]Calculation!O:O,ROW()),0)</f>
        <v>26</v>
      </c>
      <c r="K148" s="8">
        <f>ROUND(INDEX([1]Calculation!P:P,ROW()),0)</f>
        <v>0</v>
      </c>
      <c r="L148" s="8">
        <f>ROUND(INDEX([1]Calculation!Q:Q,ROW()),0)</f>
        <v>51</v>
      </c>
      <c r="M148" s="8">
        <f>ROUND(INDEX([1]Calculation!R:R,ROW()),0)</f>
        <v>0</v>
      </c>
      <c r="N148" s="8">
        <f>ROUND(INDEX([1]Calculation!S:S,ROW()),0)</f>
        <v>0</v>
      </c>
      <c r="O148" s="8">
        <f>ROUND(INDEX([1]Calculation!T:T,ROW()),0)</f>
        <v>0</v>
      </c>
      <c r="P148" s="8" t="str">
        <f>INDEX([1]Calculation!CB:CB,ROW())</f>
        <v>https://www.monmouth.edu/polling-institute/documents/monmouthpoll_ca_022020.pdf/</v>
      </c>
    </row>
    <row r="149" spans="1:16">
      <c r="A149" t="str">
        <f>INDEX([1]Calculation!$F:$F,ROW())</f>
        <v>California</v>
      </c>
      <c r="B149" t="str">
        <f>INDEX([1]Calculation!$D:$D,ROW())</f>
        <v>Monmouth University</v>
      </c>
      <c r="C149" t="str">
        <f>IF(INDEX([1]Calculation!$G:$G,ROW())=0,"-",INDEX([1]Calculation!$G:$G,ROW()))</f>
        <v>A+</v>
      </c>
      <c r="D149" t="str">
        <f>INDEX([1]Calculation!$J:$J,ROW())&amp;"  "&amp;INDEX([1]Calculation!$K:$K,ROW())</f>
        <v>408  lv</v>
      </c>
      <c r="E149" s="19">
        <f>INDEX([1]Calculation!$I:$I,ROW())</f>
        <v>43880</v>
      </c>
      <c r="F149" s="12">
        <f>ROUND(INDEX([1]Calculation!AL:AL,ROW()),1)</f>
        <v>0</v>
      </c>
      <c r="G149" s="8">
        <f>ROUND(INDEX([1]Calculation!L:L,ROW()),0)</f>
        <v>36</v>
      </c>
      <c r="H149" s="8">
        <f>ROUND(INDEX([1]Calculation!M:M,ROW()),0)</f>
        <v>0</v>
      </c>
      <c r="I149" s="8">
        <f>ROUND(INDEX([1]Calculation!N:N,ROW()),0)</f>
        <v>0</v>
      </c>
      <c r="J149" s="8">
        <f>ROUND(INDEX([1]Calculation!O:O,ROW()),0)</f>
        <v>0</v>
      </c>
      <c r="K149" s="8">
        <f>ROUND(INDEX([1]Calculation!P:P,ROW()),0)</f>
        <v>0</v>
      </c>
      <c r="L149" s="8">
        <f>ROUND(INDEX([1]Calculation!Q:Q,ROW()),0)</f>
        <v>44</v>
      </c>
      <c r="M149" s="8">
        <f>ROUND(INDEX([1]Calculation!R:R,ROW()),0)</f>
        <v>0</v>
      </c>
      <c r="N149" s="8">
        <f>ROUND(INDEX([1]Calculation!S:S,ROW()),0)</f>
        <v>0</v>
      </c>
      <c r="O149" s="8">
        <f>ROUND(INDEX([1]Calculation!T:T,ROW()),0)</f>
        <v>0</v>
      </c>
      <c r="P149" s="8" t="str">
        <f>INDEX([1]Calculation!CB:CB,ROW())</f>
        <v>https://www.monmouth.edu/polling-institute/documents/monmouthpoll_ca_022020.pdf/</v>
      </c>
    </row>
    <row r="150" spans="1:16">
      <c r="A150" t="str">
        <f>INDEX([1]Calculation!$F:$F,ROW())</f>
        <v>California</v>
      </c>
      <c r="B150" t="str">
        <f>INDEX([1]Calculation!$D:$D,ROW())</f>
        <v>Monmouth University</v>
      </c>
      <c r="C150" t="str">
        <f>IF(INDEX([1]Calculation!$G:$G,ROW())=0,"-",INDEX([1]Calculation!$G:$G,ROW()))</f>
        <v>A+</v>
      </c>
      <c r="D150" t="str">
        <f>INDEX([1]Calculation!$J:$J,ROW())&amp;"  "&amp;INDEX([1]Calculation!$K:$K,ROW())</f>
        <v>408  lv</v>
      </c>
      <c r="E150" s="19">
        <f>INDEX([1]Calculation!$I:$I,ROW())</f>
        <v>43880</v>
      </c>
      <c r="F150" s="12">
        <f>ROUND(INDEX([1]Calculation!AL:AL,ROW()),1)</f>
        <v>28.2</v>
      </c>
      <c r="G150" s="8">
        <f>ROUND(INDEX([1]Calculation!L:L,ROW()),0)</f>
        <v>17</v>
      </c>
      <c r="H150" s="8">
        <f>ROUND(INDEX([1]Calculation!M:M,ROW()),0)</f>
        <v>13</v>
      </c>
      <c r="I150" s="8">
        <f>ROUND(INDEX([1]Calculation!N:N,ROW()),0)</f>
        <v>0</v>
      </c>
      <c r="J150" s="8">
        <f>ROUND(INDEX([1]Calculation!O:O,ROW()),0)</f>
        <v>9</v>
      </c>
      <c r="K150" s="8">
        <f>ROUND(INDEX([1]Calculation!P:P,ROW()),0)</f>
        <v>4</v>
      </c>
      <c r="L150" s="8">
        <f>ROUND(INDEX([1]Calculation!Q:Q,ROW()),0)</f>
        <v>24</v>
      </c>
      <c r="M150" s="8">
        <f>ROUND(INDEX([1]Calculation!R:R,ROW()),0)</f>
        <v>5</v>
      </c>
      <c r="N150" s="8">
        <f>ROUND(INDEX([1]Calculation!S:S,ROW()),0)</f>
        <v>10</v>
      </c>
      <c r="O150" s="8">
        <f>ROUND(INDEX([1]Calculation!T:T,ROW()),0)</f>
        <v>0</v>
      </c>
      <c r="P150" s="8" t="str">
        <f>INDEX([1]Calculation!CB:CB,ROW())</f>
        <v>https://www.monmouth.edu/polling-institute/documents/monmouthpoll_ca_022020.pdf/</v>
      </c>
    </row>
    <row r="151" spans="1:16">
      <c r="A151" t="str">
        <f>INDEX([1]Calculation!$F:$F,ROW())</f>
        <v>Florida</v>
      </c>
      <c r="B151" t="str">
        <f>INDEX([1]Calculation!$D:$D,ROW())</f>
        <v>St. Pete Polls</v>
      </c>
      <c r="C151" t="str">
        <f>IF(INDEX([1]Calculation!$G:$G,ROW())=0,"-",INDEX([1]Calculation!$G:$G,ROW()))</f>
        <v>C+</v>
      </c>
      <c r="D151" t="str">
        <f>INDEX([1]Calculation!$J:$J,ROW())&amp;"  "&amp;INDEX([1]Calculation!$K:$K,ROW())</f>
        <v>2412  lv</v>
      </c>
      <c r="E151" s="19">
        <f>INDEX([1]Calculation!$I:$I,ROW())</f>
        <v>43880</v>
      </c>
      <c r="F151" s="12">
        <f>ROUND(INDEX([1]Calculation!AL:AL,ROW()),1)</f>
        <v>0.7</v>
      </c>
      <c r="G151" s="8">
        <f>ROUND(INDEX([1]Calculation!L:L,ROW()),0)</f>
        <v>27</v>
      </c>
      <c r="H151" s="8">
        <f>ROUND(INDEX([1]Calculation!M:M,ROW()),0)</f>
        <v>32</v>
      </c>
      <c r="I151" s="8">
        <f>ROUND(INDEX([1]Calculation!N:N,ROW()),0)</f>
        <v>0</v>
      </c>
      <c r="J151" s="8">
        <f>ROUND(INDEX([1]Calculation!O:O,ROW()),0)</f>
        <v>8</v>
      </c>
      <c r="K151" s="8">
        <f>ROUND(INDEX([1]Calculation!P:P,ROW()),0)</f>
        <v>7</v>
      </c>
      <c r="L151" s="8">
        <f>ROUND(INDEX([1]Calculation!Q:Q,ROW()),0)</f>
        <v>11</v>
      </c>
      <c r="M151" s="8">
        <f>ROUND(INDEX([1]Calculation!R:R,ROW()),0)</f>
        <v>2</v>
      </c>
      <c r="N151" s="8">
        <f>ROUND(INDEX([1]Calculation!S:S,ROW()),0)</f>
        <v>5</v>
      </c>
      <c r="O151" s="8">
        <f>ROUND(INDEX([1]Calculation!T:T,ROW()),0)</f>
        <v>0</v>
      </c>
      <c r="P151" s="8" t="str">
        <f>INDEX([1]Calculation!CB:CB,ROW())</f>
        <v>http://stpetepolls.org/files/StPetePolls_2020_State_DEMprimaryFebruary19_Z8U3J.pdf</v>
      </c>
    </row>
    <row r="152" spans="1:16">
      <c r="A152" t="str">
        <f>INDEX([1]Calculation!$F:$F,ROW())</f>
        <v>Washington</v>
      </c>
      <c r="B152" t="str">
        <f>INDEX([1]Calculation!$D:$D,ROW())</f>
        <v>Elway Research</v>
      </c>
      <c r="C152" t="str">
        <f>IF(INDEX([1]Calculation!$G:$G,ROW())=0,"-",INDEX([1]Calculation!$G:$G,ROW()))</f>
        <v>A/B</v>
      </c>
      <c r="D152" t="str">
        <f>INDEX([1]Calculation!$J:$J,ROW())&amp;"  "&amp;INDEX([1]Calculation!$K:$K,ROW())</f>
        <v>404  lv</v>
      </c>
      <c r="E152" s="19">
        <f>INDEX([1]Calculation!$I:$I,ROW())</f>
        <v>43879</v>
      </c>
      <c r="F152" s="12">
        <f>ROUND(INDEX([1]Calculation!AL:AL,ROW()),1)</f>
        <v>17.899999999999999</v>
      </c>
      <c r="G152" s="8">
        <f>ROUND(INDEX([1]Calculation!L:L,ROW()),0)</f>
        <v>10</v>
      </c>
      <c r="H152" s="8">
        <f>ROUND(INDEX([1]Calculation!M:M,ROW()),0)</f>
        <v>15</v>
      </c>
      <c r="I152" s="8">
        <f>ROUND(INDEX([1]Calculation!N:N,ROW()),0)</f>
        <v>0</v>
      </c>
      <c r="J152" s="8">
        <f>ROUND(INDEX([1]Calculation!O:O,ROW()),0)</f>
        <v>9</v>
      </c>
      <c r="K152" s="8">
        <f>ROUND(INDEX([1]Calculation!P:P,ROW()),0)</f>
        <v>11</v>
      </c>
      <c r="L152" s="8">
        <f>ROUND(INDEX([1]Calculation!Q:Q,ROW()),0)</f>
        <v>21</v>
      </c>
      <c r="M152" s="8">
        <f>ROUND(INDEX([1]Calculation!R:R,ROW()),0)</f>
        <v>0</v>
      </c>
      <c r="N152" s="8">
        <f>ROUND(INDEX([1]Calculation!S:S,ROW()),0)</f>
        <v>11</v>
      </c>
      <c r="O152" s="8">
        <f>ROUND(INDEX([1]Calculation!T:T,ROW()),0)</f>
        <v>0</v>
      </c>
      <c r="P152" s="8" t="str">
        <f>INDEX([1]Calculation!CB:CB,ROW())</f>
        <v>https://crosscut.com/sites/default/files/files/crosscutelway0220.pdf</v>
      </c>
    </row>
    <row r="153" spans="1:16">
      <c r="A153" t="str">
        <f>INDEX([1]Calculation!$F:$F,ROW())</f>
        <v>Texas</v>
      </c>
      <c r="B153" t="str">
        <f>INDEX([1]Calculation!$D:$D,ROW())</f>
        <v>YouGov</v>
      </c>
      <c r="C153" t="str">
        <f>IF(INDEX([1]Calculation!$G:$G,ROW())=0,"-",INDEX([1]Calculation!$G:$G,ROW()))</f>
        <v>B-</v>
      </c>
      <c r="D153" t="str">
        <f>INDEX([1]Calculation!$J:$J,ROW())&amp;"  "&amp;INDEX([1]Calculation!$K:$K,ROW())</f>
        <v>1352  lv</v>
      </c>
      <c r="E153" s="19">
        <f>INDEX([1]Calculation!$I:$I,ROW())</f>
        <v>43879</v>
      </c>
      <c r="F153" s="12">
        <f>ROUND(INDEX([1]Calculation!AL:AL,ROW()),1)</f>
        <v>1.7</v>
      </c>
      <c r="G153" s="8">
        <f>ROUND(INDEX([1]Calculation!L:L,ROW()),0)</f>
        <v>20</v>
      </c>
      <c r="H153" s="8">
        <f>ROUND(INDEX([1]Calculation!M:M,ROW()),0)</f>
        <v>12</v>
      </c>
      <c r="I153" s="8">
        <f>ROUND(INDEX([1]Calculation!N:N,ROW()),0)</f>
        <v>0</v>
      </c>
      <c r="J153" s="8">
        <f>ROUND(INDEX([1]Calculation!O:O,ROW()),0)</f>
        <v>11</v>
      </c>
      <c r="K153" s="8">
        <f>ROUND(INDEX([1]Calculation!P:P,ROW()),0)</f>
        <v>7</v>
      </c>
      <c r="L153" s="8">
        <f>ROUND(INDEX([1]Calculation!Q:Q,ROW()),0)</f>
        <v>20</v>
      </c>
      <c r="M153" s="8">
        <f>ROUND(INDEX([1]Calculation!R:R,ROW()),0)</f>
        <v>1</v>
      </c>
      <c r="N153" s="8">
        <f>ROUND(INDEX([1]Calculation!S:S,ROW()),0)</f>
        <v>17</v>
      </c>
      <c r="O153" s="8">
        <f>ROUND(INDEX([1]Calculation!T:T,ROW()),0)</f>
        <v>0</v>
      </c>
      <c r="P153" s="8" t="str">
        <f>INDEX([1]Calculation!CB:CB,ROW())</f>
        <v>https://uh.edu/hobby/texasprimary2020/icons/texaspresidentialvote.pdf</v>
      </c>
    </row>
    <row r="154" spans="1:16">
      <c r="A154" t="str">
        <f>INDEX([1]Calculation!$F:$F,ROW())</f>
        <v>Florida</v>
      </c>
      <c r="B154" t="str">
        <f>INDEX([1]Calculation!$D:$D,ROW())</f>
        <v>Tel Opinion Research</v>
      </c>
      <c r="C154" t="str">
        <f>IF(INDEX([1]Calculation!$G:$G,ROW())=0,"-",INDEX([1]Calculation!$G:$G,ROW()))</f>
        <v>B/C</v>
      </c>
      <c r="D154" t="str">
        <f>INDEX([1]Calculation!$J:$J,ROW())&amp;"  "&amp;INDEX([1]Calculation!$K:$K,ROW())</f>
        <v>800  lv</v>
      </c>
      <c r="E154" s="19">
        <f>INDEX([1]Calculation!$I:$I,ROW())</f>
        <v>43879</v>
      </c>
      <c r="F154" s="12">
        <f>ROUND(INDEX([1]Calculation!AL:AL,ROW()),1)</f>
        <v>11.8</v>
      </c>
      <c r="G154" s="8">
        <f>ROUND(INDEX([1]Calculation!L:L,ROW()),0)</f>
        <v>20</v>
      </c>
      <c r="H154" s="8">
        <f>ROUND(INDEX([1]Calculation!M:M,ROW()),0)</f>
        <v>26</v>
      </c>
      <c r="I154" s="8">
        <f>ROUND(INDEX([1]Calculation!N:N,ROW()),0)</f>
        <v>0</v>
      </c>
      <c r="J154" s="8">
        <f>ROUND(INDEX([1]Calculation!O:O,ROW()),0)</f>
        <v>8</v>
      </c>
      <c r="K154" s="8">
        <f>ROUND(INDEX([1]Calculation!P:P,ROW()),0)</f>
        <v>5</v>
      </c>
      <c r="L154" s="8">
        <f>ROUND(INDEX([1]Calculation!Q:Q,ROW()),0)</f>
        <v>13</v>
      </c>
      <c r="M154" s="8">
        <f>ROUND(INDEX([1]Calculation!R:R,ROW()),0)</f>
        <v>2</v>
      </c>
      <c r="N154" s="8">
        <f>ROUND(INDEX([1]Calculation!S:S,ROW()),0)</f>
        <v>7</v>
      </c>
      <c r="O154" s="8">
        <f>ROUND(INDEX([1]Calculation!T:T,ROW()),0)</f>
        <v>1</v>
      </c>
      <c r="P154" s="8" t="str">
        <f>INDEX([1]Calculation!CB:CB,ROW())</f>
        <v>https://www.politico.com/f/?id=00000170-63be-d956-a770-f7bf93630000</v>
      </c>
    </row>
    <row r="155" spans="1:16">
      <c r="A155" t="str">
        <f>INDEX([1]Calculation!$F:$F,ROW())</f>
        <v>Texas</v>
      </c>
      <c r="B155" t="str">
        <f>INDEX([1]Calculation!$D:$D,ROW())</f>
        <v>University of Massachusetts Lowell</v>
      </c>
      <c r="C155" t="str">
        <f>IF(INDEX([1]Calculation!$G:$G,ROW())=0,"-",INDEX([1]Calculation!$G:$G,ROW()))</f>
        <v>A/B</v>
      </c>
      <c r="D155" t="str">
        <f>INDEX([1]Calculation!$J:$J,ROW())&amp;"  "&amp;INDEX([1]Calculation!$K:$K,ROW())</f>
        <v>600  lv</v>
      </c>
      <c r="E155" s="19">
        <f>INDEX([1]Calculation!$I:$I,ROW())</f>
        <v>43879</v>
      </c>
      <c r="F155" s="12">
        <f>ROUND(INDEX([1]Calculation!AL:AL,ROW()),1)</f>
        <v>18.5</v>
      </c>
      <c r="G155" s="8">
        <f>ROUND(INDEX([1]Calculation!L:L,ROW()),0)</f>
        <v>20</v>
      </c>
      <c r="H155" s="8">
        <f>ROUND(INDEX([1]Calculation!M:M,ROW()),0)</f>
        <v>18</v>
      </c>
      <c r="I155" s="8">
        <f>ROUND(INDEX([1]Calculation!N:N,ROW()),0)</f>
        <v>0</v>
      </c>
      <c r="J155" s="8">
        <f>ROUND(INDEX([1]Calculation!O:O,ROW()),0)</f>
        <v>7</v>
      </c>
      <c r="K155" s="8">
        <f>ROUND(INDEX([1]Calculation!P:P,ROW()),0)</f>
        <v>9</v>
      </c>
      <c r="L155" s="8">
        <f>ROUND(INDEX([1]Calculation!Q:Q,ROW()),0)</f>
        <v>23</v>
      </c>
      <c r="M155" s="8">
        <f>ROUND(INDEX([1]Calculation!R:R,ROW()),0)</f>
        <v>2</v>
      </c>
      <c r="N155" s="8">
        <f>ROUND(INDEX([1]Calculation!S:S,ROW()),0)</f>
        <v>14</v>
      </c>
      <c r="O155" s="8">
        <f>ROUND(INDEX([1]Calculation!T:T,ROW()),0)</f>
        <v>0</v>
      </c>
      <c r="P155" s="8" t="str">
        <f>INDEX([1]Calculation!CB:CB,ROW())</f>
        <v>https://www.uml.edu/docs/2020-TX-topline_tcm18-322450.pdf</v>
      </c>
    </row>
    <row r="156" spans="1:16">
      <c r="A156" t="str">
        <f>INDEX([1]Calculation!$F:$F,ROW())</f>
        <v>North Carolina</v>
      </c>
      <c r="B156" t="str">
        <f>INDEX([1]Calculation!$D:$D,ROW())</f>
        <v>University of Massachusetts Lowell</v>
      </c>
      <c r="C156" t="str">
        <f>IF(INDEX([1]Calculation!$G:$G,ROW())=0,"-",INDEX([1]Calculation!$G:$G,ROW()))</f>
        <v>A/B</v>
      </c>
      <c r="D156" t="str">
        <f>INDEX([1]Calculation!$J:$J,ROW())&amp;"  "&amp;INDEX([1]Calculation!$K:$K,ROW())</f>
        <v>450  lv</v>
      </c>
      <c r="E156" s="19">
        <f>INDEX([1]Calculation!$I:$I,ROW())</f>
        <v>43879</v>
      </c>
      <c r="F156" s="12">
        <f>ROUND(INDEX([1]Calculation!AL:AL,ROW()),1)</f>
        <v>16</v>
      </c>
      <c r="G156" s="8">
        <f>ROUND(INDEX([1]Calculation!L:L,ROW()),0)</f>
        <v>16</v>
      </c>
      <c r="H156" s="8">
        <f>ROUND(INDEX([1]Calculation!M:M,ROW()),0)</f>
        <v>19</v>
      </c>
      <c r="I156" s="8">
        <f>ROUND(INDEX([1]Calculation!N:N,ROW()),0)</f>
        <v>0</v>
      </c>
      <c r="J156" s="8">
        <f>ROUND(INDEX([1]Calculation!O:O,ROW()),0)</f>
        <v>10</v>
      </c>
      <c r="K156" s="8">
        <f>ROUND(INDEX([1]Calculation!P:P,ROW()),0)</f>
        <v>7</v>
      </c>
      <c r="L156" s="8">
        <f>ROUND(INDEX([1]Calculation!Q:Q,ROW()),0)</f>
        <v>23</v>
      </c>
      <c r="M156" s="8">
        <f>ROUND(INDEX([1]Calculation!R:R,ROW()),0)</f>
        <v>3</v>
      </c>
      <c r="N156" s="8">
        <f>ROUND(INDEX([1]Calculation!S:S,ROW()),0)</f>
        <v>13</v>
      </c>
      <c r="O156" s="8">
        <f>ROUND(INDEX([1]Calculation!T:T,ROW()),0)</f>
        <v>0</v>
      </c>
      <c r="P156" s="8" t="str">
        <f>INDEX([1]Calculation!CB:CB,ROW())</f>
        <v>https://www.uml.edu/docs/2020-NC-topline_tcm18-322447.pdf</v>
      </c>
    </row>
    <row r="157" spans="1:16">
      <c r="A157" t="str">
        <f>INDEX([1]Calculation!$F:$F,ROW())</f>
        <v>South Carolina</v>
      </c>
      <c r="B157" t="str">
        <f>INDEX([1]Calculation!$D:$D,ROW())</f>
        <v>University of Massachusetts Lowell</v>
      </c>
      <c r="C157" t="str">
        <f>IF(INDEX([1]Calculation!$G:$G,ROW())=0,"-",INDEX([1]Calculation!$G:$G,ROW()))</f>
        <v>A/B</v>
      </c>
      <c r="D157" t="str">
        <f>INDEX([1]Calculation!$J:$J,ROW())&amp;"  "&amp;INDEX([1]Calculation!$K:$K,ROW())</f>
        <v>400  lv</v>
      </c>
      <c r="E157" s="19">
        <f>INDEX([1]Calculation!$I:$I,ROW())</f>
        <v>43879</v>
      </c>
      <c r="F157" s="12">
        <f>ROUND(INDEX([1]Calculation!AL:AL,ROW()),1)</f>
        <v>14.2</v>
      </c>
      <c r="G157" s="8">
        <f>ROUND(INDEX([1]Calculation!L:L,ROW()),0)</f>
        <v>23</v>
      </c>
      <c r="H157" s="8">
        <f>ROUND(INDEX([1]Calculation!M:M,ROW()),0)</f>
        <v>0</v>
      </c>
      <c r="I157" s="8">
        <f>ROUND(INDEX([1]Calculation!N:N,ROW()),0)</f>
        <v>0</v>
      </c>
      <c r="J157" s="8">
        <f>ROUND(INDEX([1]Calculation!O:O,ROW()),0)</f>
        <v>11</v>
      </c>
      <c r="K157" s="8">
        <f>ROUND(INDEX([1]Calculation!P:P,ROW()),0)</f>
        <v>9</v>
      </c>
      <c r="L157" s="8">
        <f>ROUND(INDEX([1]Calculation!Q:Q,ROW()),0)</f>
        <v>21</v>
      </c>
      <c r="M157" s="8">
        <f>ROUND(INDEX([1]Calculation!R:R,ROW()),0)</f>
        <v>13</v>
      </c>
      <c r="N157" s="8">
        <f>ROUND(INDEX([1]Calculation!S:S,ROW()),0)</f>
        <v>11</v>
      </c>
      <c r="O157" s="8">
        <f>ROUND(INDEX([1]Calculation!T:T,ROW()),0)</f>
        <v>0</v>
      </c>
      <c r="P157" s="8" t="str">
        <f>INDEX([1]Calculation!CB:CB,ROW())</f>
        <v>https://www.uml.edu/docs/2020-SC-Primary-topline_tcm18-322374.pdf</v>
      </c>
    </row>
    <row r="158" spans="1:16">
      <c r="A158" t="str">
        <f>INDEX([1]Calculation!$F:$F,ROW())</f>
        <v>US</v>
      </c>
      <c r="B158" t="str">
        <f>INDEX([1]Calculation!$D:$D,ROW())</f>
        <v>YouGov</v>
      </c>
      <c r="C158" t="str">
        <f>IF(INDEX([1]Calculation!$G:$G,ROW())=0,"-",INDEX([1]Calculation!$G:$G,ROW()))</f>
        <v>B-</v>
      </c>
      <c r="D158" t="str">
        <f>INDEX([1]Calculation!$J:$J,ROW())&amp;"  "&amp;INDEX([1]Calculation!$K:$K,ROW())</f>
        <v>555  lv</v>
      </c>
      <c r="E158" s="19">
        <f>INDEX([1]Calculation!$I:$I,ROW())</f>
        <v>43879</v>
      </c>
      <c r="F158" s="12">
        <f>ROUND(INDEX([1]Calculation!AL:AL,ROW()),1)</f>
        <v>0.1</v>
      </c>
      <c r="G158" s="8">
        <f>ROUND(INDEX([1]Calculation!L:L,ROW()),0)</f>
        <v>18</v>
      </c>
      <c r="H158" s="8">
        <f>ROUND(INDEX([1]Calculation!M:M,ROW()),0)</f>
        <v>12</v>
      </c>
      <c r="I158" s="8">
        <f>ROUND(INDEX([1]Calculation!N:N,ROW()),0)</f>
        <v>0</v>
      </c>
      <c r="J158" s="8">
        <f>ROUND(INDEX([1]Calculation!O:O,ROW()),0)</f>
        <v>11</v>
      </c>
      <c r="K158" s="8">
        <f>ROUND(INDEX([1]Calculation!P:P,ROW()),0)</f>
        <v>7</v>
      </c>
      <c r="L158" s="8">
        <f>ROUND(INDEX([1]Calculation!Q:Q,ROW()),0)</f>
        <v>24</v>
      </c>
      <c r="M158" s="8">
        <f>ROUND(INDEX([1]Calculation!R:R,ROW()),0)</f>
        <v>2</v>
      </c>
      <c r="N158" s="8">
        <f>ROUND(INDEX([1]Calculation!S:S,ROW()),0)</f>
        <v>16</v>
      </c>
      <c r="O158" s="8">
        <f>ROUND(INDEX([1]Calculation!T:T,ROW()),0)</f>
        <v>0</v>
      </c>
      <c r="P158" s="8" t="str">
        <f>INDEX([1]Calculation!CB:CB,ROW())</f>
        <v>https://d25d2506sfb94s.cloudfront.net/cumulus_uploads/document/m3wzkd0n59/econTabReport.pdf</v>
      </c>
    </row>
    <row r="159" spans="1:16">
      <c r="A159" t="str">
        <f>INDEX([1]Calculation!$F:$F,ROW())</f>
        <v>Massachusetts</v>
      </c>
      <c r="B159" t="str">
        <f>INDEX([1]Calculation!$D:$D,ROW())</f>
        <v>Evan Falchuk and Lou DiNatale</v>
      </c>
      <c r="C159" t="str">
        <f>IF(INDEX([1]Calculation!$G:$G,ROW())=0,"-",INDEX([1]Calculation!$G:$G,ROW()))</f>
        <v>-</v>
      </c>
      <c r="D159" t="str">
        <f>INDEX([1]Calculation!$J:$J,ROW())&amp;"  "&amp;INDEX([1]Calculation!$K:$K,ROW())</f>
        <v>453  lv</v>
      </c>
      <c r="E159" s="19">
        <f>INDEX([1]Calculation!$I:$I,ROW())</f>
        <v>43879</v>
      </c>
      <c r="F159" s="12">
        <f>ROUND(INDEX([1]Calculation!AL:AL,ROW()),1)</f>
        <v>7</v>
      </c>
      <c r="G159" s="8">
        <f>ROUND(INDEX([1]Calculation!L:L,ROW()),0)</f>
        <v>13</v>
      </c>
      <c r="H159" s="8">
        <f>ROUND(INDEX([1]Calculation!M:M,ROW()),0)</f>
        <v>13</v>
      </c>
      <c r="I159" s="8">
        <f>ROUND(INDEX([1]Calculation!N:N,ROW()),0)</f>
        <v>0</v>
      </c>
      <c r="J159" s="8">
        <f>ROUND(INDEX([1]Calculation!O:O,ROW()),0)</f>
        <v>13</v>
      </c>
      <c r="K159" s="8">
        <f>ROUND(INDEX([1]Calculation!P:P,ROW()),0)</f>
        <v>14</v>
      </c>
      <c r="L159" s="8">
        <f>ROUND(INDEX([1]Calculation!Q:Q,ROW()),0)</f>
        <v>17</v>
      </c>
      <c r="M159" s="8">
        <f>ROUND(INDEX([1]Calculation!R:R,ROW()),0)</f>
        <v>2</v>
      </c>
      <c r="N159" s="8">
        <f>ROUND(INDEX([1]Calculation!S:S,ROW()),0)</f>
        <v>16</v>
      </c>
      <c r="O159" s="8">
        <f>ROUND(INDEX([1]Calculation!T:T,ROW()),0)</f>
        <v>0</v>
      </c>
      <c r="P159" s="8" t="str">
        <f>INDEX([1]Calculation!CB:CB,ROW())</f>
        <v>https://projects.fivethirtyeight.com/polls/20200218_MA.xlsx</v>
      </c>
    </row>
    <row r="160" spans="1:16">
      <c r="A160" t="str">
        <f>INDEX([1]Calculation!$F:$F,ROW())</f>
        <v>US</v>
      </c>
      <c r="B160" t="str">
        <f>INDEX([1]Calculation!$D:$D,ROW())</f>
        <v>Emerson College</v>
      </c>
      <c r="C160" t="str">
        <f>IF(INDEX([1]Calculation!$G:$G,ROW())=0,"-",INDEX([1]Calculation!$G:$G,ROW()))</f>
        <v>B-</v>
      </c>
      <c r="D160" t="str">
        <f>INDEX([1]Calculation!$J:$J,ROW())&amp;"  "&amp;INDEX([1]Calculation!$K:$K,ROW())</f>
        <v>573  lv</v>
      </c>
      <c r="E160" s="19">
        <f>INDEX([1]Calculation!$I:$I,ROW())</f>
        <v>43879</v>
      </c>
      <c r="F160" s="12">
        <f>ROUND(INDEX([1]Calculation!AL:AL,ROW()),1)</f>
        <v>11.7</v>
      </c>
      <c r="G160" s="8">
        <f>ROUND(INDEX([1]Calculation!L:L,ROW()),0)</f>
        <v>22</v>
      </c>
      <c r="H160" s="8">
        <f>ROUND(INDEX([1]Calculation!M:M,ROW()),0)</f>
        <v>14</v>
      </c>
      <c r="I160" s="8">
        <f>ROUND(INDEX([1]Calculation!N:N,ROW()),0)</f>
        <v>0</v>
      </c>
      <c r="J160" s="8">
        <f>ROUND(INDEX([1]Calculation!O:O,ROW()),0)</f>
        <v>8</v>
      </c>
      <c r="K160" s="8">
        <f>ROUND(INDEX([1]Calculation!P:P,ROW()),0)</f>
        <v>6</v>
      </c>
      <c r="L160" s="8">
        <f>ROUND(INDEX([1]Calculation!Q:Q,ROW()),0)</f>
        <v>29</v>
      </c>
      <c r="M160" s="8">
        <f>ROUND(INDEX([1]Calculation!R:R,ROW()),0)</f>
        <v>3</v>
      </c>
      <c r="N160" s="8">
        <f>ROUND(INDEX([1]Calculation!S:S,ROW()),0)</f>
        <v>12</v>
      </c>
      <c r="O160" s="8">
        <f>ROUND(INDEX([1]Calculation!T:T,ROW()),0)</f>
        <v>0</v>
      </c>
      <c r="P160" s="8" t="str">
        <f>INDEX([1]Calculation!CB:CB,ROW())</f>
        <v>http://emersonpolling.com/2020/02/19/february-national-poll-sanders-takes-the-lead-for-democratic-nomination-bloomberg-on-the-rise/</v>
      </c>
    </row>
    <row r="161" spans="1:16">
      <c r="A161" t="str">
        <f>INDEX([1]Calculation!$F:$F,ROW())</f>
        <v>Illinois</v>
      </c>
      <c r="B161" t="str">
        <f>INDEX([1]Calculation!$D:$D,ROW())</f>
        <v>Southern Illinois University</v>
      </c>
      <c r="C161" t="str">
        <f>IF(INDEX([1]Calculation!$G:$G,ROW())=0,"-",INDEX([1]Calculation!$G:$G,ROW()))</f>
        <v>-</v>
      </c>
      <c r="D161" t="str">
        <f>INDEX([1]Calculation!$J:$J,ROW())&amp;"  "&amp;INDEX([1]Calculation!$K:$K,ROW())</f>
        <v>475  lv</v>
      </c>
      <c r="E161" s="19">
        <f>INDEX([1]Calculation!$I:$I,ROW())</f>
        <v>43878</v>
      </c>
      <c r="F161" s="12">
        <f>ROUND(INDEX([1]Calculation!AL:AL,ROW()),1)</f>
        <v>6.4</v>
      </c>
      <c r="G161" s="8">
        <f>ROUND(INDEX([1]Calculation!L:L,ROW()),0)</f>
        <v>14</v>
      </c>
      <c r="H161" s="8">
        <f>ROUND(INDEX([1]Calculation!M:M,ROW()),0)</f>
        <v>17</v>
      </c>
      <c r="I161" s="8">
        <f>ROUND(INDEX([1]Calculation!N:N,ROW()),0)</f>
        <v>0</v>
      </c>
      <c r="J161" s="8">
        <f>ROUND(INDEX([1]Calculation!O:O,ROW()),0)</f>
        <v>13</v>
      </c>
      <c r="K161" s="8">
        <f>ROUND(INDEX([1]Calculation!P:P,ROW()),0)</f>
        <v>8</v>
      </c>
      <c r="L161" s="8">
        <f>ROUND(INDEX([1]Calculation!Q:Q,ROW()),0)</f>
        <v>22</v>
      </c>
      <c r="M161" s="8">
        <f>ROUND(INDEX([1]Calculation!R:R,ROW()),0)</f>
        <v>1</v>
      </c>
      <c r="N161" s="8">
        <f>ROUND(INDEX([1]Calculation!S:S,ROW()),0)</f>
        <v>6</v>
      </c>
      <c r="O161" s="8">
        <f>ROUND(INDEX([1]Calculation!T:T,ROW()),0)</f>
        <v>1</v>
      </c>
      <c r="P161" s="8" t="str">
        <f>INDEX([1]Calculation!CB:CB,ROW())</f>
        <v>https://paulsimoninstitute.siu.edu/_common/documents/opinion-polling/simon-institute-poll/2020/PSPPI-Simon-Poll-2020-Election-Job-Approval.pdf</v>
      </c>
    </row>
    <row r="162" spans="1:16">
      <c r="A162" t="str">
        <f>INDEX([1]Calculation!$F:$F,ROW())</f>
        <v>US</v>
      </c>
      <c r="B162" t="str">
        <f>INDEX([1]Calculation!$D:$D,ROW())</f>
        <v>ABC News/Washington Post</v>
      </c>
      <c r="C162" t="str">
        <f>IF(INDEX([1]Calculation!$G:$G,ROW())=0,"-",INDEX([1]Calculation!$G:$G,ROW()))</f>
        <v>A+</v>
      </c>
      <c r="D162" t="str">
        <f>INDEX([1]Calculation!$J:$J,ROW())&amp;"  "&amp;INDEX([1]Calculation!$K:$K,ROW())</f>
        <v>350  lv</v>
      </c>
      <c r="E162" s="19">
        <f>INDEX([1]Calculation!$I:$I,ROW())</f>
        <v>43878</v>
      </c>
      <c r="F162" s="12">
        <f>ROUND(INDEX([1]Calculation!AL:AL,ROW()),1)</f>
        <v>23.4</v>
      </c>
      <c r="G162" s="8">
        <f>ROUND(INDEX([1]Calculation!L:L,ROW()),0)</f>
        <v>15</v>
      </c>
      <c r="H162" s="8">
        <f>ROUND(INDEX([1]Calculation!M:M,ROW()),0)</f>
        <v>15</v>
      </c>
      <c r="I162" s="8">
        <f>ROUND(INDEX([1]Calculation!N:N,ROW()),0)</f>
        <v>0</v>
      </c>
      <c r="J162" s="8">
        <f>ROUND(INDEX([1]Calculation!O:O,ROW()),0)</f>
        <v>9</v>
      </c>
      <c r="K162" s="8">
        <f>ROUND(INDEX([1]Calculation!P:P,ROW()),0)</f>
        <v>7</v>
      </c>
      <c r="L162" s="8">
        <f>ROUND(INDEX([1]Calculation!Q:Q,ROW()),0)</f>
        <v>33</v>
      </c>
      <c r="M162" s="8">
        <f>ROUND(INDEX([1]Calculation!R:R,ROW()),0)</f>
        <v>2</v>
      </c>
      <c r="N162" s="8">
        <f>ROUND(INDEX([1]Calculation!S:S,ROW()),0)</f>
        <v>13</v>
      </c>
      <c r="O162" s="8">
        <f>ROUND(INDEX([1]Calculation!T:T,ROW()),0)</f>
        <v>0</v>
      </c>
      <c r="P162" s="8" t="str">
        <f>INDEX([1]Calculation!CB:CB,ROW())</f>
        <v>https://docs.google.com/spreadsheets/d/1wB1N64r9A3Qwij9ds3b2jzdqvcPRWdgDbtEVY30troQ/edit</v>
      </c>
    </row>
    <row r="163" spans="1:16">
      <c r="A163" t="str">
        <f>INDEX([1]Calculation!$F:$F,ROW())</f>
        <v>US</v>
      </c>
      <c r="B163" t="str">
        <f>INDEX([1]Calculation!$D:$D,ROW())</f>
        <v>ABC News/Washington Post</v>
      </c>
      <c r="C163" t="str">
        <f>IF(INDEX([1]Calculation!$G:$G,ROW())=0,"-",INDEX([1]Calculation!$G:$G,ROW()))</f>
        <v>A+</v>
      </c>
      <c r="D163" t="str">
        <f>INDEX([1]Calculation!$J:$J,ROW())&amp;"  "&amp;INDEX([1]Calculation!$K:$K,ROW())</f>
        <v>408  rv</v>
      </c>
      <c r="E163" s="19">
        <f>INDEX([1]Calculation!$I:$I,ROW())</f>
        <v>43878</v>
      </c>
      <c r="F163" s="12">
        <f>ROUND(INDEX([1]Calculation!AL:AL,ROW()),1)</f>
        <v>0</v>
      </c>
      <c r="G163" s="8">
        <f>ROUND(INDEX([1]Calculation!L:L,ROW()),0)</f>
        <v>16</v>
      </c>
      <c r="H163" s="8">
        <f>ROUND(INDEX([1]Calculation!M:M,ROW()),0)</f>
        <v>14</v>
      </c>
      <c r="I163" s="8">
        <f>ROUND(INDEX([1]Calculation!N:N,ROW()),0)</f>
        <v>0</v>
      </c>
      <c r="J163" s="8">
        <f>ROUND(INDEX([1]Calculation!O:O,ROW()),0)</f>
        <v>8</v>
      </c>
      <c r="K163" s="8">
        <f>ROUND(INDEX([1]Calculation!P:P,ROW()),0)</f>
        <v>7</v>
      </c>
      <c r="L163" s="8">
        <f>ROUND(INDEX([1]Calculation!Q:Q,ROW()),0)</f>
        <v>32</v>
      </c>
      <c r="M163" s="8">
        <f>ROUND(INDEX([1]Calculation!R:R,ROW()),0)</f>
        <v>2</v>
      </c>
      <c r="N163" s="8">
        <f>ROUND(INDEX([1]Calculation!S:S,ROW()),0)</f>
        <v>12</v>
      </c>
      <c r="O163" s="8">
        <f>ROUND(INDEX([1]Calculation!T:T,ROW()),0)</f>
        <v>0</v>
      </c>
      <c r="P163" s="8" t="str">
        <f>INDEX([1]Calculation!CB:CB,ROW())</f>
        <v>https://www.washingtonpost.com/context/washington-post-abc-news-poll-feb-14-17-2020/99074fb9-691e-4399-af1e-e6534d53a9d8/</v>
      </c>
    </row>
    <row r="164" spans="1:16">
      <c r="A164" t="str">
        <f>INDEX([1]Calculation!$F:$F,ROW())</f>
        <v>US</v>
      </c>
      <c r="B164" t="str">
        <f>INDEX([1]Calculation!$D:$D,ROW())</f>
        <v>ABC News/Washington Post</v>
      </c>
      <c r="C164" t="str">
        <f>IF(INDEX([1]Calculation!$G:$G,ROW())=0,"-",INDEX([1]Calculation!$G:$G,ROW()))</f>
        <v>A+</v>
      </c>
      <c r="D164" t="str">
        <f>INDEX([1]Calculation!$J:$J,ROW())&amp;"  "&amp;INDEX([1]Calculation!$K:$K,ROW())</f>
        <v>466  a</v>
      </c>
      <c r="E164" s="19">
        <f>INDEX([1]Calculation!$I:$I,ROW())</f>
        <v>43878</v>
      </c>
      <c r="F164" s="12">
        <f>ROUND(INDEX([1]Calculation!AL:AL,ROW()),1)</f>
        <v>0</v>
      </c>
      <c r="G164" s="8">
        <f>ROUND(INDEX([1]Calculation!L:L,ROW()),0)</f>
        <v>17</v>
      </c>
      <c r="H164" s="8">
        <f>ROUND(INDEX([1]Calculation!M:M,ROW()),0)</f>
        <v>14</v>
      </c>
      <c r="I164" s="8">
        <f>ROUND(INDEX([1]Calculation!N:N,ROW()),0)</f>
        <v>0</v>
      </c>
      <c r="J164" s="8">
        <f>ROUND(INDEX([1]Calculation!O:O,ROW()),0)</f>
        <v>7</v>
      </c>
      <c r="K164" s="8">
        <f>ROUND(INDEX([1]Calculation!P:P,ROW()),0)</f>
        <v>6</v>
      </c>
      <c r="L164" s="8">
        <f>ROUND(INDEX([1]Calculation!Q:Q,ROW()),0)</f>
        <v>32</v>
      </c>
      <c r="M164" s="8">
        <f>ROUND(INDEX([1]Calculation!R:R,ROW()),0)</f>
        <v>2</v>
      </c>
      <c r="N164" s="8">
        <f>ROUND(INDEX([1]Calculation!S:S,ROW()),0)</f>
        <v>11</v>
      </c>
      <c r="O164" s="8">
        <f>ROUND(INDEX([1]Calculation!T:T,ROW()),0)</f>
        <v>0</v>
      </c>
      <c r="P164" s="8" t="str">
        <f>INDEX([1]Calculation!CB:CB,ROW())</f>
        <v>https://www.washingtonpost.com/context/washington-post-abc-news-poll-feb-14-17-2020/99074fb9-691e-4399-af1e-e6534d53a9d8/</v>
      </c>
    </row>
    <row r="165" spans="1:16">
      <c r="A165" t="str">
        <f>INDEX([1]Calculation!$F:$F,ROW())</f>
        <v>US</v>
      </c>
      <c r="B165" t="str">
        <f>INDEX([1]Calculation!$D:$D,ROW())</f>
        <v>Morning Consult</v>
      </c>
      <c r="C165" t="str">
        <f>IF(INDEX([1]Calculation!$G:$G,ROW())=0,"-",INDEX([1]Calculation!$G:$G,ROW()))</f>
        <v>B+</v>
      </c>
      <c r="D165" t="str">
        <f>INDEX([1]Calculation!$J:$J,ROW())&amp;"  "&amp;INDEX([1]Calculation!$K:$K,ROW())</f>
        <v>15974  lv</v>
      </c>
      <c r="E165" s="19">
        <f>INDEX([1]Calculation!$I:$I,ROW())</f>
        <v>43878</v>
      </c>
      <c r="F165" s="12">
        <f>ROUND(INDEX([1]Calculation!AL:AL,ROW()),1)</f>
        <v>0.4</v>
      </c>
      <c r="G165" s="8">
        <f>ROUND(INDEX([1]Calculation!L:L,ROW()),0)</f>
        <v>19</v>
      </c>
      <c r="H165" s="8">
        <f>ROUND(INDEX([1]Calculation!M:M,ROW()),0)</f>
        <v>20</v>
      </c>
      <c r="I165" s="8">
        <f>ROUND(INDEX([1]Calculation!N:N,ROW()),0)</f>
        <v>0</v>
      </c>
      <c r="J165" s="8">
        <f>ROUND(INDEX([1]Calculation!O:O,ROW()),0)</f>
        <v>12</v>
      </c>
      <c r="K165" s="8">
        <f>ROUND(INDEX([1]Calculation!P:P,ROW()),0)</f>
        <v>6</v>
      </c>
      <c r="L165" s="8">
        <f>ROUND(INDEX([1]Calculation!Q:Q,ROW()),0)</f>
        <v>28</v>
      </c>
      <c r="M165" s="8">
        <f>ROUND(INDEX([1]Calculation!R:R,ROW()),0)</f>
        <v>3</v>
      </c>
      <c r="N165" s="8">
        <f>ROUND(INDEX([1]Calculation!S:S,ROW()),0)</f>
        <v>10</v>
      </c>
      <c r="O165" s="8">
        <f>ROUND(INDEX([1]Calculation!T:T,ROW()),0)</f>
        <v>0</v>
      </c>
      <c r="P165" s="8" t="str">
        <f>INDEX([1]Calculation!CB:CB,ROW())</f>
        <v>https://morningconsult.com/2020-democratic-primary/</v>
      </c>
    </row>
    <row r="166" spans="1:16">
      <c r="A166" t="str">
        <f>INDEX([1]Calculation!$F:$F,ROW())</f>
        <v>California</v>
      </c>
      <c r="B166" t="str">
        <f>INDEX([1]Calculation!$D:$D,ROW())</f>
        <v>Public Policy Institute of California</v>
      </c>
      <c r="C166" t="str">
        <f>IF(INDEX([1]Calculation!$G:$G,ROW())=0,"-",INDEX([1]Calculation!$G:$G,ROW()))</f>
        <v>A/B</v>
      </c>
      <c r="D166" t="str">
        <f>INDEX([1]Calculation!$J:$J,ROW())&amp;"  "&amp;INDEX([1]Calculation!$K:$K,ROW())</f>
        <v>573  lv</v>
      </c>
      <c r="E166" s="19">
        <f>INDEX([1]Calculation!$I:$I,ROW())</f>
        <v>43878</v>
      </c>
      <c r="F166" s="12">
        <f>ROUND(INDEX([1]Calculation!AL:AL,ROW()),1)</f>
        <v>15.9</v>
      </c>
      <c r="G166" s="8">
        <f>ROUND(INDEX([1]Calculation!L:L,ROW()),0)</f>
        <v>14</v>
      </c>
      <c r="H166" s="8">
        <f>ROUND(INDEX([1]Calculation!M:M,ROW()),0)</f>
        <v>12</v>
      </c>
      <c r="I166" s="8">
        <f>ROUND(INDEX([1]Calculation!N:N,ROW()),0)</f>
        <v>0</v>
      </c>
      <c r="J166" s="8">
        <f>ROUND(INDEX([1]Calculation!O:O,ROW()),0)</f>
        <v>12</v>
      </c>
      <c r="K166" s="8">
        <f>ROUND(INDEX([1]Calculation!P:P,ROW()),0)</f>
        <v>5</v>
      </c>
      <c r="L166" s="8">
        <f>ROUND(INDEX([1]Calculation!Q:Q,ROW()),0)</f>
        <v>32</v>
      </c>
      <c r="M166" s="8">
        <f>ROUND(INDEX([1]Calculation!R:R,ROW()),0)</f>
        <v>3</v>
      </c>
      <c r="N166" s="8">
        <f>ROUND(INDEX([1]Calculation!S:S,ROW()),0)</f>
        <v>13</v>
      </c>
      <c r="O166" s="8">
        <f>ROUND(INDEX([1]Calculation!T:T,ROW()),0)</f>
        <v>0</v>
      </c>
      <c r="P166" s="8" t="str">
        <f>INDEX([1]Calculation!CB:CB,ROW())</f>
        <v>https://www.ppic.org/wp-content/uploads/crosstabs-time-trends-methodology-0220.pdf</v>
      </c>
    </row>
    <row r="167" spans="1:16">
      <c r="A167" t="str">
        <f>INDEX([1]Calculation!$F:$F,ROW())</f>
        <v>US</v>
      </c>
      <c r="B167" t="str">
        <f>INDEX([1]Calculation!$D:$D,ROW())</f>
        <v>SurveyUSA</v>
      </c>
      <c r="C167" t="str">
        <f>IF(INDEX([1]Calculation!$G:$G,ROW())=0,"-",INDEX([1]Calculation!$G:$G,ROW()))</f>
        <v>A</v>
      </c>
      <c r="D167" t="str">
        <f>INDEX([1]Calculation!$J:$J,ROW())&amp;"  "&amp;INDEX([1]Calculation!$K:$K,ROW())</f>
        <v>1022  lv</v>
      </c>
      <c r="E167" s="19">
        <f>INDEX([1]Calculation!$I:$I,ROW())</f>
        <v>43878</v>
      </c>
      <c r="F167" s="12">
        <f>ROUND(INDEX([1]Calculation!AL:AL,ROW()),1)</f>
        <v>4.3</v>
      </c>
      <c r="G167" s="8">
        <f>ROUND(INDEX([1]Calculation!L:L,ROW()),0)</f>
        <v>18</v>
      </c>
      <c r="H167" s="8">
        <f>ROUND(INDEX([1]Calculation!M:M,ROW()),0)</f>
        <v>18</v>
      </c>
      <c r="I167" s="8">
        <f>ROUND(INDEX([1]Calculation!N:N,ROW()),0)</f>
        <v>0</v>
      </c>
      <c r="J167" s="8">
        <f>ROUND(INDEX([1]Calculation!O:O,ROW()),0)</f>
        <v>12</v>
      </c>
      <c r="K167" s="8">
        <f>ROUND(INDEX([1]Calculation!P:P,ROW()),0)</f>
        <v>4</v>
      </c>
      <c r="L167" s="8">
        <f>ROUND(INDEX([1]Calculation!Q:Q,ROW()),0)</f>
        <v>29</v>
      </c>
      <c r="M167" s="8">
        <f>ROUND(INDEX([1]Calculation!R:R,ROW()),0)</f>
        <v>2</v>
      </c>
      <c r="N167" s="8">
        <f>ROUND(INDEX([1]Calculation!S:S,ROW()),0)</f>
        <v>10</v>
      </c>
      <c r="O167" s="8">
        <f>ROUND(INDEX([1]Calculation!T:T,ROW()),0)</f>
        <v>0</v>
      </c>
      <c r="P167" s="8" t="str">
        <f>INDEX([1]Calculation!CB:CB,ROW())</f>
        <v>http://www.surveyusa.com/client/PollReport.aspx?g=e7feecd9-5374-42de-bfff-d16dba2dae6a</v>
      </c>
    </row>
    <row r="168" spans="1:16">
      <c r="A168" t="str">
        <f>INDEX([1]Calculation!$F:$F,ROW())</f>
        <v>US</v>
      </c>
      <c r="B168" t="str">
        <f>INDEX([1]Calculation!$D:$D,ROW())</f>
        <v>NBC News/Wall Street Journal</v>
      </c>
      <c r="C168" t="str">
        <f>IF(INDEX([1]Calculation!$G:$G,ROW())=0,"-",INDEX([1]Calculation!$G:$G,ROW()))</f>
        <v>A/B</v>
      </c>
      <c r="D168" t="str">
        <f>INDEX([1]Calculation!$J:$J,ROW())&amp;"  "&amp;INDEX([1]Calculation!$K:$K,ROW())</f>
        <v>426  lv</v>
      </c>
      <c r="E168" s="19">
        <f>INDEX([1]Calculation!$I:$I,ROW())</f>
        <v>43878</v>
      </c>
      <c r="F168" s="12">
        <f>ROUND(INDEX([1]Calculation!AL:AL,ROW()),1)</f>
        <v>0</v>
      </c>
      <c r="G168" s="8">
        <f>ROUND(INDEX([1]Calculation!L:L,ROW()),0)</f>
        <v>0</v>
      </c>
      <c r="H168" s="8">
        <f>ROUND(INDEX([1]Calculation!M:M,ROW()),0)</f>
        <v>0</v>
      </c>
      <c r="I168" s="8">
        <f>ROUND(INDEX([1]Calculation!N:N,ROW()),0)</f>
        <v>0</v>
      </c>
      <c r="J168" s="8">
        <f>ROUND(INDEX([1]Calculation!O:O,ROW()),0)</f>
        <v>38</v>
      </c>
      <c r="K168" s="8">
        <f>ROUND(INDEX([1]Calculation!P:P,ROW()),0)</f>
        <v>0</v>
      </c>
      <c r="L168" s="8">
        <f>ROUND(INDEX([1]Calculation!Q:Q,ROW()),0)</f>
        <v>54</v>
      </c>
      <c r="M168" s="8">
        <f>ROUND(INDEX([1]Calculation!R:R,ROW()),0)</f>
        <v>0</v>
      </c>
      <c r="N168" s="8">
        <f>ROUND(INDEX([1]Calculation!S:S,ROW()),0)</f>
        <v>0</v>
      </c>
      <c r="O168" s="8">
        <f>ROUND(INDEX([1]Calculation!T:T,ROW()),0)</f>
        <v>0</v>
      </c>
      <c r="P168" s="8" t="str">
        <f>INDEX([1]Calculation!CB:CB,ROW())</f>
        <v>https://www.nbcnews.com/politics/meet-the-press/nbc-news-wsj-poll-sanders-opens-double-digit-national-lead-n1138191</v>
      </c>
    </row>
    <row r="169" spans="1:16">
      <c r="A169" t="str">
        <f>INDEX([1]Calculation!$F:$F,ROW())</f>
        <v>US</v>
      </c>
      <c r="B169" t="str">
        <f>INDEX([1]Calculation!$D:$D,ROW())</f>
        <v>NBC News/Wall Street Journal</v>
      </c>
      <c r="C169" t="str">
        <f>IF(INDEX([1]Calculation!$G:$G,ROW())=0,"-",INDEX([1]Calculation!$G:$G,ROW()))</f>
        <v>A/B</v>
      </c>
      <c r="D169" t="str">
        <f>INDEX([1]Calculation!$J:$J,ROW())&amp;"  "&amp;INDEX([1]Calculation!$K:$K,ROW())</f>
        <v>426  lv</v>
      </c>
      <c r="E169" s="19">
        <f>INDEX([1]Calculation!$I:$I,ROW())</f>
        <v>43878</v>
      </c>
      <c r="F169" s="12">
        <f>ROUND(INDEX([1]Calculation!AL:AL,ROW()),1)</f>
        <v>0</v>
      </c>
      <c r="G169" s="8">
        <f>ROUND(INDEX([1]Calculation!L:L,ROW()),0)</f>
        <v>0</v>
      </c>
      <c r="H169" s="8">
        <f>ROUND(INDEX([1]Calculation!M:M,ROW()),0)</f>
        <v>37</v>
      </c>
      <c r="I169" s="8">
        <f>ROUND(INDEX([1]Calculation!N:N,ROW()),0)</f>
        <v>0</v>
      </c>
      <c r="J169" s="8">
        <f>ROUND(INDEX([1]Calculation!O:O,ROW()),0)</f>
        <v>0</v>
      </c>
      <c r="K169" s="8">
        <f>ROUND(INDEX([1]Calculation!P:P,ROW()),0)</f>
        <v>0</v>
      </c>
      <c r="L169" s="8">
        <f>ROUND(INDEX([1]Calculation!Q:Q,ROW()),0)</f>
        <v>57</v>
      </c>
      <c r="M169" s="8">
        <f>ROUND(INDEX([1]Calculation!R:R,ROW()),0)</f>
        <v>0</v>
      </c>
      <c r="N169" s="8">
        <f>ROUND(INDEX([1]Calculation!S:S,ROW()),0)</f>
        <v>0</v>
      </c>
      <c r="O169" s="8">
        <f>ROUND(INDEX([1]Calculation!T:T,ROW()),0)</f>
        <v>0</v>
      </c>
      <c r="P169" s="8" t="str">
        <f>INDEX([1]Calculation!CB:CB,ROW())</f>
        <v>https://www.nbcnews.com/politics/meet-the-press/nbc-news-wsj-poll-sanders-opens-double-digit-national-lead-n1138191</v>
      </c>
    </row>
    <row r="170" spans="1:16">
      <c r="A170" t="str">
        <f>INDEX([1]Calculation!$F:$F,ROW())</f>
        <v>US</v>
      </c>
      <c r="B170" t="str">
        <f>INDEX([1]Calculation!$D:$D,ROW())</f>
        <v>NBC News/Wall Street Journal</v>
      </c>
      <c r="C170" t="str">
        <f>IF(INDEX([1]Calculation!$G:$G,ROW())=0,"-",INDEX([1]Calculation!$G:$G,ROW()))</f>
        <v>A/B</v>
      </c>
      <c r="D170" t="str">
        <f>INDEX([1]Calculation!$J:$J,ROW())&amp;"  "&amp;INDEX([1]Calculation!$K:$K,ROW())</f>
        <v>426  lv</v>
      </c>
      <c r="E170" s="19">
        <f>INDEX([1]Calculation!$I:$I,ROW())</f>
        <v>43878</v>
      </c>
      <c r="F170" s="12">
        <f>ROUND(INDEX([1]Calculation!AL:AL,ROW()),1)</f>
        <v>15.9</v>
      </c>
      <c r="G170" s="8">
        <f>ROUND(INDEX([1]Calculation!L:L,ROW()),0)</f>
        <v>15</v>
      </c>
      <c r="H170" s="8">
        <f>ROUND(INDEX([1]Calculation!M:M,ROW()),0)</f>
        <v>14</v>
      </c>
      <c r="I170" s="8">
        <f>ROUND(INDEX([1]Calculation!N:N,ROW()),0)</f>
        <v>0</v>
      </c>
      <c r="J170" s="8">
        <f>ROUND(INDEX([1]Calculation!O:O,ROW()),0)</f>
        <v>13</v>
      </c>
      <c r="K170" s="8">
        <f>ROUND(INDEX([1]Calculation!P:P,ROW()),0)</f>
        <v>7</v>
      </c>
      <c r="L170" s="8">
        <f>ROUND(INDEX([1]Calculation!Q:Q,ROW()),0)</f>
        <v>27</v>
      </c>
      <c r="M170" s="8">
        <f>ROUND(INDEX([1]Calculation!R:R,ROW()),0)</f>
        <v>2</v>
      </c>
      <c r="N170" s="8">
        <f>ROUND(INDEX([1]Calculation!S:S,ROW()),0)</f>
        <v>14</v>
      </c>
      <c r="O170" s="8">
        <f>ROUND(INDEX([1]Calculation!T:T,ROW()),0)</f>
        <v>0</v>
      </c>
      <c r="P170" s="8" t="str">
        <f>INDEX([1]Calculation!CB:CB,ROW())</f>
        <v>https://www.nbcnews.com/politics/meet-the-press/nbc-news-wsj-poll-sanders-opens-double-digit-national-lead-n1138191</v>
      </c>
    </row>
    <row r="171" spans="1:16">
      <c r="A171" t="str">
        <f>INDEX([1]Calculation!$F:$F,ROW())</f>
        <v>US</v>
      </c>
      <c r="B171" t="str">
        <f>INDEX([1]Calculation!$D:$D,ROW())</f>
        <v>Ipsos</v>
      </c>
      <c r="C171" t="str">
        <f>IF(INDEX([1]Calculation!$G:$G,ROW())=0,"-",INDEX([1]Calculation!$G:$G,ROW()))</f>
        <v>B+</v>
      </c>
      <c r="D171" t="str">
        <f>INDEX([1]Calculation!$J:$J,ROW())&amp;"  "&amp;INDEX([1]Calculation!$K:$K,ROW())</f>
        <v>543  rv</v>
      </c>
      <c r="E171" s="19">
        <f>INDEX([1]Calculation!$I:$I,ROW())</f>
        <v>43878</v>
      </c>
      <c r="F171" s="12">
        <f>ROUND(INDEX([1]Calculation!AL:AL,ROW()),1)</f>
        <v>0</v>
      </c>
      <c r="G171" s="8">
        <f>ROUND(INDEX([1]Calculation!L:L,ROW()),0)</f>
        <v>13</v>
      </c>
      <c r="H171" s="8">
        <f>ROUND(INDEX([1]Calculation!M:M,ROW()),0)</f>
        <v>17</v>
      </c>
      <c r="I171" s="8">
        <f>ROUND(INDEX([1]Calculation!N:N,ROW()),0)</f>
        <v>0</v>
      </c>
      <c r="J171" s="8">
        <f>ROUND(INDEX([1]Calculation!O:O,ROW()),0)</f>
        <v>11</v>
      </c>
      <c r="K171" s="8">
        <f>ROUND(INDEX([1]Calculation!P:P,ROW()),0)</f>
        <v>5</v>
      </c>
      <c r="L171" s="8">
        <f>ROUND(INDEX([1]Calculation!Q:Q,ROW()),0)</f>
        <v>25</v>
      </c>
      <c r="M171" s="8">
        <f>ROUND(INDEX([1]Calculation!R:R,ROW()),0)</f>
        <v>3</v>
      </c>
      <c r="N171" s="8">
        <f>ROUND(INDEX([1]Calculation!S:S,ROW()),0)</f>
        <v>9</v>
      </c>
      <c r="O171" s="8">
        <f>ROUND(INDEX([1]Calculation!T:T,ROW()),0)</f>
        <v>0</v>
      </c>
      <c r="P171" s="8" t="str">
        <f>INDEX([1]Calculation!CB:CB,ROW())</f>
        <v>https://www.ipsos.com/sites/default/files/ct/news/documents/2020-02/topline_reuters_2020_election_tracker_02_18_2020_wu1.pdf</v>
      </c>
    </row>
    <row r="172" spans="1:16">
      <c r="A172" t="str">
        <f>INDEX([1]Calculation!$F:$F,ROW())</f>
        <v>California</v>
      </c>
      <c r="B172" t="str">
        <f>INDEX([1]Calculation!$D:$D,ROW())</f>
        <v>SurveyUSA</v>
      </c>
      <c r="C172" t="str">
        <f>IF(INDEX([1]Calculation!$G:$G,ROW())=0,"-",INDEX([1]Calculation!$G:$G,ROW()))</f>
        <v>A</v>
      </c>
      <c r="D172" t="str">
        <f>INDEX([1]Calculation!$J:$J,ROW())&amp;"  "&amp;INDEX([1]Calculation!$K:$K,ROW())</f>
        <v>520  lv</v>
      </c>
      <c r="E172" s="19">
        <f>INDEX([1]Calculation!$I:$I,ROW())</f>
        <v>43877</v>
      </c>
      <c r="F172" s="12">
        <f>ROUND(INDEX([1]Calculation!AL:AL,ROW()),1)</f>
        <v>23</v>
      </c>
      <c r="G172" s="8">
        <f>ROUND(INDEX([1]Calculation!L:L,ROW()),0)</f>
        <v>15</v>
      </c>
      <c r="H172" s="8">
        <f>ROUND(INDEX([1]Calculation!M:M,ROW()),0)</f>
        <v>21</v>
      </c>
      <c r="I172" s="8">
        <f>ROUND(INDEX([1]Calculation!N:N,ROW()),0)</f>
        <v>0</v>
      </c>
      <c r="J172" s="8">
        <f>ROUND(INDEX([1]Calculation!O:O,ROW()),0)</f>
        <v>12</v>
      </c>
      <c r="K172" s="8">
        <f>ROUND(INDEX([1]Calculation!P:P,ROW()),0)</f>
        <v>6</v>
      </c>
      <c r="L172" s="8">
        <f>ROUND(INDEX([1]Calculation!Q:Q,ROW()),0)</f>
        <v>25</v>
      </c>
      <c r="M172" s="8">
        <f>ROUND(INDEX([1]Calculation!R:R,ROW()),0)</f>
        <v>3</v>
      </c>
      <c r="N172" s="8">
        <f>ROUND(INDEX([1]Calculation!S:S,ROW()),0)</f>
        <v>9</v>
      </c>
      <c r="O172" s="8">
        <f>ROUND(INDEX([1]Calculation!T:T,ROW()),0)</f>
        <v>0</v>
      </c>
      <c r="P172" s="8" t="str">
        <f>INDEX([1]Calculation!CB:CB,ROW())</f>
        <v>http://www.surveyusa.com/client/PollReport.aspx?g=00eb4f81-c6dd-4c7c-a22e-c32a3b4f2c7e</v>
      </c>
    </row>
    <row r="173" spans="1:16">
      <c r="A173" t="str">
        <f>INDEX([1]Calculation!$F:$F,ROW())</f>
        <v>New Jersey</v>
      </c>
      <c r="B173" t="str">
        <f>INDEX([1]Calculation!$D:$D,ROW())</f>
        <v>Fairleigh Dickinson University (PublicMind)</v>
      </c>
      <c r="C173" t="str">
        <f>IF(INDEX([1]Calculation!$G:$G,ROW())=0,"-",INDEX([1]Calculation!$G:$G,ROW()))</f>
        <v>A/B</v>
      </c>
      <c r="D173" t="str">
        <f>INDEX([1]Calculation!$J:$J,ROW())&amp;"  "&amp;INDEX([1]Calculation!$K:$K,ROW())</f>
        <v>357  rv</v>
      </c>
      <c r="E173" s="19">
        <f>INDEX([1]Calculation!$I:$I,ROW())</f>
        <v>43877</v>
      </c>
      <c r="F173" s="12">
        <f>ROUND(INDEX([1]Calculation!AL:AL,ROW()),1)</f>
        <v>12.3</v>
      </c>
      <c r="G173" s="8">
        <f>ROUND(INDEX([1]Calculation!L:L,ROW()),0)</f>
        <v>16</v>
      </c>
      <c r="H173" s="8">
        <f>ROUND(INDEX([1]Calculation!M:M,ROW()),0)</f>
        <v>23</v>
      </c>
      <c r="I173" s="8">
        <f>ROUND(INDEX([1]Calculation!N:N,ROW()),0)</f>
        <v>0</v>
      </c>
      <c r="J173" s="8">
        <f>ROUND(INDEX([1]Calculation!O:O,ROW()),0)</f>
        <v>10</v>
      </c>
      <c r="K173" s="8">
        <f>ROUND(INDEX([1]Calculation!P:P,ROW()),0)</f>
        <v>3</v>
      </c>
      <c r="L173" s="8">
        <f>ROUND(INDEX([1]Calculation!Q:Q,ROW()),0)</f>
        <v>25</v>
      </c>
      <c r="M173" s="8">
        <f>ROUND(INDEX([1]Calculation!R:R,ROW()),0)</f>
        <v>2</v>
      </c>
      <c r="N173" s="8">
        <f>ROUND(INDEX([1]Calculation!S:S,ROW()),0)</f>
        <v>8</v>
      </c>
      <c r="O173" s="8">
        <f>ROUND(INDEX([1]Calculation!T:T,ROW()),0)</f>
        <v>0</v>
      </c>
      <c r="P173" s="8" t="str">
        <f>INDEX([1]Calculation!CB:CB,ROW())</f>
        <v>http://publicmind.fdu.edu/2020/200218/final.pdf</v>
      </c>
    </row>
    <row r="174" spans="1:16">
      <c r="A174" t="str">
        <f>INDEX([1]Calculation!$F:$F,ROW())</f>
        <v>New Jersey</v>
      </c>
      <c r="B174" t="str">
        <f>INDEX([1]Calculation!$D:$D,ROW())</f>
        <v>Fairleigh Dickinson University (PublicMind)</v>
      </c>
      <c r="C174" t="str">
        <f>IF(INDEX([1]Calculation!$G:$G,ROW())=0,"-",INDEX([1]Calculation!$G:$G,ROW()))</f>
        <v>A/B</v>
      </c>
      <c r="D174" t="str">
        <f>INDEX([1]Calculation!$J:$J,ROW())&amp;"  "&amp;INDEX([1]Calculation!$K:$K,ROW())</f>
        <v>379  a</v>
      </c>
      <c r="E174" s="19">
        <f>INDEX([1]Calculation!$I:$I,ROW())</f>
        <v>43877</v>
      </c>
      <c r="F174" s="12">
        <f>ROUND(INDEX([1]Calculation!AL:AL,ROW()),1)</f>
        <v>0</v>
      </c>
      <c r="G174" s="8">
        <f>ROUND(INDEX([1]Calculation!L:L,ROW()),0)</f>
        <v>16</v>
      </c>
      <c r="H174" s="8">
        <f>ROUND(INDEX([1]Calculation!M:M,ROW()),0)</f>
        <v>23</v>
      </c>
      <c r="I174" s="8">
        <f>ROUND(INDEX([1]Calculation!N:N,ROW()),0)</f>
        <v>0</v>
      </c>
      <c r="J174" s="8">
        <f>ROUND(INDEX([1]Calculation!O:O,ROW()),0)</f>
        <v>10</v>
      </c>
      <c r="K174" s="8">
        <f>ROUND(INDEX([1]Calculation!P:P,ROW()),0)</f>
        <v>3</v>
      </c>
      <c r="L174" s="8">
        <f>ROUND(INDEX([1]Calculation!Q:Q,ROW()),0)</f>
        <v>24</v>
      </c>
      <c r="M174" s="8">
        <f>ROUND(INDEX([1]Calculation!R:R,ROW()),0)</f>
        <v>2</v>
      </c>
      <c r="N174" s="8">
        <f>ROUND(INDEX([1]Calculation!S:S,ROW()),0)</f>
        <v>7</v>
      </c>
      <c r="O174" s="8">
        <f>ROUND(INDEX([1]Calculation!T:T,ROW()),0)</f>
        <v>0</v>
      </c>
      <c r="P174" s="8" t="str">
        <f>INDEX([1]Calculation!CB:CB,ROW())</f>
        <v>http://publicmind.fdu.edu/2020/200218/final.pdf</v>
      </c>
    </row>
    <row r="175" spans="1:16">
      <c r="A175" t="str">
        <f>INDEX([1]Calculation!$F:$F,ROW())</f>
        <v>North Carolina</v>
      </c>
      <c r="B175" t="str">
        <f>INDEX([1]Calculation!$D:$D,ROW())</f>
        <v>SurveyUSA</v>
      </c>
      <c r="C175" t="str">
        <f>IF(INDEX([1]Calculation!$G:$G,ROW())=0,"-",INDEX([1]Calculation!$G:$G,ROW()))</f>
        <v>A</v>
      </c>
      <c r="D175" t="str">
        <f>INDEX([1]Calculation!$J:$J,ROW())&amp;"  "&amp;INDEX([1]Calculation!$K:$K,ROW())</f>
        <v>698  lv</v>
      </c>
      <c r="E175" s="19">
        <f>INDEX([1]Calculation!$I:$I,ROW())</f>
        <v>43877</v>
      </c>
      <c r="F175" s="12">
        <f>ROUND(INDEX([1]Calculation!AL:AL,ROW()),1)</f>
        <v>25.6</v>
      </c>
      <c r="G175" s="8">
        <f>ROUND(INDEX([1]Calculation!L:L,ROW()),0)</f>
        <v>20</v>
      </c>
      <c r="H175" s="8">
        <f>ROUND(INDEX([1]Calculation!M:M,ROW()),0)</f>
        <v>22</v>
      </c>
      <c r="I175" s="8">
        <f>ROUND(INDEX([1]Calculation!N:N,ROW()),0)</f>
        <v>0</v>
      </c>
      <c r="J175" s="8">
        <f>ROUND(INDEX([1]Calculation!O:O,ROW()),0)</f>
        <v>11</v>
      </c>
      <c r="K175" s="8">
        <f>ROUND(INDEX([1]Calculation!P:P,ROW()),0)</f>
        <v>5</v>
      </c>
      <c r="L175" s="8">
        <f>ROUND(INDEX([1]Calculation!Q:Q,ROW()),0)</f>
        <v>22</v>
      </c>
      <c r="M175" s="8">
        <f>ROUND(INDEX([1]Calculation!R:R,ROW()),0)</f>
        <v>0</v>
      </c>
      <c r="N175" s="8">
        <f>ROUND(INDEX([1]Calculation!S:S,ROW()),0)</f>
        <v>8</v>
      </c>
      <c r="O175" s="8">
        <f>ROUND(INDEX([1]Calculation!T:T,ROW()),0)</f>
        <v>0</v>
      </c>
      <c r="P175" s="8" t="str">
        <f>INDEX([1]Calculation!CB:CB,ROW())</f>
        <v>http://www.surveyusa.com/client/PollReport.aspx?g=9dabc033-4e80-4d26-87db-2e2014623ac2</v>
      </c>
    </row>
    <row r="176" spans="1:16">
      <c r="A176" t="str">
        <f>INDEX([1]Calculation!$F:$F,ROW())</f>
        <v>Virginia</v>
      </c>
      <c r="B176" t="str">
        <f>INDEX([1]Calculation!$D:$D,ROW())</f>
        <v>Monmouth University</v>
      </c>
      <c r="C176" t="str">
        <f>IF(INDEX([1]Calculation!$G:$G,ROW())=0,"-",INDEX([1]Calculation!$G:$G,ROW()))</f>
        <v>A+</v>
      </c>
      <c r="D176" t="str">
        <f>INDEX([1]Calculation!$J:$J,ROW())&amp;"  "&amp;INDEX([1]Calculation!$K:$K,ROW())</f>
        <v>400  lv</v>
      </c>
      <c r="E176" s="19">
        <f>INDEX([1]Calculation!$I:$I,ROW())</f>
        <v>43877</v>
      </c>
      <c r="F176" s="12">
        <f>ROUND(INDEX([1]Calculation!AL:AL,ROW()),1)</f>
        <v>0</v>
      </c>
      <c r="G176" s="8">
        <f>ROUND(INDEX([1]Calculation!L:L,ROW()),0)</f>
        <v>0</v>
      </c>
      <c r="H176" s="8">
        <f>ROUND(INDEX([1]Calculation!M:M,ROW()),0)</f>
        <v>47</v>
      </c>
      <c r="I176" s="8">
        <f>ROUND(INDEX([1]Calculation!N:N,ROW()),0)</f>
        <v>0</v>
      </c>
      <c r="J176" s="8">
        <f>ROUND(INDEX([1]Calculation!O:O,ROW()),0)</f>
        <v>0</v>
      </c>
      <c r="K176" s="8">
        <f>ROUND(INDEX([1]Calculation!P:P,ROW()),0)</f>
        <v>0</v>
      </c>
      <c r="L176" s="8">
        <f>ROUND(INDEX([1]Calculation!Q:Q,ROW()),0)</f>
        <v>41</v>
      </c>
      <c r="M176" s="8">
        <f>ROUND(INDEX([1]Calculation!R:R,ROW()),0)</f>
        <v>0</v>
      </c>
      <c r="N176" s="8">
        <f>ROUND(INDEX([1]Calculation!S:S,ROW()),0)</f>
        <v>0</v>
      </c>
      <c r="O176" s="8">
        <f>ROUND(INDEX([1]Calculation!T:T,ROW()),0)</f>
        <v>0</v>
      </c>
      <c r="P176" s="8" t="str">
        <f>INDEX([1]Calculation!CB:CB,ROW())</f>
        <v>https://www.monmouth.edu/polling-institute/documents/monmouthpoll_va_021820.pdf/</v>
      </c>
    </row>
    <row r="177" spans="1:16">
      <c r="A177" t="str">
        <f>INDEX([1]Calculation!$F:$F,ROW())</f>
        <v>Virginia</v>
      </c>
      <c r="B177" t="str">
        <f>INDEX([1]Calculation!$D:$D,ROW())</f>
        <v>Monmouth University</v>
      </c>
      <c r="C177" t="str">
        <f>IF(INDEX([1]Calculation!$G:$G,ROW())=0,"-",INDEX([1]Calculation!$G:$G,ROW()))</f>
        <v>A+</v>
      </c>
      <c r="D177" t="str">
        <f>INDEX([1]Calculation!$J:$J,ROW())&amp;"  "&amp;INDEX([1]Calculation!$K:$K,ROW())</f>
        <v>400  lv</v>
      </c>
      <c r="E177" s="19">
        <f>INDEX([1]Calculation!$I:$I,ROW())</f>
        <v>43877</v>
      </c>
      <c r="F177" s="12">
        <f>ROUND(INDEX([1]Calculation!AL:AL,ROW()),1)</f>
        <v>0</v>
      </c>
      <c r="G177" s="8">
        <f>ROUND(INDEX([1]Calculation!L:L,ROW()),0)</f>
        <v>0</v>
      </c>
      <c r="H177" s="8">
        <f>ROUND(INDEX([1]Calculation!M:M,ROW()),0)</f>
        <v>0</v>
      </c>
      <c r="I177" s="8">
        <f>ROUND(INDEX([1]Calculation!N:N,ROW()),0)</f>
        <v>0</v>
      </c>
      <c r="J177" s="8">
        <f>ROUND(INDEX([1]Calculation!O:O,ROW()),0)</f>
        <v>0</v>
      </c>
      <c r="K177" s="8">
        <f>ROUND(INDEX([1]Calculation!P:P,ROW()),0)</f>
        <v>42</v>
      </c>
      <c r="L177" s="8">
        <f>ROUND(INDEX([1]Calculation!Q:Q,ROW()),0)</f>
        <v>45</v>
      </c>
      <c r="M177" s="8">
        <f>ROUND(INDEX([1]Calculation!R:R,ROW()),0)</f>
        <v>0</v>
      </c>
      <c r="N177" s="8">
        <f>ROUND(INDEX([1]Calculation!S:S,ROW()),0)</f>
        <v>0</v>
      </c>
      <c r="O177" s="8">
        <f>ROUND(INDEX([1]Calculation!T:T,ROW()),0)</f>
        <v>0</v>
      </c>
      <c r="P177" s="8" t="str">
        <f>INDEX([1]Calculation!CB:CB,ROW())</f>
        <v>https://www.monmouth.edu/polling-institute/documents/monmouthpoll_va_021820.pdf/</v>
      </c>
    </row>
    <row r="178" spans="1:16">
      <c r="A178" t="str">
        <f>INDEX([1]Calculation!$F:$F,ROW())</f>
        <v>Virginia</v>
      </c>
      <c r="B178" t="str">
        <f>INDEX([1]Calculation!$D:$D,ROW())</f>
        <v>Monmouth University</v>
      </c>
      <c r="C178" t="str">
        <f>IF(INDEX([1]Calculation!$G:$G,ROW())=0,"-",INDEX([1]Calculation!$G:$G,ROW()))</f>
        <v>A+</v>
      </c>
      <c r="D178" t="str">
        <f>INDEX([1]Calculation!$J:$J,ROW())&amp;"  "&amp;INDEX([1]Calculation!$K:$K,ROW())</f>
        <v>400  lv</v>
      </c>
      <c r="E178" s="19">
        <f>INDEX([1]Calculation!$I:$I,ROW())</f>
        <v>43877</v>
      </c>
      <c r="F178" s="12">
        <f>ROUND(INDEX([1]Calculation!AL:AL,ROW()),1)</f>
        <v>0</v>
      </c>
      <c r="G178" s="8">
        <f>ROUND(INDEX([1]Calculation!L:L,ROW()),0)</f>
        <v>0</v>
      </c>
      <c r="H178" s="8">
        <f>ROUND(INDEX([1]Calculation!M:M,ROW()),0)</f>
        <v>0</v>
      </c>
      <c r="I178" s="8">
        <f>ROUND(INDEX([1]Calculation!N:N,ROW()),0)</f>
        <v>0</v>
      </c>
      <c r="J178" s="8">
        <f>ROUND(INDEX([1]Calculation!O:O,ROW()),0)</f>
        <v>42</v>
      </c>
      <c r="K178" s="8">
        <f>ROUND(INDEX([1]Calculation!P:P,ROW()),0)</f>
        <v>0</v>
      </c>
      <c r="L178" s="8">
        <f>ROUND(INDEX([1]Calculation!Q:Q,ROW()),0)</f>
        <v>44</v>
      </c>
      <c r="M178" s="8">
        <f>ROUND(INDEX([1]Calculation!R:R,ROW()),0)</f>
        <v>0</v>
      </c>
      <c r="N178" s="8">
        <f>ROUND(INDEX([1]Calculation!S:S,ROW()),0)</f>
        <v>0</v>
      </c>
      <c r="O178" s="8">
        <f>ROUND(INDEX([1]Calculation!T:T,ROW()),0)</f>
        <v>0</v>
      </c>
      <c r="P178" s="8" t="str">
        <f>INDEX([1]Calculation!CB:CB,ROW())</f>
        <v>https://www.monmouth.edu/polling-institute/documents/monmouthpoll_va_021820.pdf/</v>
      </c>
    </row>
    <row r="179" spans="1:16">
      <c r="A179" t="str">
        <f>INDEX([1]Calculation!$F:$F,ROW())</f>
        <v>Virginia</v>
      </c>
      <c r="B179" t="str">
        <f>INDEX([1]Calculation!$D:$D,ROW())</f>
        <v>Monmouth University</v>
      </c>
      <c r="C179" t="str">
        <f>IF(INDEX([1]Calculation!$G:$G,ROW())=0,"-",INDEX([1]Calculation!$G:$G,ROW()))</f>
        <v>A+</v>
      </c>
      <c r="D179" t="str">
        <f>INDEX([1]Calculation!$J:$J,ROW())&amp;"  "&amp;INDEX([1]Calculation!$K:$K,ROW())</f>
        <v>400  lv</v>
      </c>
      <c r="E179" s="19">
        <f>INDEX([1]Calculation!$I:$I,ROW())</f>
        <v>43877</v>
      </c>
      <c r="F179" s="12">
        <f>ROUND(INDEX([1]Calculation!AL:AL,ROW()),1)</f>
        <v>0</v>
      </c>
      <c r="G179" s="8">
        <f>ROUND(INDEX([1]Calculation!L:L,ROW()),0)</f>
        <v>51</v>
      </c>
      <c r="H179" s="8">
        <f>ROUND(INDEX([1]Calculation!M:M,ROW()),0)</f>
        <v>0</v>
      </c>
      <c r="I179" s="8">
        <f>ROUND(INDEX([1]Calculation!N:N,ROW()),0)</f>
        <v>0</v>
      </c>
      <c r="J179" s="8">
        <f>ROUND(INDEX([1]Calculation!O:O,ROW()),0)</f>
        <v>0</v>
      </c>
      <c r="K179" s="8">
        <f>ROUND(INDEX([1]Calculation!P:P,ROW()),0)</f>
        <v>0</v>
      </c>
      <c r="L179" s="8">
        <f>ROUND(INDEX([1]Calculation!Q:Q,ROW()),0)</f>
        <v>38</v>
      </c>
      <c r="M179" s="8">
        <f>ROUND(INDEX([1]Calculation!R:R,ROW()),0)</f>
        <v>0</v>
      </c>
      <c r="N179" s="8">
        <f>ROUND(INDEX([1]Calculation!S:S,ROW()),0)</f>
        <v>0</v>
      </c>
      <c r="O179" s="8">
        <f>ROUND(INDEX([1]Calculation!T:T,ROW()),0)</f>
        <v>0</v>
      </c>
      <c r="P179" s="8" t="str">
        <f>INDEX([1]Calculation!CB:CB,ROW())</f>
        <v>https://www.monmouth.edu/polling-institute/documents/monmouthpoll_va_021820.pdf/</v>
      </c>
    </row>
    <row r="180" spans="1:16">
      <c r="A180" t="str">
        <f>INDEX([1]Calculation!$F:$F,ROW())</f>
        <v>Virginia</v>
      </c>
      <c r="B180" t="str">
        <f>INDEX([1]Calculation!$D:$D,ROW())</f>
        <v>Monmouth University</v>
      </c>
      <c r="C180" t="str">
        <f>IF(INDEX([1]Calculation!$G:$G,ROW())=0,"-",INDEX([1]Calculation!$G:$G,ROW()))</f>
        <v>A+</v>
      </c>
      <c r="D180" t="str">
        <f>INDEX([1]Calculation!$J:$J,ROW())&amp;"  "&amp;INDEX([1]Calculation!$K:$K,ROW())</f>
        <v>400  lv</v>
      </c>
      <c r="E180" s="19">
        <f>INDEX([1]Calculation!$I:$I,ROW())</f>
        <v>43877</v>
      </c>
      <c r="F180" s="12">
        <f>ROUND(INDEX([1]Calculation!AL:AL,ROW()),1)</f>
        <v>24.1</v>
      </c>
      <c r="G180" s="8">
        <f>ROUND(INDEX([1]Calculation!L:L,ROW()),0)</f>
        <v>18</v>
      </c>
      <c r="H180" s="8">
        <f>ROUND(INDEX([1]Calculation!M:M,ROW()),0)</f>
        <v>22</v>
      </c>
      <c r="I180" s="8">
        <f>ROUND(INDEX([1]Calculation!N:N,ROW()),0)</f>
        <v>0</v>
      </c>
      <c r="J180" s="8">
        <f>ROUND(INDEX([1]Calculation!O:O,ROW()),0)</f>
        <v>11</v>
      </c>
      <c r="K180" s="8">
        <f>ROUND(INDEX([1]Calculation!P:P,ROW()),0)</f>
        <v>9</v>
      </c>
      <c r="L180" s="8">
        <f>ROUND(INDEX([1]Calculation!Q:Q,ROW()),0)</f>
        <v>22</v>
      </c>
      <c r="M180" s="8">
        <f>ROUND(INDEX([1]Calculation!R:R,ROW()),0)</f>
        <v>0</v>
      </c>
      <c r="N180" s="8">
        <f>ROUND(INDEX([1]Calculation!S:S,ROW()),0)</f>
        <v>5</v>
      </c>
      <c r="O180" s="8">
        <f>ROUND(INDEX([1]Calculation!T:T,ROW()),0)</f>
        <v>0</v>
      </c>
      <c r="P180" s="8" t="str">
        <f>INDEX([1]Calculation!CB:CB,ROW())</f>
        <v>https://www.monmouth.edu/polling-institute/documents/monmouthpoll_va_021820.pdf/</v>
      </c>
    </row>
    <row r="181" spans="1:16">
      <c r="A181" t="str">
        <f>INDEX([1]Calculation!$F:$F,ROW())</f>
        <v>US</v>
      </c>
      <c r="B181" t="str">
        <f>INDEX([1]Calculation!$D:$D,ROW())</f>
        <v>Marist College</v>
      </c>
      <c r="C181" t="str">
        <f>IF(INDEX([1]Calculation!$G:$G,ROW())=0,"-",INDEX([1]Calculation!$G:$G,ROW()))</f>
        <v>A+</v>
      </c>
      <c r="D181" t="str">
        <f>INDEX([1]Calculation!$J:$J,ROW())&amp;"  "&amp;INDEX([1]Calculation!$K:$K,ROW())</f>
        <v>527  rv</v>
      </c>
      <c r="E181" s="19">
        <f>INDEX([1]Calculation!$I:$I,ROW())</f>
        <v>43877</v>
      </c>
      <c r="F181" s="12">
        <f>ROUND(INDEX([1]Calculation!AL:AL,ROW()),1)</f>
        <v>25.8</v>
      </c>
      <c r="G181" s="8">
        <f>ROUND(INDEX([1]Calculation!L:L,ROW()),0)</f>
        <v>15</v>
      </c>
      <c r="H181" s="8">
        <f>ROUND(INDEX([1]Calculation!M:M,ROW()),0)</f>
        <v>19</v>
      </c>
      <c r="I181" s="8">
        <f>ROUND(INDEX([1]Calculation!N:N,ROW()),0)</f>
        <v>0</v>
      </c>
      <c r="J181" s="8">
        <f>ROUND(INDEX([1]Calculation!O:O,ROW()),0)</f>
        <v>8</v>
      </c>
      <c r="K181" s="8">
        <f>ROUND(INDEX([1]Calculation!P:P,ROW()),0)</f>
        <v>9</v>
      </c>
      <c r="L181" s="8">
        <f>ROUND(INDEX([1]Calculation!Q:Q,ROW()),0)</f>
        <v>31</v>
      </c>
      <c r="M181" s="8">
        <f>ROUND(INDEX([1]Calculation!R:R,ROW()),0)</f>
        <v>2</v>
      </c>
      <c r="N181" s="8">
        <f>ROUND(INDEX([1]Calculation!S:S,ROW()),0)</f>
        <v>12</v>
      </c>
      <c r="O181" s="8">
        <f>ROUND(INDEX([1]Calculation!T:T,ROW()),0)</f>
        <v>0</v>
      </c>
      <c r="P181" s="8" t="str">
        <f>INDEX([1]Calculation!CB:CB,ROW())</f>
        <v>http://maristpoll.marist.edu/wp-content/uploads/2020/02/UPDATED_Tuesday-Release_NPR_PBS-NewsHour_Marist-Poll_USA-NOS-and-Tables_2002171446.pdf</v>
      </c>
    </row>
    <row r="182" spans="1:16">
      <c r="A182" t="str">
        <f>INDEX([1]Calculation!$F:$F,ROW())</f>
        <v>California</v>
      </c>
      <c r="B182" t="str">
        <f>INDEX([1]Calculation!$D:$D,ROW())</f>
        <v>YouGov</v>
      </c>
      <c r="C182" t="str">
        <f>IF(INDEX([1]Calculation!$G:$G,ROW())=0,"-",INDEX([1]Calculation!$G:$G,ROW()))</f>
        <v>B-</v>
      </c>
      <c r="D182" t="str">
        <f>INDEX([1]Calculation!$J:$J,ROW())&amp;"  "&amp;INDEX([1]Calculation!$K:$K,ROW())</f>
        <v>803  lv</v>
      </c>
      <c r="E182" s="19">
        <f>INDEX([1]Calculation!$I:$I,ROW())</f>
        <v>43876</v>
      </c>
      <c r="F182" s="12">
        <f>ROUND(INDEX([1]Calculation!AL:AL,ROW()),1)</f>
        <v>0.3</v>
      </c>
      <c r="G182" s="8">
        <f>ROUND(INDEX([1]Calculation!L:L,ROW()),0)</f>
        <v>21</v>
      </c>
      <c r="H182" s="8">
        <f>ROUND(INDEX([1]Calculation!M:M,ROW()),0)</f>
        <v>8</v>
      </c>
      <c r="I182" s="8">
        <f>ROUND(INDEX([1]Calculation!N:N,ROW()),0)</f>
        <v>0</v>
      </c>
      <c r="J182" s="8">
        <f>ROUND(INDEX([1]Calculation!O:O,ROW()),0)</f>
        <v>6</v>
      </c>
      <c r="K182" s="8">
        <f>ROUND(INDEX([1]Calculation!P:P,ROW()),0)</f>
        <v>3</v>
      </c>
      <c r="L182" s="8">
        <f>ROUND(INDEX([1]Calculation!Q:Q,ROW()),0)</f>
        <v>29</v>
      </c>
      <c r="M182" s="8">
        <f>ROUND(INDEX([1]Calculation!R:R,ROW()),0)</f>
        <v>2</v>
      </c>
      <c r="N182" s="8">
        <f>ROUND(INDEX([1]Calculation!S:S,ROW()),0)</f>
        <v>20</v>
      </c>
      <c r="O182" s="8">
        <f>ROUND(INDEX([1]Calculation!T:T,ROW()),0)</f>
        <v>0</v>
      </c>
      <c r="P182" s="8" t="str">
        <f>INDEX([1]Calculation!CB:CB,ROW())</f>
        <v>https://priceschool.usc.edu/wp-content/uploads/2020/02/USC-Price-USC-Schwarzenegger-CA-Issues-Poll_Full.pdf</v>
      </c>
    </row>
    <row r="183" spans="1:16">
      <c r="A183" t="str">
        <f>INDEX([1]Calculation!$F:$F,ROW())</f>
        <v>US</v>
      </c>
      <c r="B183" t="str">
        <f>INDEX([1]Calculation!$D:$D,ROW())</f>
        <v>Harris Insights &amp; Analytics</v>
      </c>
      <c r="C183" t="str">
        <f>IF(INDEX([1]Calculation!$G:$G,ROW())=0,"-",INDEX([1]Calculation!$G:$G,ROW()))</f>
        <v>C+</v>
      </c>
      <c r="D183" t="str">
        <f>INDEX([1]Calculation!$J:$J,ROW())&amp;"  "&amp;INDEX([1]Calculation!$K:$K,ROW())</f>
        <v>449  rv</v>
      </c>
      <c r="E183" s="19">
        <f>INDEX([1]Calculation!$I:$I,ROW())</f>
        <v>43876</v>
      </c>
      <c r="F183" s="12">
        <f>ROUND(INDEX([1]Calculation!AL:AL,ROW()),1)</f>
        <v>0.3</v>
      </c>
      <c r="G183" s="8">
        <f>ROUND(INDEX([1]Calculation!L:L,ROW()),0)</f>
        <v>19</v>
      </c>
      <c r="H183" s="8">
        <f>ROUND(INDEX([1]Calculation!M:M,ROW()),0)</f>
        <v>18</v>
      </c>
      <c r="I183" s="8">
        <f>ROUND(INDEX([1]Calculation!N:N,ROW()),0)</f>
        <v>0</v>
      </c>
      <c r="J183" s="8">
        <f>ROUND(INDEX([1]Calculation!O:O,ROW()),0)</f>
        <v>10</v>
      </c>
      <c r="K183" s="8">
        <f>ROUND(INDEX([1]Calculation!P:P,ROW()),0)</f>
        <v>5</v>
      </c>
      <c r="L183" s="8">
        <f>ROUND(INDEX([1]Calculation!Q:Q,ROW()),0)</f>
        <v>22</v>
      </c>
      <c r="M183" s="8">
        <f>ROUND(INDEX([1]Calculation!R:R,ROW()),0)</f>
        <v>3</v>
      </c>
      <c r="N183" s="8">
        <f>ROUND(INDEX([1]Calculation!S:S,ROW()),0)</f>
        <v>12</v>
      </c>
      <c r="O183" s="8">
        <f>ROUND(INDEX([1]Calculation!T:T,ROW()),0)</f>
        <v>0</v>
      </c>
      <c r="P183" s="8" t="str">
        <f>INDEX([1]Calculation!CB:CB,ROW())</f>
        <v>https://thehill.com/hilltv/rising/483646-sanders-leads-in-new-hill-harrisx-poll</v>
      </c>
    </row>
    <row r="184" spans="1:16">
      <c r="A184" t="str">
        <f>INDEX([1]Calculation!$F:$F,ROW())</f>
        <v>US</v>
      </c>
      <c r="B184" t="str">
        <f>INDEX([1]Calculation!$D:$D,ROW())</f>
        <v>Zogby Interactive/JZ Analytics</v>
      </c>
      <c r="C184" t="str">
        <f>IF(INDEX([1]Calculation!$G:$G,ROW())=0,"-",INDEX([1]Calculation!$G:$G,ROW()))</f>
        <v>C</v>
      </c>
      <c r="D184" t="str">
        <f>INDEX([1]Calculation!$J:$J,ROW())&amp;"  "&amp;INDEX([1]Calculation!$K:$K,ROW())</f>
        <v>732  lv</v>
      </c>
      <c r="E184" s="19">
        <f>INDEX([1]Calculation!$I:$I,ROW())</f>
        <v>43875</v>
      </c>
      <c r="F184" s="12">
        <f>ROUND(INDEX([1]Calculation!AL:AL,ROW()),1)</f>
        <v>0</v>
      </c>
      <c r="G184" s="8">
        <f>ROUND(INDEX([1]Calculation!L:L,ROW()),0)</f>
        <v>0</v>
      </c>
      <c r="H184" s="8">
        <f>ROUND(INDEX([1]Calculation!M:M,ROW()),0)</f>
        <v>50</v>
      </c>
      <c r="I184" s="8">
        <f>ROUND(INDEX([1]Calculation!N:N,ROW()),0)</f>
        <v>0</v>
      </c>
      <c r="J184" s="8">
        <f>ROUND(INDEX([1]Calculation!O:O,ROW()),0)</f>
        <v>0</v>
      </c>
      <c r="K184" s="8">
        <f>ROUND(INDEX([1]Calculation!P:P,ROW()),0)</f>
        <v>0</v>
      </c>
      <c r="L184" s="8">
        <f>ROUND(INDEX([1]Calculation!Q:Q,ROW()),0)</f>
        <v>50</v>
      </c>
      <c r="M184" s="8">
        <f>ROUND(INDEX([1]Calculation!R:R,ROW()),0)</f>
        <v>0</v>
      </c>
      <c r="N184" s="8">
        <f>ROUND(INDEX([1]Calculation!S:S,ROW()),0)</f>
        <v>0</v>
      </c>
      <c r="O184" s="8">
        <f>ROUND(INDEX([1]Calculation!T:T,ROW()),0)</f>
        <v>0</v>
      </c>
      <c r="P184" s="8" t="str">
        <f>INDEX([1]Calculation!CB:CB,ROW())</f>
        <v>https://zogbyanalytics.com/news/925-the-zogby-poll-a-majority-of-likely-voters-support-impeaching-president-trump-again-suburban-women-oppose-impeachment-democrats-split-on-sanders-or-bloomberg-republicans-want-romney-s-role-limited-in-the-senate</v>
      </c>
    </row>
    <row r="185" spans="1:16">
      <c r="A185" t="str">
        <f>INDEX([1]Calculation!$F:$F,ROW())</f>
        <v>US</v>
      </c>
      <c r="B185" t="str">
        <f>INDEX([1]Calculation!$D:$D,ROW())</f>
        <v>YouGov</v>
      </c>
      <c r="C185" t="str">
        <f>IF(INDEX([1]Calculation!$G:$G,ROW())=0,"-",INDEX([1]Calculation!$G:$G,ROW()))</f>
        <v>B-</v>
      </c>
      <c r="D185" t="str">
        <f>INDEX([1]Calculation!$J:$J,ROW())&amp;"  "&amp;INDEX([1]Calculation!$K:$K,ROW())</f>
        <v>437  rv</v>
      </c>
      <c r="E185" s="19">
        <f>INDEX([1]Calculation!$I:$I,ROW())</f>
        <v>43875</v>
      </c>
      <c r="F185" s="12">
        <f>ROUND(INDEX([1]Calculation!AL:AL,ROW()),1)</f>
        <v>0</v>
      </c>
      <c r="G185" s="8">
        <f>ROUND(INDEX([1]Calculation!L:L,ROW()),0)</f>
        <v>22</v>
      </c>
      <c r="H185" s="8">
        <f>ROUND(INDEX([1]Calculation!M:M,ROW()),0)</f>
        <v>9</v>
      </c>
      <c r="I185" s="8">
        <f>ROUND(INDEX([1]Calculation!N:N,ROW()),0)</f>
        <v>0</v>
      </c>
      <c r="J185" s="8">
        <f>ROUND(INDEX([1]Calculation!O:O,ROW()),0)</f>
        <v>11</v>
      </c>
      <c r="K185" s="8">
        <f>ROUND(INDEX([1]Calculation!P:P,ROW()),0)</f>
        <v>3</v>
      </c>
      <c r="L185" s="8">
        <f>ROUND(INDEX([1]Calculation!Q:Q,ROW()),0)</f>
        <v>20</v>
      </c>
      <c r="M185" s="8">
        <f>ROUND(INDEX([1]Calculation!R:R,ROW()),0)</f>
        <v>1</v>
      </c>
      <c r="N185" s="8">
        <f>ROUND(INDEX([1]Calculation!S:S,ROW()),0)</f>
        <v>15</v>
      </c>
      <c r="O185" s="8">
        <f>ROUND(INDEX([1]Calculation!T:T,ROW()),0)</f>
        <v>4</v>
      </c>
      <c r="P185" s="8" t="str">
        <f>INDEX([1]Calculation!CB:CB,ROW())</f>
        <v>https://smpa.gwu.edu/sites/g/files/zaxdzs2046/f/downloads/GW%20Politics%20Poll%20February%202020%20Toplines%20Final%20%281%29%20%283%29%20%281%29.pdf</v>
      </c>
    </row>
    <row r="186" spans="1:16">
      <c r="A186" t="str">
        <f>INDEX([1]Calculation!$F:$F,ROW())</f>
        <v>Nevada</v>
      </c>
      <c r="B186" t="str">
        <f>INDEX([1]Calculation!$D:$D,ROW())</f>
        <v>Beacon Research</v>
      </c>
      <c r="C186" t="str">
        <f>IF(INDEX([1]Calculation!$G:$G,ROW())=0,"-",INDEX([1]Calculation!$G:$G,ROW()))</f>
        <v>-</v>
      </c>
      <c r="D186" t="str">
        <f>INDEX([1]Calculation!$J:$J,ROW())&amp;"  "&amp;INDEX([1]Calculation!$K:$K,ROW())</f>
        <v>600  lv</v>
      </c>
      <c r="E186" s="19">
        <f>INDEX([1]Calculation!$I:$I,ROW())</f>
        <v>43876</v>
      </c>
      <c r="F186" s="12">
        <f>ROUND(INDEX([1]Calculation!AL:AL,ROW()),1)</f>
        <v>6.3</v>
      </c>
      <c r="G186" s="8">
        <f>ROUND(INDEX([1]Calculation!L:L,ROW()),0)</f>
        <v>19</v>
      </c>
      <c r="H186" s="8">
        <f>ROUND(INDEX([1]Calculation!M:M,ROW()),0)</f>
        <v>0</v>
      </c>
      <c r="I186" s="8">
        <f>ROUND(INDEX([1]Calculation!N:N,ROW()),0)</f>
        <v>0</v>
      </c>
      <c r="J186" s="8">
        <f>ROUND(INDEX([1]Calculation!O:O,ROW()),0)</f>
        <v>13</v>
      </c>
      <c r="K186" s="8">
        <f>ROUND(INDEX([1]Calculation!P:P,ROW()),0)</f>
        <v>7</v>
      </c>
      <c r="L186" s="8">
        <f>ROUND(INDEX([1]Calculation!Q:Q,ROW()),0)</f>
        <v>24</v>
      </c>
      <c r="M186" s="8">
        <f>ROUND(INDEX([1]Calculation!R:R,ROW()),0)</f>
        <v>18</v>
      </c>
      <c r="N186" s="8">
        <f>ROUND(INDEX([1]Calculation!S:S,ROW()),0)</f>
        <v>10</v>
      </c>
      <c r="O186" s="8">
        <f>ROUND(INDEX([1]Calculation!T:T,ROW()),0)</f>
        <v>0</v>
      </c>
      <c r="P186" s="8" t="str">
        <f>INDEX([1]Calculation!CB:CB,ROW())</f>
        <v>https://twitter.com/RalstonReports/status/1229792062683267072</v>
      </c>
    </row>
    <row r="187" spans="1:16">
      <c r="A187" t="str">
        <f>INDEX([1]Calculation!$F:$F,ROW())</f>
        <v>Nevada</v>
      </c>
      <c r="B187" t="str">
        <f>INDEX([1]Calculation!$D:$D,ROW())</f>
        <v>Data for Progress</v>
      </c>
      <c r="C187" t="str">
        <f>IF(INDEX([1]Calculation!$G:$G,ROW())=0,"-",INDEX([1]Calculation!$G:$G,ROW()))</f>
        <v>A-</v>
      </c>
      <c r="D187" t="str">
        <f>INDEX([1]Calculation!$J:$J,ROW())&amp;"  "&amp;INDEX([1]Calculation!$K:$K,ROW())</f>
        <v>766  lv</v>
      </c>
      <c r="E187" s="19">
        <f>INDEX([1]Calculation!$I:$I,ROW())</f>
        <v>43876</v>
      </c>
      <c r="F187" s="12">
        <f>ROUND(INDEX([1]Calculation!AL:AL,ROW()),1)</f>
        <v>2.6</v>
      </c>
      <c r="G187" s="8">
        <f>ROUND(INDEX([1]Calculation!L:L,ROW()),0)</f>
        <v>14</v>
      </c>
      <c r="H187" s="8">
        <f>ROUND(INDEX([1]Calculation!M:M,ROW()),0)</f>
        <v>0</v>
      </c>
      <c r="I187" s="8">
        <f>ROUND(INDEX([1]Calculation!N:N,ROW()),0)</f>
        <v>0</v>
      </c>
      <c r="J187" s="8">
        <f>ROUND(INDEX([1]Calculation!O:O,ROW()),0)</f>
        <v>15</v>
      </c>
      <c r="K187" s="8">
        <f>ROUND(INDEX([1]Calculation!P:P,ROW()),0)</f>
        <v>9</v>
      </c>
      <c r="L187" s="8">
        <f>ROUND(INDEX([1]Calculation!Q:Q,ROW()),0)</f>
        <v>35</v>
      </c>
      <c r="M187" s="8">
        <f>ROUND(INDEX([1]Calculation!R:R,ROW()),0)</f>
        <v>10</v>
      </c>
      <c r="N187" s="8">
        <f>ROUND(INDEX([1]Calculation!S:S,ROW()),0)</f>
        <v>16</v>
      </c>
      <c r="O187" s="8">
        <f>ROUND(INDEX([1]Calculation!T:T,ROW()),0)</f>
        <v>0</v>
      </c>
      <c r="P187" s="8" t="str">
        <f>INDEX([1]Calculation!CB:CB,ROW())</f>
        <v>https://www.dataforprogress.org/memos/sanders-has-strong-lead-in-nevada</v>
      </c>
    </row>
    <row r="188" spans="1:16">
      <c r="A188" t="str">
        <f>INDEX([1]Calculation!$F:$F,ROW())</f>
        <v>Nevada</v>
      </c>
      <c r="B188" t="str">
        <f>INDEX([1]Calculation!$D:$D,ROW())</f>
        <v>Point Blank Political</v>
      </c>
      <c r="C188" t="str">
        <f>IF(INDEX([1]Calculation!$G:$G,ROW())=0,"-",INDEX([1]Calculation!$G:$G,ROW()))</f>
        <v>-</v>
      </c>
      <c r="D188" t="str">
        <f>INDEX([1]Calculation!$J:$J,ROW())&amp;"  "&amp;INDEX([1]Calculation!$K:$K,ROW())</f>
        <v>256  lv</v>
      </c>
      <c r="E188" s="19">
        <f>INDEX([1]Calculation!$I:$I,ROW())</f>
        <v>43876</v>
      </c>
      <c r="F188" s="12">
        <f>ROUND(INDEX([1]Calculation!AL:AL,ROW()),1)</f>
        <v>4.7</v>
      </c>
      <c r="G188" s="8">
        <f>ROUND(INDEX([1]Calculation!L:L,ROW()),0)</f>
        <v>14</v>
      </c>
      <c r="H188" s="8">
        <f>ROUND(INDEX([1]Calculation!M:M,ROW()),0)</f>
        <v>0</v>
      </c>
      <c r="I188" s="8">
        <f>ROUND(INDEX([1]Calculation!N:N,ROW()),0)</f>
        <v>0</v>
      </c>
      <c r="J188" s="8">
        <f>ROUND(INDEX([1]Calculation!O:O,ROW()),0)</f>
        <v>13</v>
      </c>
      <c r="K188" s="8">
        <f>ROUND(INDEX([1]Calculation!P:P,ROW()),0)</f>
        <v>16</v>
      </c>
      <c r="L188" s="8">
        <f>ROUND(INDEX([1]Calculation!Q:Q,ROW()),0)</f>
        <v>13</v>
      </c>
      <c r="M188" s="8">
        <f>ROUND(INDEX([1]Calculation!R:R,ROW()),0)</f>
        <v>19</v>
      </c>
      <c r="N188" s="8">
        <f>ROUND(INDEX([1]Calculation!S:S,ROW()),0)</f>
        <v>7</v>
      </c>
      <c r="O188" s="8">
        <f>ROUND(INDEX([1]Calculation!T:T,ROW()),0)</f>
        <v>0</v>
      </c>
      <c r="P188" s="8" t="str">
        <f>INDEX([1]Calculation!CB:CB,ROW())</f>
        <v>https://www.pointblankpolitical.com/nv-democratic-caucus-2020/</v>
      </c>
    </row>
    <row r="189" spans="1:16">
      <c r="A189" t="str">
        <f>INDEX([1]Calculation!$F:$F,ROW())</f>
        <v>South Carolina</v>
      </c>
      <c r="B189" t="str">
        <f>INDEX([1]Calculation!$D:$D,ROW())</f>
        <v>Change Research</v>
      </c>
      <c r="C189" t="str">
        <f>IF(INDEX([1]Calculation!$G:$G,ROW())=0,"-",INDEX([1]Calculation!$G:$G,ROW()))</f>
        <v>C</v>
      </c>
      <c r="D189" t="str">
        <f>INDEX([1]Calculation!$J:$J,ROW())&amp;"  "&amp;INDEX([1]Calculation!$K:$K,ROW())</f>
        <v>1015  lv</v>
      </c>
      <c r="E189" s="19">
        <f>INDEX([1]Calculation!$I:$I,ROW())</f>
        <v>43875</v>
      </c>
      <c r="F189" s="12">
        <f>ROUND(INDEX([1]Calculation!AL:AL,ROW()),1)</f>
        <v>0.9</v>
      </c>
      <c r="G189" s="8">
        <f>ROUND(INDEX([1]Calculation!L:L,ROW()),0)</f>
        <v>23</v>
      </c>
      <c r="H189" s="8">
        <f>ROUND(INDEX([1]Calculation!M:M,ROW()),0)</f>
        <v>0</v>
      </c>
      <c r="I189" s="8">
        <f>ROUND(INDEX([1]Calculation!N:N,ROW()),0)</f>
        <v>0</v>
      </c>
      <c r="J189" s="8">
        <f>ROUND(INDEX([1]Calculation!O:O,ROW()),0)</f>
        <v>15</v>
      </c>
      <c r="K189" s="8">
        <f>ROUND(INDEX([1]Calculation!P:P,ROW()),0)</f>
        <v>8</v>
      </c>
      <c r="L189" s="8">
        <f>ROUND(INDEX([1]Calculation!Q:Q,ROW()),0)</f>
        <v>23</v>
      </c>
      <c r="M189" s="8">
        <f>ROUND(INDEX([1]Calculation!R:R,ROW()),0)</f>
        <v>20</v>
      </c>
      <c r="N189" s="8">
        <f>ROUND(INDEX([1]Calculation!S:S,ROW()),0)</f>
        <v>9</v>
      </c>
      <c r="O189" s="8">
        <f>ROUND(INDEX([1]Calculation!T:T,ROW()),0)</f>
        <v>0</v>
      </c>
      <c r="P189" s="8" t="str">
        <f>INDEX([1]Calculation!CB:CB,ROW())</f>
        <v>https://twitter.com/WelcomePartyNow/status/1230123279479910400</v>
      </c>
    </row>
    <row r="190" spans="1:16">
      <c r="A190" t="str">
        <f>INDEX([1]Calculation!$F:$F,ROW())</f>
        <v>US</v>
      </c>
      <c r="B190" t="str">
        <f>INDEX([1]Calculation!$D:$D,ROW())</f>
        <v>Zogby Interactive/JZ Analytics</v>
      </c>
      <c r="C190" t="str">
        <f>IF(INDEX([1]Calculation!$G:$G,ROW())=0,"-",INDEX([1]Calculation!$G:$G,ROW()))</f>
        <v>C</v>
      </c>
      <c r="D190" t="str">
        <f>INDEX([1]Calculation!$J:$J,ROW())&amp;"  "&amp;INDEX([1]Calculation!$K:$K,ROW())</f>
        <v>732  lv</v>
      </c>
      <c r="E190" s="19">
        <f>INDEX([1]Calculation!$I:$I,ROW())</f>
        <v>43875</v>
      </c>
      <c r="F190" s="12">
        <f>ROUND(INDEX([1]Calculation!AL:AL,ROW()),1)</f>
        <v>7.1</v>
      </c>
      <c r="G190" s="8">
        <f>ROUND(INDEX([1]Calculation!L:L,ROW()),0)</f>
        <v>18</v>
      </c>
      <c r="H190" s="8">
        <f>ROUND(INDEX([1]Calculation!M:M,ROW()),0)</f>
        <v>20</v>
      </c>
      <c r="I190" s="8">
        <f>ROUND(INDEX([1]Calculation!N:N,ROW()),0)</f>
        <v>0</v>
      </c>
      <c r="J190" s="8">
        <f>ROUND(INDEX([1]Calculation!O:O,ROW()),0)</f>
        <v>9</v>
      </c>
      <c r="K190" s="8">
        <f>ROUND(INDEX([1]Calculation!P:P,ROW()),0)</f>
        <v>5</v>
      </c>
      <c r="L190" s="8">
        <f>ROUND(INDEX([1]Calculation!Q:Q,ROW()),0)</f>
        <v>24</v>
      </c>
      <c r="M190" s="8">
        <f>ROUND(INDEX([1]Calculation!R:R,ROW()),0)</f>
        <v>4</v>
      </c>
      <c r="N190" s="8">
        <f>ROUND(INDEX([1]Calculation!S:S,ROW()),0)</f>
        <v>10</v>
      </c>
      <c r="O190" s="8">
        <f>ROUND(INDEX([1]Calculation!T:T,ROW()),0)</f>
        <v>0</v>
      </c>
      <c r="P190" s="8" t="str">
        <f>INDEX([1]Calculation!CB:CB,ROW())</f>
        <v>https://zogbyanalytics.com/news/916-the-zogby-poll-bernie-sanders-is-the-frontrunner-michael-bloomberg-powers-into-second-place</v>
      </c>
    </row>
    <row r="191" spans="1:16">
      <c r="A191" t="str">
        <f>INDEX([1]Calculation!$F:$F,ROW())</f>
        <v>Maine</v>
      </c>
      <c r="B191" t="str">
        <f>INDEX([1]Calculation!$D:$D,ROW())</f>
        <v>SocialSphere</v>
      </c>
      <c r="C191" t="str">
        <f>IF(INDEX([1]Calculation!$G:$G,ROW())=0,"-",INDEX([1]Calculation!$G:$G,ROW()))</f>
        <v>B/C</v>
      </c>
      <c r="D191" t="str">
        <f>INDEX([1]Calculation!$J:$J,ROW())&amp;"  "&amp;INDEX([1]Calculation!$K:$K,ROW())</f>
        <v>350  lv</v>
      </c>
      <c r="E191" s="19">
        <f>INDEX([1]Calculation!$I:$I,ROW())</f>
        <v>43874</v>
      </c>
      <c r="F191" s="12">
        <f>ROUND(INDEX([1]Calculation!AL:AL,ROW()),1)</f>
        <v>7.1</v>
      </c>
      <c r="G191" s="8">
        <f>ROUND(INDEX([1]Calculation!L:L,ROW()),0)</f>
        <v>12</v>
      </c>
      <c r="H191" s="8">
        <f>ROUND(INDEX([1]Calculation!M:M,ROW()),0)</f>
        <v>14</v>
      </c>
      <c r="I191" s="8">
        <f>ROUND(INDEX([1]Calculation!N:N,ROW()),0)</f>
        <v>0</v>
      </c>
      <c r="J191" s="8">
        <f>ROUND(INDEX([1]Calculation!O:O,ROW()),0)</f>
        <v>16</v>
      </c>
      <c r="K191" s="8">
        <f>ROUND(INDEX([1]Calculation!P:P,ROW()),0)</f>
        <v>4</v>
      </c>
      <c r="L191" s="8">
        <f>ROUND(INDEX([1]Calculation!Q:Q,ROW()),0)</f>
        <v>25</v>
      </c>
      <c r="M191" s="8">
        <f>ROUND(INDEX([1]Calculation!R:R,ROW()),0)</f>
        <v>2</v>
      </c>
      <c r="N191" s="8">
        <f>ROUND(INDEX([1]Calculation!S:S,ROW()),0)</f>
        <v>9</v>
      </c>
      <c r="O191" s="8">
        <f>ROUND(INDEX([1]Calculation!T:T,ROW()),0)</f>
        <v>2</v>
      </c>
      <c r="P191" s="8" t="str">
        <f>INDEX([1]Calculation!CB:CB,ROW())</f>
        <v>https://www.colby.edu/government/wp-content/uploads/sites/66/2020/02/200216_Colby_College_Maine_Topline_Final.pdf</v>
      </c>
    </row>
    <row r="192" spans="1:16">
      <c r="A192" t="str">
        <f>INDEX([1]Calculation!$F:$F,ROW())</f>
        <v>Oklahoma</v>
      </c>
      <c r="B192" t="str">
        <f>INDEX([1]Calculation!$D:$D,ROW())</f>
        <v>Cole Hargrave Snodgrass &amp; Associates</v>
      </c>
      <c r="C192" t="str">
        <f>IF(INDEX([1]Calculation!$G:$G,ROW())=0,"-",INDEX([1]Calculation!$G:$G,ROW()))</f>
        <v>B/C</v>
      </c>
      <c r="D192" t="str">
        <f>INDEX([1]Calculation!$J:$J,ROW())&amp;"  "&amp;INDEX([1]Calculation!$K:$K,ROW())</f>
        <v>172  lv</v>
      </c>
      <c r="E192" s="19">
        <f>INDEX([1]Calculation!$I:$I,ROW())</f>
        <v>43874</v>
      </c>
      <c r="F192" s="12">
        <f>ROUND(INDEX([1]Calculation!AL:AL,ROW()),1)</f>
        <v>4.8</v>
      </c>
      <c r="G192" s="8">
        <f>ROUND(INDEX([1]Calculation!L:L,ROW()),0)</f>
        <v>12</v>
      </c>
      <c r="H192" s="8">
        <f>ROUND(INDEX([1]Calculation!M:M,ROW()),0)</f>
        <v>20</v>
      </c>
      <c r="I192" s="8">
        <f>ROUND(INDEX([1]Calculation!N:N,ROW()),0)</f>
        <v>0</v>
      </c>
      <c r="J192" s="8">
        <f>ROUND(INDEX([1]Calculation!O:O,ROW()),0)</f>
        <v>11</v>
      </c>
      <c r="K192" s="8">
        <f>ROUND(INDEX([1]Calculation!P:P,ROW()),0)</f>
        <v>6</v>
      </c>
      <c r="L192" s="8">
        <f>ROUND(INDEX([1]Calculation!Q:Q,ROW()),0)</f>
        <v>14</v>
      </c>
      <c r="M192" s="8">
        <f>ROUND(INDEX([1]Calculation!R:R,ROW()),0)</f>
        <v>0</v>
      </c>
      <c r="N192" s="8">
        <f>ROUND(INDEX([1]Calculation!S:S,ROW()),0)</f>
        <v>8</v>
      </c>
      <c r="O192" s="8">
        <f>ROUND(INDEX([1]Calculation!T:T,ROW()),0)</f>
        <v>0</v>
      </c>
      <c r="P192" s="8" t="str">
        <f>INDEX([1]Calculation!CB:CB,ROW())</f>
        <v>https://projects.fivethirtyeight.com/polls/20200218_OK_2.pdf</v>
      </c>
    </row>
    <row r="193" spans="1:16">
      <c r="A193" t="str">
        <f>INDEX([1]Calculation!$F:$F,ROW())</f>
        <v>Oklahoma</v>
      </c>
      <c r="B193" t="str">
        <f>INDEX([1]Calculation!$D:$D,ROW())</f>
        <v>Cole Hargrave Snodgrass &amp; Associates</v>
      </c>
      <c r="C193" t="str">
        <f>IF(INDEX([1]Calculation!$G:$G,ROW())=0,"-",INDEX([1]Calculation!$G:$G,ROW()))</f>
        <v>B/C</v>
      </c>
      <c r="D193" t="str">
        <f>INDEX([1]Calculation!$J:$J,ROW())&amp;"  "&amp;INDEX([1]Calculation!$K:$K,ROW())</f>
        <v>242  rv</v>
      </c>
      <c r="E193" s="19">
        <f>INDEX([1]Calculation!$I:$I,ROW())</f>
        <v>43874</v>
      </c>
      <c r="F193" s="12">
        <f>ROUND(INDEX([1]Calculation!AL:AL,ROW()),1)</f>
        <v>0</v>
      </c>
      <c r="G193" s="8">
        <f>ROUND(INDEX([1]Calculation!L:L,ROW()),0)</f>
        <v>11</v>
      </c>
      <c r="H193" s="8">
        <f>ROUND(INDEX([1]Calculation!M:M,ROW()),0)</f>
        <v>18</v>
      </c>
      <c r="I193" s="8">
        <f>ROUND(INDEX([1]Calculation!N:N,ROW()),0)</f>
        <v>0</v>
      </c>
      <c r="J193" s="8">
        <f>ROUND(INDEX([1]Calculation!O:O,ROW()),0)</f>
        <v>9</v>
      </c>
      <c r="K193" s="8">
        <f>ROUND(INDEX([1]Calculation!P:P,ROW()),0)</f>
        <v>7</v>
      </c>
      <c r="L193" s="8">
        <f>ROUND(INDEX([1]Calculation!Q:Q,ROW()),0)</f>
        <v>17</v>
      </c>
      <c r="M193" s="8">
        <f>ROUND(INDEX([1]Calculation!R:R,ROW()),0)</f>
        <v>0</v>
      </c>
      <c r="N193" s="8">
        <f>ROUND(INDEX([1]Calculation!S:S,ROW()),0)</f>
        <v>8</v>
      </c>
      <c r="O193" s="8">
        <f>ROUND(INDEX([1]Calculation!T:T,ROW()),0)</f>
        <v>3</v>
      </c>
      <c r="P193" s="8" t="str">
        <f>INDEX([1]Calculation!CB:CB,ROW())</f>
        <v>https://projects.fivethirtyeight.com/polls/20200218_OK_2.pdf</v>
      </c>
    </row>
    <row r="194" spans="1:16">
      <c r="A194" t="str">
        <f>INDEX([1]Calculation!$F:$F,ROW())</f>
        <v>US</v>
      </c>
      <c r="B194" t="str">
        <f>INDEX([1]Calculation!$D:$D,ROW())</f>
        <v>YouGov</v>
      </c>
      <c r="C194" t="str">
        <f>IF(INDEX([1]Calculation!$G:$G,ROW())=0,"-",INDEX([1]Calculation!$G:$G,ROW()))</f>
        <v>B-</v>
      </c>
      <c r="D194" t="str">
        <f>INDEX([1]Calculation!$J:$J,ROW())&amp;"  "&amp;INDEX([1]Calculation!$K:$K,ROW())</f>
        <v>344  lv</v>
      </c>
      <c r="E194" s="19">
        <f>INDEX([1]Calculation!$I:$I,ROW())</f>
        <v>43874</v>
      </c>
      <c r="F194" s="12">
        <f>ROUND(INDEX([1]Calculation!AL:AL,ROW()),1)</f>
        <v>0</v>
      </c>
      <c r="G194" s="8">
        <f>ROUND(INDEX([1]Calculation!L:L,ROW()),0)</f>
        <v>0</v>
      </c>
      <c r="H194" s="8">
        <f>ROUND(INDEX([1]Calculation!M:M,ROW()),0)</f>
        <v>0</v>
      </c>
      <c r="I194" s="8">
        <f>ROUND(INDEX([1]Calculation!N:N,ROW()),0)</f>
        <v>0</v>
      </c>
      <c r="J194" s="8">
        <f>ROUND(INDEX([1]Calculation!O:O,ROW()),0)</f>
        <v>0</v>
      </c>
      <c r="K194" s="8">
        <f>ROUND(INDEX([1]Calculation!P:P,ROW()),0)</f>
        <v>31</v>
      </c>
      <c r="L194" s="8">
        <f>ROUND(INDEX([1]Calculation!Q:Q,ROW()),0)</f>
        <v>0</v>
      </c>
      <c r="M194" s="8">
        <f>ROUND(INDEX([1]Calculation!R:R,ROW()),0)</f>
        <v>0</v>
      </c>
      <c r="N194" s="8">
        <f>ROUND(INDEX([1]Calculation!S:S,ROW()),0)</f>
        <v>50</v>
      </c>
      <c r="O194" s="8">
        <f>ROUND(INDEX([1]Calculation!T:T,ROW()),0)</f>
        <v>0</v>
      </c>
      <c r="P194" s="8" t="str">
        <f>INDEX([1]Calculation!CB:CB,ROW())</f>
        <v>https://d25d2506sfb94s.cloudfront.net/cumulus_uploads/document/we97h9ywxh/20200213_yahoo_primary_crosstabs.pdf</v>
      </c>
    </row>
    <row r="195" spans="1:16">
      <c r="A195" t="str">
        <f>INDEX([1]Calculation!$F:$F,ROW())</f>
        <v>US</v>
      </c>
      <c r="B195" t="str">
        <f>INDEX([1]Calculation!$D:$D,ROW())</f>
        <v>YouGov</v>
      </c>
      <c r="C195" t="str">
        <f>IF(INDEX([1]Calculation!$G:$G,ROW())=0,"-",INDEX([1]Calculation!$G:$G,ROW()))</f>
        <v>B-</v>
      </c>
      <c r="D195" t="str">
        <f>INDEX([1]Calculation!$J:$J,ROW())&amp;"  "&amp;INDEX([1]Calculation!$K:$K,ROW())</f>
        <v>388  lv</v>
      </c>
      <c r="E195" s="19">
        <f>INDEX([1]Calculation!$I:$I,ROW())</f>
        <v>43874</v>
      </c>
      <c r="F195" s="12">
        <f>ROUND(INDEX([1]Calculation!AL:AL,ROW()),1)</f>
        <v>0</v>
      </c>
      <c r="G195" s="8">
        <f>ROUND(INDEX([1]Calculation!L:L,ROW()),0)</f>
        <v>0</v>
      </c>
      <c r="H195" s="8">
        <f>ROUND(INDEX([1]Calculation!M:M,ROW()),0)</f>
        <v>0</v>
      </c>
      <c r="I195" s="8">
        <f>ROUND(INDEX([1]Calculation!N:N,ROW()),0)</f>
        <v>0</v>
      </c>
      <c r="J195" s="8">
        <f>ROUND(INDEX([1]Calculation!O:O,ROW()),0)</f>
        <v>33</v>
      </c>
      <c r="K195" s="8">
        <f>ROUND(INDEX([1]Calculation!P:P,ROW()),0)</f>
        <v>44</v>
      </c>
      <c r="L195" s="8">
        <f>ROUND(INDEX([1]Calculation!Q:Q,ROW()),0)</f>
        <v>0</v>
      </c>
      <c r="M195" s="8">
        <f>ROUND(INDEX([1]Calculation!R:R,ROW()),0)</f>
        <v>0</v>
      </c>
      <c r="N195" s="8">
        <f>ROUND(INDEX([1]Calculation!S:S,ROW()),0)</f>
        <v>0</v>
      </c>
      <c r="O195" s="8">
        <f>ROUND(INDEX([1]Calculation!T:T,ROW()),0)</f>
        <v>0</v>
      </c>
      <c r="P195" s="8" t="str">
        <f>INDEX([1]Calculation!CB:CB,ROW())</f>
        <v>https://d25d2506sfb94s.cloudfront.net/cumulus_uploads/document/we97h9ywxh/20200213_yahoo_primary_crosstabs.pdf</v>
      </c>
    </row>
    <row r="196" spans="1:16">
      <c r="A196" t="str">
        <f>INDEX([1]Calculation!$F:$F,ROW())</f>
        <v>US</v>
      </c>
      <c r="B196" t="str">
        <f>INDEX([1]Calculation!$D:$D,ROW())</f>
        <v>YouGov</v>
      </c>
      <c r="C196" t="str">
        <f>IF(INDEX([1]Calculation!$G:$G,ROW())=0,"-",INDEX([1]Calculation!$G:$G,ROW()))</f>
        <v>B-</v>
      </c>
      <c r="D196" t="str">
        <f>INDEX([1]Calculation!$J:$J,ROW())&amp;"  "&amp;INDEX([1]Calculation!$K:$K,ROW())</f>
        <v>347  lv</v>
      </c>
      <c r="E196" s="19">
        <f>INDEX([1]Calculation!$I:$I,ROW())</f>
        <v>43874</v>
      </c>
      <c r="F196" s="12">
        <f>ROUND(INDEX([1]Calculation!AL:AL,ROW()),1)</f>
        <v>0</v>
      </c>
      <c r="G196" s="8">
        <f>ROUND(INDEX([1]Calculation!L:L,ROW()),0)</f>
        <v>0</v>
      </c>
      <c r="H196" s="8">
        <f>ROUND(INDEX([1]Calculation!M:M,ROW()),0)</f>
        <v>0</v>
      </c>
      <c r="I196" s="8">
        <f>ROUND(INDEX([1]Calculation!N:N,ROW()),0)</f>
        <v>0</v>
      </c>
      <c r="J196" s="8">
        <f>ROUND(INDEX([1]Calculation!O:O,ROW()),0)</f>
        <v>34</v>
      </c>
      <c r="K196" s="8">
        <f>ROUND(INDEX([1]Calculation!P:P,ROW()),0)</f>
        <v>0</v>
      </c>
      <c r="L196" s="8">
        <f>ROUND(INDEX([1]Calculation!Q:Q,ROW()),0)</f>
        <v>0</v>
      </c>
      <c r="M196" s="8">
        <f>ROUND(INDEX([1]Calculation!R:R,ROW()),0)</f>
        <v>0</v>
      </c>
      <c r="N196" s="8">
        <f>ROUND(INDEX([1]Calculation!S:S,ROW()),0)</f>
        <v>52</v>
      </c>
      <c r="O196" s="8">
        <f>ROUND(INDEX([1]Calculation!T:T,ROW()),0)</f>
        <v>0</v>
      </c>
      <c r="P196" s="8" t="str">
        <f>INDEX([1]Calculation!CB:CB,ROW())</f>
        <v>https://d25d2506sfb94s.cloudfront.net/cumulus_uploads/document/we97h9ywxh/20200213_yahoo_primary_crosstabs.pdf</v>
      </c>
    </row>
    <row r="197" spans="1:16">
      <c r="A197" t="str">
        <f>INDEX([1]Calculation!$F:$F,ROW())</f>
        <v>US</v>
      </c>
      <c r="B197" t="str">
        <f>INDEX([1]Calculation!$D:$D,ROW())</f>
        <v>YouGov</v>
      </c>
      <c r="C197" t="str">
        <f>IF(INDEX([1]Calculation!$G:$G,ROW())=0,"-",INDEX([1]Calculation!$G:$G,ROW()))</f>
        <v>B-</v>
      </c>
      <c r="D197" t="str">
        <f>INDEX([1]Calculation!$J:$J,ROW())&amp;"  "&amp;INDEX([1]Calculation!$K:$K,ROW())</f>
        <v>362  lv</v>
      </c>
      <c r="E197" s="19">
        <f>INDEX([1]Calculation!$I:$I,ROW())</f>
        <v>43874</v>
      </c>
      <c r="F197" s="12">
        <f>ROUND(INDEX([1]Calculation!AL:AL,ROW()),1)</f>
        <v>0</v>
      </c>
      <c r="G197" s="8">
        <f>ROUND(INDEX([1]Calculation!L:L,ROW()),0)</f>
        <v>43</v>
      </c>
      <c r="H197" s="8">
        <f>ROUND(INDEX([1]Calculation!M:M,ROW()),0)</f>
        <v>0</v>
      </c>
      <c r="I197" s="8">
        <f>ROUND(INDEX([1]Calculation!N:N,ROW()),0)</f>
        <v>0</v>
      </c>
      <c r="J197" s="8">
        <f>ROUND(INDEX([1]Calculation!O:O,ROW()),0)</f>
        <v>0</v>
      </c>
      <c r="K197" s="8">
        <f>ROUND(INDEX([1]Calculation!P:P,ROW()),0)</f>
        <v>45</v>
      </c>
      <c r="L197" s="8">
        <f>ROUND(INDEX([1]Calculation!Q:Q,ROW()),0)</f>
        <v>0</v>
      </c>
      <c r="M197" s="8">
        <f>ROUND(INDEX([1]Calculation!R:R,ROW()),0)</f>
        <v>0</v>
      </c>
      <c r="N197" s="8">
        <f>ROUND(INDEX([1]Calculation!S:S,ROW()),0)</f>
        <v>0</v>
      </c>
      <c r="O197" s="8">
        <f>ROUND(INDEX([1]Calculation!T:T,ROW()),0)</f>
        <v>0</v>
      </c>
      <c r="P197" s="8" t="str">
        <f>INDEX([1]Calculation!CB:CB,ROW())</f>
        <v>https://d25d2506sfb94s.cloudfront.net/cumulus_uploads/document/we97h9ywxh/20200213_yahoo_primary_crosstabs.pdf</v>
      </c>
    </row>
    <row r="198" spans="1:16">
      <c r="A198" t="str">
        <f>INDEX([1]Calculation!$F:$F,ROW())</f>
        <v>US</v>
      </c>
      <c r="B198" t="str">
        <f>INDEX([1]Calculation!$D:$D,ROW())</f>
        <v>YouGov</v>
      </c>
      <c r="C198" t="str">
        <f>IF(INDEX([1]Calculation!$G:$G,ROW())=0,"-",INDEX([1]Calculation!$G:$G,ROW()))</f>
        <v>B-</v>
      </c>
      <c r="D198" t="str">
        <f>INDEX([1]Calculation!$J:$J,ROW())&amp;"  "&amp;INDEX([1]Calculation!$K:$K,ROW())</f>
        <v>347  lv</v>
      </c>
      <c r="E198" s="19">
        <f>INDEX([1]Calculation!$I:$I,ROW())</f>
        <v>43874</v>
      </c>
      <c r="F198" s="12">
        <f>ROUND(INDEX([1]Calculation!AL:AL,ROW()),1)</f>
        <v>0</v>
      </c>
      <c r="G198" s="8">
        <f>ROUND(INDEX([1]Calculation!L:L,ROW()),0)</f>
        <v>45</v>
      </c>
      <c r="H198" s="8">
        <f>ROUND(INDEX([1]Calculation!M:M,ROW()),0)</f>
        <v>0</v>
      </c>
      <c r="I198" s="8">
        <f>ROUND(INDEX([1]Calculation!N:N,ROW()),0)</f>
        <v>0</v>
      </c>
      <c r="J198" s="8">
        <f>ROUND(INDEX([1]Calculation!O:O,ROW()),0)</f>
        <v>42</v>
      </c>
      <c r="K198" s="8">
        <f>ROUND(INDEX([1]Calculation!P:P,ROW()),0)</f>
        <v>0</v>
      </c>
      <c r="L198" s="8">
        <f>ROUND(INDEX([1]Calculation!Q:Q,ROW()),0)</f>
        <v>0</v>
      </c>
      <c r="M198" s="8">
        <f>ROUND(INDEX([1]Calculation!R:R,ROW()),0)</f>
        <v>0</v>
      </c>
      <c r="N198" s="8">
        <f>ROUND(INDEX([1]Calculation!S:S,ROW()),0)</f>
        <v>0</v>
      </c>
      <c r="O198" s="8">
        <f>ROUND(INDEX([1]Calculation!T:T,ROW()),0)</f>
        <v>0</v>
      </c>
      <c r="P198" s="8" t="str">
        <f>INDEX([1]Calculation!CB:CB,ROW())</f>
        <v>https://d25d2506sfb94s.cloudfront.net/cumulus_uploads/document/we97h9ywxh/20200213_yahoo_primary_crosstabs.pdf</v>
      </c>
    </row>
    <row r="199" spans="1:16">
      <c r="A199" t="str">
        <f>INDEX([1]Calculation!$F:$F,ROW())</f>
        <v>US</v>
      </c>
      <c r="B199" t="str">
        <f>INDEX([1]Calculation!$D:$D,ROW())</f>
        <v>YouGov</v>
      </c>
      <c r="C199" t="str">
        <f>IF(INDEX([1]Calculation!$G:$G,ROW())=0,"-",INDEX([1]Calculation!$G:$G,ROW()))</f>
        <v>B-</v>
      </c>
      <c r="D199" t="str">
        <f>INDEX([1]Calculation!$J:$J,ROW())&amp;"  "&amp;INDEX([1]Calculation!$K:$K,ROW())</f>
        <v>366  lv</v>
      </c>
      <c r="E199" s="19">
        <f>INDEX([1]Calculation!$I:$I,ROW())</f>
        <v>43874</v>
      </c>
      <c r="F199" s="12">
        <f>ROUND(INDEX([1]Calculation!AL:AL,ROW()),1)</f>
        <v>0</v>
      </c>
      <c r="G199" s="8">
        <f>ROUND(INDEX([1]Calculation!L:L,ROW()),0)</f>
        <v>41</v>
      </c>
      <c r="H199" s="8">
        <f>ROUND(INDEX([1]Calculation!M:M,ROW()),0)</f>
        <v>0</v>
      </c>
      <c r="I199" s="8">
        <f>ROUND(INDEX([1]Calculation!N:N,ROW()),0)</f>
        <v>0</v>
      </c>
      <c r="J199" s="8">
        <f>ROUND(INDEX([1]Calculation!O:O,ROW()),0)</f>
        <v>0</v>
      </c>
      <c r="K199" s="8">
        <f>ROUND(INDEX([1]Calculation!P:P,ROW()),0)</f>
        <v>0</v>
      </c>
      <c r="L199" s="8">
        <f>ROUND(INDEX([1]Calculation!Q:Q,ROW()),0)</f>
        <v>0</v>
      </c>
      <c r="M199" s="8">
        <f>ROUND(INDEX([1]Calculation!R:R,ROW()),0)</f>
        <v>0</v>
      </c>
      <c r="N199" s="8">
        <f>ROUND(INDEX([1]Calculation!S:S,ROW()),0)</f>
        <v>49</v>
      </c>
      <c r="O199" s="8">
        <f>ROUND(INDEX([1]Calculation!T:T,ROW()),0)</f>
        <v>0</v>
      </c>
      <c r="P199" s="8" t="str">
        <f>INDEX([1]Calculation!CB:CB,ROW())</f>
        <v>https://d25d2506sfb94s.cloudfront.net/cumulus_uploads/document/we97h9ywxh/20200213_yahoo_primary_crosstabs.pdf</v>
      </c>
    </row>
    <row r="200" spans="1:16">
      <c r="A200" t="str">
        <f>INDEX([1]Calculation!$F:$F,ROW())</f>
        <v>South Carolina</v>
      </c>
      <c r="B200" t="str">
        <f>INDEX([1]Calculation!$D:$D,ROW())</f>
        <v>East Carolina University</v>
      </c>
      <c r="C200" t="str">
        <f>IF(INDEX([1]Calculation!$G:$G,ROW())=0,"-",INDEX([1]Calculation!$G:$G,ROW()))</f>
        <v>-</v>
      </c>
      <c r="D200" t="str">
        <f>INDEX([1]Calculation!$J:$J,ROW())&amp;"  "&amp;INDEX([1]Calculation!$K:$K,ROW())</f>
        <v>703  lv</v>
      </c>
      <c r="E200" s="19">
        <f>INDEX([1]Calculation!$I:$I,ROW())</f>
        <v>43874</v>
      </c>
      <c r="F200" s="12">
        <f>ROUND(INDEX([1]Calculation!AL:AL,ROW()),1)</f>
        <v>0.8</v>
      </c>
      <c r="G200" s="8">
        <f>ROUND(INDEX([1]Calculation!L:L,ROW()),0)</f>
        <v>28</v>
      </c>
      <c r="H200" s="8">
        <f>ROUND(INDEX([1]Calculation!M:M,ROW()),0)</f>
        <v>6</v>
      </c>
      <c r="I200" s="8">
        <f>ROUND(INDEX([1]Calculation!N:N,ROW()),0)</f>
        <v>0</v>
      </c>
      <c r="J200" s="8">
        <f>ROUND(INDEX([1]Calculation!O:O,ROW()),0)</f>
        <v>8</v>
      </c>
      <c r="K200" s="8">
        <f>ROUND(INDEX([1]Calculation!P:P,ROW()),0)</f>
        <v>7</v>
      </c>
      <c r="L200" s="8">
        <f>ROUND(INDEX([1]Calculation!Q:Q,ROW()),0)</f>
        <v>20</v>
      </c>
      <c r="M200" s="8">
        <f>ROUND(INDEX([1]Calculation!R:R,ROW()),0)</f>
        <v>14</v>
      </c>
      <c r="N200" s="8">
        <f>ROUND(INDEX([1]Calculation!S:S,ROW()),0)</f>
        <v>7</v>
      </c>
      <c r="O200" s="8">
        <f>ROUND(INDEX([1]Calculation!T:T,ROW()),0)</f>
        <v>0</v>
      </c>
      <c r="P200" s="8" t="str">
        <f>INDEX([1]Calculation!CB:CB,ROW())</f>
        <v>https://surveyresearch-ecu.reportablenews.com/pr/south-carolina-democratic-primary-biden-s-lead-shrinks-sanders-closing-in-steyer-in-third</v>
      </c>
    </row>
    <row r="201" spans="1:16">
      <c r="A201" t="str">
        <f>INDEX([1]Calculation!$F:$F,ROW())</f>
        <v>US</v>
      </c>
      <c r="B201" t="str">
        <f>INDEX([1]Calculation!$D:$D,ROW())</f>
        <v>YouGov</v>
      </c>
      <c r="C201" t="str">
        <f>IF(INDEX([1]Calculation!$G:$G,ROW())=0,"-",INDEX([1]Calculation!$G:$G,ROW()))</f>
        <v>B-</v>
      </c>
      <c r="D201" t="str">
        <f>INDEX([1]Calculation!$J:$J,ROW())&amp;"  "&amp;INDEX([1]Calculation!$K:$K,ROW())</f>
        <v>351  lv</v>
      </c>
      <c r="E201" s="19">
        <f>INDEX([1]Calculation!$I:$I,ROW())</f>
        <v>43874</v>
      </c>
      <c r="F201" s="12">
        <f>ROUND(INDEX([1]Calculation!AL:AL,ROW()),1)</f>
        <v>0</v>
      </c>
      <c r="G201" s="8">
        <f>ROUND(INDEX([1]Calculation!L:L,ROW()),0)</f>
        <v>0</v>
      </c>
      <c r="H201" s="8">
        <f>ROUND(INDEX([1]Calculation!M:M,ROW()),0)</f>
        <v>38</v>
      </c>
      <c r="I201" s="8">
        <f>ROUND(INDEX([1]Calculation!N:N,ROW()),0)</f>
        <v>0</v>
      </c>
      <c r="J201" s="8">
        <f>ROUND(INDEX([1]Calculation!O:O,ROW()),0)</f>
        <v>0</v>
      </c>
      <c r="K201" s="8">
        <f>ROUND(INDEX([1]Calculation!P:P,ROW()),0)</f>
        <v>43</v>
      </c>
      <c r="L201" s="8">
        <f>ROUND(INDEX([1]Calculation!Q:Q,ROW()),0)</f>
        <v>0</v>
      </c>
      <c r="M201" s="8">
        <f>ROUND(INDEX([1]Calculation!R:R,ROW()),0)</f>
        <v>0</v>
      </c>
      <c r="N201" s="8">
        <f>ROUND(INDEX([1]Calculation!S:S,ROW()),0)</f>
        <v>0</v>
      </c>
      <c r="O201" s="8">
        <f>ROUND(INDEX([1]Calculation!T:T,ROW()),0)</f>
        <v>0</v>
      </c>
      <c r="P201" s="8" t="str">
        <f>INDEX([1]Calculation!CB:CB,ROW())</f>
        <v>https://d25d2506sfb94s.cloudfront.net/cumulus_uploads/document/we97h9ywxh/20200213_yahoo_primary_crosstabs.pdf</v>
      </c>
    </row>
    <row r="202" spans="1:16">
      <c r="A202" t="str">
        <f>INDEX([1]Calculation!$F:$F,ROW())</f>
        <v>US</v>
      </c>
      <c r="B202" t="str">
        <f>INDEX([1]Calculation!$D:$D,ROW())</f>
        <v>YouGov</v>
      </c>
      <c r="C202" t="str">
        <f>IF(INDEX([1]Calculation!$G:$G,ROW())=0,"-",INDEX([1]Calculation!$G:$G,ROW()))</f>
        <v>B-</v>
      </c>
      <c r="D202" t="str">
        <f>INDEX([1]Calculation!$J:$J,ROW())&amp;"  "&amp;INDEX([1]Calculation!$K:$K,ROW())</f>
        <v>331  lv</v>
      </c>
      <c r="E202" s="19">
        <f>INDEX([1]Calculation!$I:$I,ROW())</f>
        <v>43874</v>
      </c>
      <c r="F202" s="12">
        <f>ROUND(INDEX([1]Calculation!AL:AL,ROW()),1)</f>
        <v>0</v>
      </c>
      <c r="G202" s="8">
        <f>ROUND(INDEX([1]Calculation!L:L,ROW()),0)</f>
        <v>0</v>
      </c>
      <c r="H202" s="8">
        <f>ROUND(INDEX([1]Calculation!M:M,ROW()),0)</f>
        <v>37</v>
      </c>
      <c r="I202" s="8">
        <f>ROUND(INDEX([1]Calculation!N:N,ROW()),0)</f>
        <v>0</v>
      </c>
      <c r="J202" s="8">
        <f>ROUND(INDEX([1]Calculation!O:O,ROW()),0)</f>
        <v>44</v>
      </c>
      <c r="K202" s="8">
        <f>ROUND(INDEX([1]Calculation!P:P,ROW()),0)</f>
        <v>0</v>
      </c>
      <c r="L202" s="8">
        <f>ROUND(INDEX([1]Calculation!Q:Q,ROW()),0)</f>
        <v>0</v>
      </c>
      <c r="M202" s="8">
        <f>ROUND(INDEX([1]Calculation!R:R,ROW()),0)</f>
        <v>0</v>
      </c>
      <c r="N202" s="8">
        <f>ROUND(INDEX([1]Calculation!S:S,ROW()),0)</f>
        <v>0</v>
      </c>
      <c r="O202" s="8">
        <f>ROUND(INDEX([1]Calculation!T:T,ROW()),0)</f>
        <v>0</v>
      </c>
      <c r="P202" s="8" t="str">
        <f>INDEX([1]Calculation!CB:CB,ROW())</f>
        <v>https://d25d2506sfb94s.cloudfront.net/cumulus_uploads/document/we97h9ywxh/20200213_yahoo_primary_crosstabs.pdf</v>
      </c>
    </row>
    <row r="203" spans="1:16">
      <c r="A203" t="str">
        <f>INDEX([1]Calculation!$F:$F,ROW())</f>
        <v>US</v>
      </c>
      <c r="B203" t="str">
        <f>INDEX([1]Calculation!$D:$D,ROW())</f>
        <v>YouGov</v>
      </c>
      <c r="C203" t="str">
        <f>IF(INDEX([1]Calculation!$G:$G,ROW())=0,"-",INDEX([1]Calculation!$G:$G,ROW()))</f>
        <v>B-</v>
      </c>
      <c r="D203" t="str">
        <f>INDEX([1]Calculation!$J:$J,ROW())&amp;"  "&amp;INDEX([1]Calculation!$K:$K,ROW())</f>
        <v>367  lv</v>
      </c>
      <c r="E203" s="19">
        <f>INDEX([1]Calculation!$I:$I,ROW())</f>
        <v>43874</v>
      </c>
      <c r="F203" s="12">
        <f>ROUND(INDEX([1]Calculation!AL:AL,ROW()),1)</f>
        <v>0</v>
      </c>
      <c r="G203" s="8">
        <f>ROUND(INDEX([1]Calculation!L:L,ROW()),0)</f>
        <v>47</v>
      </c>
      <c r="H203" s="8">
        <f>ROUND(INDEX([1]Calculation!M:M,ROW()),0)</f>
        <v>34</v>
      </c>
      <c r="I203" s="8">
        <f>ROUND(INDEX([1]Calculation!N:N,ROW()),0)</f>
        <v>0</v>
      </c>
      <c r="J203" s="8">
        <f>ROUND(INDEX([1]Calculation!O:O,ROW()),0)</f>
        <v>0</v>
      </c>
      <c r="K203" s="8">
        <f>ROUND(INDEX([1]Calculation!P:P,ROW()),0)</f>
        <v>0</v>
      </c>
      <c r="L203" s="8">
        <f>ROUND(INDEX([1]Calculation!Q:Q,ROW()),0)</f>
        <v>0</v>
      </c>
      <c r="M203" s="8">
        <f>ROUND(INDEX([1]Calculation!R:R,ROW()),0)</f>
        <v>0</v>
      </c>
      <c r="N203" s="8">
        <f>ROUND(INDEX([1]Calculation!S:S,ROW()),0)</f>
        <v>0</v>
      </c>
      <c r="O203" s="8">
        <f>ROUND(INDEX([1]Calculation!T:T,ROW()),0)</f>
        <v>0</v>
      </c>
      <c r="P203" s="8" t="str">
        <f>INDEX([1]Calculation!CB:CB,ROW())</f>
        <v>https://d25d2506sfb94s.cloudfront.net/cumulus_uploads/document/we97h9ywxh/20200213_yahoo_primary_crosstabs.pdf</v>
      </c>
    </row>
    <row r="204" spans="1:16">
      <c r="A204" t="str">
        <f>INDEX([1]Calculation!$F:$F,ROW())</f>
        <v>US</v>
      </c>
      <c r="B204" t="str">
        <f>INDEX([1]Calculation!$D:$D,ROW())</f>
        <v>YouGov</v>
      </c>
      <c r="C204" t="str">
        <f>IF(INDEX([1]Calculation!$G:$G,ROW())=0,"-",INDEX([1]Calculation!$G:$G,ROW()))</f>
        <v>B-</v>
      </c>
      <c r="D204" t="str">
        <f>INDEX([1]Calculation!$J:$J,ROW())&amp;"  "&amp;INDEX([1]Calculation!$K:$K,ROW())</f>
        <v>375  lv</v>
      </c>
      <c r="E204" s="19">
        <f>INDEX([1]Calculation!$I:$I,ROW())</f>
        <v>43874</v>
      </c>
      <c r="F204" s="12">
        <f>ROUND(INDEX([1]Calculation!AL:AL,ROW()),1)</f>
        <v>0</v>
      </c>
      <c r="G204" s="8">
        <f>ROUND(INDEX([1]Calculation!L:L,ROW()),0)</f>
        <v>0</v>
      </c>
      <c r="H204" s="8">
        <f>ROUND(INDEX([1]Calculation!M:M,ROW()),0)</f>
        <v>38</v>
      </c>
      <c r="I204" s="8">
        <f>ROUND(INDEX([1]Calculation!N:N,ROW()),0)</f>
        <v>0</v>
      </c>
      <c r="J204" s="8">
        <f>ROUND(INDEX([1]Calculation!O:O,ROW()),0)</f>
        <v>0</v>
      </c>
      <c r="K204" s="8">
        <f>ROUND(INDEX([1]Calculation!P:P,ROW()),0)</f>
        <v>0</v>
      </c>
      <c r="L204" s="8">
        <f>ROUND(INDEX([1]Calculation!Q:Q,ROW()),0)</f>
        <v>0</v>
      </c>
      <c r="M204" s="8">
        <f>ROUND(INDEX([1]Calculation!R:R,ROW()),0)</f>
        <v>0</v>
      </c>
      <c r="N204" s="8">
        <f>ROUND(INDEX([1]Calculation!S:S,ROW()),0)</f>
        <v>52</v>
      </c>
      <c r="O204" s="8">
        <f>ROUND(INDEX([1]Calculation!T:T,ROW()),0)</f>
        <v>0</v>
      </c>
      <c r="P204" s="8" t="str">
        <f>INDEX([1]Calculation!CB:CB,ROW())</f>
        <v>https://d25d2506sfb94s.cloudfront.net/cumulus_uploads/document/we97h9ywxh/20200213_yahoo_primary_crosstabs.pdf</v>
      </c>
    </row>
    <row r="205" spans="1:16">
      <c r="A205" t="str">
        <f>INDEX([1]Calculation!$F:$F,ROW())</f>
        <v>US</v>
      </c>
      <c r="B205" t="str">
        <f>INDEX([1]Calculation!$D:$D,ROW())</f>
        <v>YouGov</v>
      </c>
      <c r="C205" t="str">
        <f>IF(INDEX([1]Calculation!$G:$G,ROW())=0,"-",INDEX([1]Calculation!$G:$G,ROW()))</f>
        <v>B-</v>
      </c>
      <c r="D205" t="str">
        <f>INDEX([1]Calculation!$J:$J,ROW())&amp;"  "&amp;INDEX([1]Calculation!$K:$K,ROW())</f>
        <v>383  lv</v>
      </c>
      <c r="E205" s="19">
        <f>INDEX([1]Calculation!$I:$I,ROW())</f>
        <v>43874</v>
      </c>
      <c r="F205" s="12">
        <f>ROUND(INDEX([1]Calculation!AL:AL,ROW()),1)</f>
        <v>0</v>
      </c>
      <c r="G205" s="8">
        <f>ROUND(INDEX([1]Calculation!L:L,ROW()),0)</f>
        <v>0</v>
      </c>
      <c r="H205" s="8">
        <f>ROUND(INDEX([1]Calculation!M:M,ROW()),0)</f>
        <v>0</v>
      </c>
      <c r="I205" s="8">
        <f>ROUND(INDEX([1]Calculation!N:N,ROW()),0)</f>
        <v>0</v>
      </c>
      <c r="J205" s="8">
        <f>ROUND(INDEX([1]Calculation!O:O,ROW()),0)</f>
        <v>0</v>
      </c>
      <c r="K205" s="8">
        <f>ROUND(INDEX([1]Calculation!P:P,ROW()),0)</f>
        <v>33</v>
      </c>
      <c r="L205" s="8">
        <f>ROUND(INDEX([1]Calculation!Q:Q,ROW()),0)</f>
        <v>54</v>
      </c>
      <c r="M205" s="8">
        <f>ROUND(INDEX([1]Calculation!R:R,ROW()),0)</f>
        <v>0</v>
      </c>
      <c r="N205" s="8">
        <f>ROUND(INDEX([1]Calculation!S:S,ROW()),0)</f>
        <v>0</v>
      </c>
      <c r="O205" s="8">
        <f>ROUND(INDEX([1]Calculation!T:T,ROW()),0)</f>
        <v>0</v>
      </c>
      <c r="P205" s="8" t="str">
        <f>INDEX([1]Calculation!CB:CB,ROW())</f>
        <v>https://d25d2506sfb94s.cloudfront.net/cumulus_uploads/document/we97h9ywxh/20200213_yahoo_primary_crosstabs.pdf</v>
      </c>
    </row>
    <row r="206" spans="1:16">
      <c r="A206" t="str">
        <f>INDEX([1]Calculation!$F:$F,ROW())</f>
        <v>US</v>
      </c>
      <c r="B206" t="str">
        <f>INDEX([1]Calculation!$D:$D,ROW())</f>
        <v>YouGov</v>
      </c>
      <c r="C206" t="str">
        <f>IF(INDEX([1]Calculation!$G:$G,ROW())=0,"-",INDEX([1]Calculation!$G:$G,ROW()))</f>
        <v>B-</v>
      </c>
      <c r="D206" t="str">
        <f>INDEX([1]Calculation!$J:$J,ROW())&amp;"  "&amp;INDEX([1]Calculation!$K:$K,ROW())</f>
        <v>347  lv</v>
      </c>
      <c r="E206" s="19">
        <f>INDEX([1]Calculation!$I:$I,ROW())</f>
        <v>43874</v>
      </c>
      <c r="F206" s="12">
        <f>ROUND(INDEX([1]Calculation!AL:AL,ROW()),1)</f>
        <v>0</v>
      </c>
      <c r="G206" s="8">
        <f>ROUND(INDEX([1]Calculation!L:L,ROW()),0)</f>
        <v>0</v>
      </c>
      <c r="H206" s="8">
        <f>ROUND(INDEX([1]Calculation!M:M,ROW()),0)</f>
        <v>0</v>
      </c>
      <c r="I206" s="8">
        <f>ROUND(INDEX([1]Calculation!N:N,ROW()),0)</f>
        <v>0</v>
      </c>
      <c r="J206" s="8">
        <f>ROUND(INDEX([1]Calculation!O:O,ROW()),0)</f>
        <v>37</v>
      </c>
      <c r="K206" s="8">
        <f>ROUND(INDEX([1]Calculation!P:P,ROW()),0)</f>
        <v>0</v>
      </c>
      <c r="L206" s="8">
        <f>ROUND(INDEX([1]Calculation!Q:Q,ROW()),0)</f>
        <v>54</v>
      </c>
      <c r="M206" s="8">
        <f>ROUND(INDEX([1]Calculation!R:R,ROW()),0)</f>
        <v>0</v>
      </c>
      <c r="N206" s="8">
        <f>ROUND(INDEX([1]Calculation!S:S,ROW()),0)</f>
        <v>0</v>
      </c>
      <c r="O206" s="8">
        <f>ROUND(INDEX([1]Calculation!T:T,ROW()),0)</f>
        <v>0</v>
      </c>
      <c r="P206" s="8" t="str">
        <f>INDEX([1]Calculation!CB:CB,ROW())</f>
        <v>https://d25d2506sfb94s.cloudfront.net/cumulus_uploads/document/we97h9ywxh/20200213_yahoo_primary_crosstabs.pdf</v>
      </c>
    </row>
    <row r="207" spans="1:16">
      <c r="A207" t="str">
        <f>INDEX([1]Calculation!$F:$F,ROW())</f>
        <v>US</v>
      </c>
      <c r="B207" t="str">
        <f>INDEX([1]Calculation!$D:$D,ROW())</f>
        <v>YouGov</v>
      </c>
      <c r="C207" t="str">
        <f>IF(INDEX([1]Calculation!$G:$G,ROW())=0,"-",INDEX([1]Calculation!$G:$G,ROW()))</f>
        <v>B-</v>
      </c>
      <c r="D207" t="str">
        <f>INDEX([1]Calculation!$J:$J,ROW())&amp;"  "&amp;INDEX([1]Calculation!$K:$K,ROW())</f>
        <v>369  lv</v>
      </c>
      <c r="E207" s="19">
        <f>INDEX([1]Calculation!$I:$I,ROW())</f>
        <v>43874</v>
      </c>
      <c r="F207" s="12">
        <f>ROUND(INDEX([1]Calculation!AL:AL,ROW()),1)</f>
        <v>0</v>
      </c>
      <c r="G207" s="8">
        <f>ROUND(INDEX([1]Calculation!L:L,ROW()),0)</f>
        <v>0</v>
      </c>
      <c r="H207" s="8">
        <f>ROUND(INDEX([1]Calculation!M:M,ROW()),0)</f>
        <v>38</v>
      </c>
      <c r="I207" s="8">
        <f>ROUND(INDEX([1]Calculation!N:N,ROW()),0)</f>
        <v>0</v>
      </c>
      <c r="J207" s="8">
        <f>ROUND(INDEX([1]Calculation!O:O,ROW()),0)</f>
        <v>0</v>
      </c>
      <c r="K207" s="8">
        <f>ROUND(INDEX([1]Calculation!P:P,ROW()),0)</f>
        <v>0</v>
      </c>
      <c r="L207" s="8">
        <f>ROUND(INDEX([1]Calculation!Q:Q,ROW()),0)</f>
        <v>53</v>
      </c>
      <c r="M207" s="8">
        <f>ROUND(INDEX([1]Calculation!R:R,ROW()),0)</f>
        <v>0</v>
      </c>
      <c r="N207" s="8">
        <f>ROUND(INDEX([1]Calculation!S:S,ROW()),0)</f>
        <v>0</v>
      </c>
      <c r="O207" s="8">
        <f>ROUND(INDEX([1]Calculation!T:T,ROW()),0)</f>
        <v>0</v>
      </c>
      <c r="P207" s="8" t="str">
        <f>INDEX([1]Calculation!CB:CB,ROW())</f>
        <v>https://d25d2506sfb94s.cloudfront.net/cumulus_uploads/document/we97h9ywxh/20200213_yahoo_primary_crosstabs.pdf</v>
      </c>
    </row>
    <row r="208" spans="1:16">
      <c r="A208" t="str">
        <f>INDEX([1]Calculation!$F:$F,ROW())</f>
        <v>US</v>
      </c>
      <c r="B208" t="str">
        <f>INDEX([1]Calculation!$D:$D,ROW())</f>
        <v>YouGov</v>
      </c>
      <c r="C208" t="str">
        <f>IF(INDEX([1]Calculation!$G:$G,ROW())=0,"-",INDEX([1]Calculation!$G:$G,ROW()))</f>
        <v>B-</v>
      </c>
      <c r="D208" t="str">
        <f>INDEX([1]Calculation!$J:$J,ROW())&amp;"  "&amp;INDEX([1]Calculation!$K:$K,ROW())</f>
        <v>348  lv</v>
      </c>
      <c r="E208" s="19">
        <f>INDEX([1]Calculation!$I:$I,ROW())</f>
        <v>43874</v>
      </c>
      <c r="F208" s="12">
        <f>ROUND(INDEX([1]Calculation!AL:AL,ROW()),1)</f>
        <v>0</v>
      </c>
      <c r="G208" s="8">
        <f>ROUND(INDEX([1]Calculation!L:L,ROW()),0)</f>
        <v>0</v>
      </c>
      <c r="H208" s="8">
        <f>ROUND(INDEX([1]Calculation!M:M,ROW()),0)</f>
        <v>0</v>
      </c>
      <c r="I208" s="8">
        <f>ROUND(INDEX([1]Calculation!N:N,ROW()),0)</f>
        <v>0</v>
      </c>
      <c r="J208" s="8">
        <f>ROUND(INDEX([1]Calculation!O:O,ROW()),0)</f>
        <v>0</v>
      </c>
      <c r="K208" s="8">
        <f>ROUND(INDEX([1]Calculation!P:P,ROW()),0)</f>
        <v>0</v>
      </c>
      <c r="L208" s="8">
        <f>ROUND(INDEX([1]Calculation!Q:Q,ROW()),0)</f>
        <v>44</v>
      </c>
      <c r="M208" s="8">
        <f>ROUND(INDEX([1]Calculation!R:R,ROW()),0)</f>
        <v>0</v>
      </c>
      <c r="N208" s="8">
        <f>ROUND(INDEX([1]Calculation!S:S,ROW()),0)</f>
        <v>42</v>
      </c>
      <c r="O208" s="8">
        <f>ROUND(INDEX([1]Calculation!T:T,ROW()),0)</f>
        <v>0</v>
      </c>
      <c r="P208" s="8" t="str">
        <f>INDEX([1]Calculation!CB:CB,ROW())</f>
        <v>https://d25d2506sfb94s.cloudfront.net/cumulus_uploads/document/we97h9ywxh/20200213_yahoo_primary_crosstabs.pdf</v>
      </c>
    </row>
    <row r="209" spans="1:16">
      <c r="A209" t="str">
        <f>INDEX([1]Calculation!$F:$F,ROW())</f>
        <v>US</v>
      </c>
      <c r="B209" t="str">
        <f>INDEX([1]Calculation!$D:$D,ROW())</f>
        <v>YouGov</v>
      </c>
      <c r="C209" t="str">
        <f>IF(INDEX([1]Calculation!$G:$G,ROW())=0,"-",INDEX([1]Calculation!$G:$G,ROW()))</f>
        <v>B-</v>
      </c>
      <c r="D209" t="str">
        <f>INDEX([1]Calculation!$J:$J,ROW())&amp;"  "&amp;INDEX([1]Calculation!$K:$K,ROW())</f>
        <v>359  lv</v>
      </c>
      <c r="E209" s="19">
        <f>INDEX([1]Calculation!$I:$I,ROW())</f>
        <v>43874</v>
      </c>
      <c r="F209" s="12">
        <f>ROUND(INDEX([1]Calculation!AL:AL,ROW()),1)</f>
        <v>0</v>
      </c>
      <c r="G209" s="8">
        <f>ROUND(INDEX([1]Calculation!L:L,ROW()),0)</f>
        <v>44</v>
      </c>
      <c r="H209" s="8">
        <f>ROUND(INDEX([1]Calculation!M:M,ROW()),0)</f>
        <v>0</v>
      </c>
      <c r="I209" s="8">
        <f>ROUND(INDEX([1]Calculation!N:N,ROW()),0)</f>
        <v>0</v>
      </c>
      <c r="J209" s="8">
        <f>ROUND(INDEX([1]Calculation!O:O,ROW()),0)</f>
        <v>0</v>
      </c>
      <c r="K209" s="8">
        <f>ROUND(INDEX([1]Calculation!P:P,ROW()),0)</f>
        <v>0</v>
      </c>
      <c r="L209" s="8">
        <f>ROUND(INDEX([1]Calculation!Q:Q,ROW()),0)</f>
        <v>48</v>
      </c>
      <c r="M209" s="8">
        <f>ROUND(INDEX([1]Calculation!R:R,ROW()),0)</f>
        <v>0</v>
      </c>
      <c r="N209" s="8">
        <f>ROUND(INDEX([1]Calculation!S:S,ROW()),0)</f>
        <v>0</v>
      </c>
      <c r="O209" s="8">
        <f>ROUND(INDEX([1]Calculation!T:T,ROW()),0)</f>
        <v>0</v>
      </c>
      <c r="P209" s="8" t="str">
        <f>INDEX([1]Calculation!CB:CB,ROW())</f>
        <v>https://d25d2506sfb94s.cloudfront.net/cumulus_uploads/document/we97h9ywxh/20200213_yahoo_primary_crosstabs.pdf</v>
      </c>
    </row>
    <row r="210" spans="1:16">
      <c r="A210" t="str">
        <f>INDEX([1]Calculation!$F:$F,ROW())</f>
        <v>Nevada</v>
      </c>
      <c r="B210" t="str">
        <f>INDEX([1]Calculation!$D:$D,ROW())</f>
        <v>WPA Intelligence (WPAi)</v>
      </c>
      <c r="C210" t="str">
        <f>IF(INDEX([1]Calculation!$G:$G,ROW())=0,"-",INDEX([1]Calculation!$G:$G,ROW()))</f>
        <v>B/C</v>
      </c>
      <c r="D210" t="str">
        <f>INDEX([1]Calculation!$J:$J,ROW())&amp;"  "&amp;INDEX([1]Calculation!$K:$K,ROW())</f>
        <v>413  lv</v>
      </c>
      <c r="E210" s="19">
        <f>INDEX([1]Calculation!$I:$I,ROW())</f>
        <v>43874</v>
      </c>
      <c r="F210" s="12">
        <f>ROUND(INDEX([1]Calculation!AL:AL,ROW()),1)</f>
        <v>7</v>
      </c>
      <c r="G210" s="8">
        <f>ROUND(INDEX([1]Calculation!L:L,ROW()),0)</f>
        <v>18</v>
      </c>
      <c r="H210" s="8">
        <f>ROUND(INDEX([1]Calculation!M:M,ROW()),0)</f>
        <v>0</v>
      </c>
      <c r="I210" s="8">
        <f>ROUND(INDEX([1]Calculation!N:N,ROW()),0)</f>
        <v>0</v>
      </c>
      <c r="J210" s="8">
        <f>ROUND(INDEX([1]Calculation!O:O,ROW()),0)</f>
        <v>10</v>
      </c>
      <c r="K210" s="8">
        <f>ROUND(INDEX([1]Calculation!P:P,ROW()),0)</f>
        <v>10</v>
      </c>
      <c r="L210" s="8">
        <f>ROUND(INDEX([1]Calculation!Q:Q,ROW()),0)</f>
        <v>25</v>
      </c>
      <c r="M210" s="8">
        <f>ROUND(INDEX([1]Calculation!R:R,ROW()),0)</f>
        <v>11</v>
      </c>
      <c r="N210" s="8">
        <f>ROUND(INDEX([1]Calculation!S:S,ROW()),0)</f>
        <v>13</v>
      </c>
      <c r="O210" s="8">
        <f>ROUND(INDEX([1]Calculation!T:T,ROW()),0)</f>
        <v>0</v>
      </c>
      <c r="P210" s="8" t="str">
        <f>INDEX([1]Calculation!CB:CB,ROW())</f>
        <v>https://www.reviewjournal.com/news/politics-and-government/nevada/sanders-holds-lead-heading-into-nevadas-democratic-caucuses-poll-finds-1957583/</v>
      </c>
    </row>
    <row r="211" spans="1:16">
      <c r="A211" t="str">
        <f>INDEX([1]Calculation!$F:$F,ROW())</f>
        <v>Florida</v>
      </c>
      <c r="B211" t="str">
        <f>INDEX([1]Calculation!$D:$D,ROW())</f>
        <v>St. Pete Polls</v>
      </c>
      <c r="C211" t="str">
        <f>IF(INDEX([1]Calculation!$G:$G,ROW())=0,"-",INDEX([1]Calculation!$G:$G,ROW()))</f>
        <v>C+</v>
      </c>
      <c r="D211" t="str">
        <f>INDEX([1]Calculation!$J:$J,ROW())&amp;"  "&amp;INDEX([1]Calculation!$K:$K,ROW())</f>
        <v>3047  lv</v>
      </c>
      <c r="E211" s="19">
        <f>INDEX([1]Calculation!$I:$I,ROW())</f>
        <v>43874</v>
      </c>
      <c r="F211" s="12">
        <f>ROUND(INDEX([1]Calculation!AL:AL,ROW()),1)</f>
        <v>0.2</v>
      </c>
      <c r="G211" s="8">
        <f>ROUND(INDEX([1]Calculation!L:L,ROW()),0)</f>
        <v>26</v>
      </c>
      <c r="H211" s="8">
        <f>ROUND(INDEX([1]Calculation!M:M,ROW()),0)</f>
        <v>27</v>
      </c>
      <c r="I211" s="8">
        <f>ROUND(INDEX([1]Calculation!N:N,ROW()),0)</f>
        <v>0</v>
      </c>
      <c r="J211" s="8">
        <f>ROUND(INDEX([1]Calculation!O:O,ROW()),0)</f>
        <v>11</v>
      </c>
      <c r="K211" s="8">
        <f>ROUND(INDEX([1]Calculation!P:P,ROW()),0)</f>
        <v>9</v>
      </c>
      <c r="L211" s="8">
        <f>ROUND(INDEX([1]Calculation!Q:Q,ROW()),0)</f>
        <v>10</v>
      </c>
      <c r="M211" s="8">
        <f>ROUND(INDEX([1]Calculation!R:R,ROW()),0)</f>
        <v>1</v>
      </c>
      <c r="N211" s="8">
        <f>ROUND(INDEX([1]Calculation!S:S,ROW()),0)</f>
        <v>5</v>
      </c>
      <c r="O211" s="8">
        <f>ROUND(INDEX([1]Calculation!T:T,ROW()),0)</f>
        <v>0</v>
      </c>
      <c r="P211" s="8" t="str">
        <f>INDEX([1]Calculation!CB:CB,ROW())</f>
        <v>http://stpetepolls.org/files/StPetePolls_2020_State_DEMprimaryFebruary13_YBN5.pdf</v>
      </c>
    </row>
    <row r="212" spans="1:16">
      <c r="A212" t="str">
        <f>INDEX([1]Calculation!$F:$F,ROW())</f>
        <v>Georgia</v>
      </c>
      <c r="B212" t="str">
        <f>INDEX([1]Calculation!$D:$D,ROW())</f>
        <v>Landmark Communications</v>
      </c>
      <c r="C212" t="str">
        <f>IF(INDEX([1]Calculation!$G:$G,ROW())=0,"-",INDEX([1]Calculation!$G:$G,ROW()))</f>
        <v>B</v>
      </c>
      <c r="D212" t="str">
        <f>INDEX([1]Calculation!$J:$J,ROW())&amp;"  "&amp;INDEX([1]Calculation!$K:$K,ROW())</f>
        <v>500  lv</v>
      </c>
      <c r="E212" s="19">
        <f>INDEX([1]Calculation!$I:$I,ROW())</f>
        <v>43873</v>
      </c>
      <c r="F212" s="12">
        <f>ROUND(INDEX([1]Calculation!AL:AL,ROW()),1)</f>
        <v>10.8</v>
      </c>
      <c r="G212" s="8">
        <f>ROUND(INDEX([1]Calculation!L:L,ROW()),0)</f>
        <v>32</v>
      </c>
      <c r="H212" s="8">
        <f>ROUND(INDEX([1]Calculation!M:M,ROW()),0)</f>
        <v>14</v>
      </c>
      <c r="I212" s="8">
        <f>ROUND(INDEX([1]Calculation!N:N,ROW()),0)</f>
        <v>0</v>
      </c>
      <c r="J212" s="8">
        <f>ROUND(INDEX([1]Calculation!O:O,ROW()),0)</f>
        <v>5</v>
      </c>
      <c r="K212" s="8">
        <f>ROUND(INDEX([1]Calculation!P:P,ROW()),0)</f>
        <v>3</v>
      </c>
      <c r="L212" s="8">
        <f>ROUND(INDEX([1]Calculation!Q:Q,ROW()),0)</f>
        <v>14</v>
      </c>
      <c r="M212" s="8">
        <f>ROUND(INDEX([1]Calculation!R:R,ROW()),0)</f>
        <v>2</v>
      </c>
      <c r="N212" s="8">
        <f>ROUND(INDEX([1]Calculation!S:S,ROW()),0)</f>
        <v>4</v>
      </c>
      <c r="O212" s="8">
        <f>ROUND(INDEX([1]Calculation!T:T,ROW()),0)</f>
        <v>0</v>
      </c>
      <c r="P212" s="8" t="str">
        <f>INDEX([1]Calculation!CB:CB,ROW())</f>
        <v>https://www.wsbtv.com/news/local/exclusive-channel-2-poll-finds-biden-with-large-lead-georgia-presidential-primary/523MBVBEZFC6DHI5RK5LS6GLAY/</v>
      </c>
    </row>
    <row r="213" spans="1:16">
      <c r="A213" t="str">
        <f>INDEX([1]Calculation!$F:$F,ROW())</f>
        <v>US</v>
      </c>
      <c r="B213" t="str">
        <f>INDEX([1]Calculation!$D:$D,ROW())</f>
        <v>McLaughlin &amp; Associates</v>
      </c>
      <c r="C213" t="str">
        <f>IF(INDEX([1]Calculation!$G:$G,ROW())=0,"-",INDEX([1]Calculation!$G:$G,ROW()))</f>
        <v>C/D</v>
      </c>
      <c r="D213" t="str">
        <f>INDEX([1]Calculation!$J:$J,ROW())&amp;"  "&amp;INDEX([1]Calculation!$K:$K,ROW())</f>
        <v>479  lv</v>
      </c>
      <c r="E213" s="19">
        <f>INDEX([1]Calculation!$I:$I,ROW())</f>
        <v>43872</v>
      </c>
      <c r="F213" s="12">
        <f>ROUND(INDEX([1]Calculation!AL:AL,ROW()),1)</f>
        <v>4</v>
      </c>
      <c r="G213" s="8">
        <f>ROUND(INDEX([1]Calculation!L:L,ROW()),0)</f>
        <v>24</v>
      </c>
      <c r="H213" s="8">
        <f>ROUND(INDEX([1]Calculation!M:M,ROW()),0)</f>
        <v>16</v>
      </c>
      <c r="I213" s="8">
        <f>ROUND(INDEX([1]Calculation!N:N,ROW()),0)</f>
        <v>0</v>
      </c>
      <c r="J213" s="8">
        <f>ROUND(INDEX([1]Calculation!O:O,ROW()),0)</f>
        <v>11</v>
      </c>
      <c r="K213" s="8">
        <f>ROUND(INDEX([1]Calculation!P:P,ROW()),0)</f>
        <v>3</v>
      </c>
      <c r="L213" s="8">
        <f>ROUND(INDEX([1]Calculation!Q:Q,ROW()),0)</f>
        <v>21</v>
      </c>
      <c r="M213" s="8">
        <f>ROUND(INDEX([1]Calculation!R:R,ROW()),0)</f>
        <v>3</v>
      </c>
      <c r="N213" s="8">
        <f>ROUND(INDEX([1]Calculation!S:S,ROW()),0)</f>
        <v>11</v>
      </c>
      <c r="O213" s="8">
        <f>ROUND(INDEX([1]Calculation!T:T,ROW()),0)</f>
        <v>3</v>
      </c>
      <c r="P213" s="8" t="str">
        <f>INDEX([1]Calculation!CB:CB,ROW())</f>
        <v>https://mclaughlinonline.com/pols/wp-content/uploads/2020/02/National-Monthly-Omnibus-FEBRUARY-PUBLIC.pdf</v>
      </c>
    </row>
    <row r="214" spans="1:16">
      <c r="A214" t="str">
        <f>INDEX([1]Calculation!$F:$F,ROW())</f>
        <v>Vermont</v>
      </c>
      <c r="B214" t="str">
        <f>INDEX([1]Calculation!$D:$D,ROW())</f>
        <v>Braun Research</v>
      </c>
      <c r="C214" t="str">
        <f>IF(INDEX([1]Calculation!$G:$G,ROW())=0,"-",INDEX([1]Calculation!$G:$G,ROW()))</f>
        <v>B/C</v>
      </c>
      <c r="D214" t="str">
        <f>INDEX([1]Calculation!$J:$J,ROW())&amp;"  "&amp;INDEX([1]Calculation!$K:$K,ROW())</f>
        <v>332  lv</v>
      </c>
      <c r="E214" s="19">
        <f>INDEX([1]Calculation!$I:$I,ROW())</f>
        <v>43871</v>
      </c>
      <c r="F214" s="12">
        <f>ROUND(INDEX([1]Calculation!AL:AL,ROW()),1)</f>
        <v>5.9</v>
      </c>
      <c r="G214" s="8">
        <f>ROUND(INDEX([1]Calculation!L:L,ROW()),0)</f>
        <v>5</v>
      </c>
      <c r="H214" s="8">
        <f>ROUND(INDEX([1]Calculation!M:M,ROW()),0)</f>
        <v>7</v>
      </c>
      <c r="I214" s="8">
        <f>ROUND(INDEX([1]Calculation!N:N,ROW()),0)</f>
        <v>0</v>
      </c>
      <c r="J214" s="8">
        <f>ROUND(INDEX([1]Calculation!O:O,ROW()),0)</f>
        <v>13</v>
      </c>
      <c r="K214" s="8">
        <f>ROUND(INDEX([1]Calculation!P:P,ROW()),0)</f>
        <v>4</v>
      </c>
      <c r="L214" s="8">
        <f>ROUND(INDEX([1]Calculation!Q:Q,ROW()),0)</f>
        <v>51</v>
      </c>
      <c r="M214" s="8">
        <f>ROUND(INDEX([1]Calculation!R:R,ROW()),0)</f>
        <v>0</v>
      </c>
      <c r="N214" s="8">
        <f>ROUND(INDEX([1]Calculation!S:S,ROW()),0)</f>
        <v>9</v>
      </c>
      <c r="O214" s="8">
        <f>ROUND(INDEX([1]Calculation!T:T,ROW()),0)</f>
        <v>2</v>
      </c>
      <c r="P214" s="8" t="str">
        <f>INDEX([1]Calculation!CB:CB,ROW())</f>
        <v>http://projects.vpr.org/vpr-vermont-pbs-2020-polls-february</v>
      </c>
    </row>
    <row r="215" spans="1:16">
      <c r="A215" t="str">
        <f>INDEX([1]Calculation!$F:$F,ROW())</f>
        <v>US</v>
      </c>
      <c r="B215" t="str">
        <f>INDEX([1]Calculation!$D:$D,ROW())</f>
        <v>YouGov</v>
      </c>
      <c r="C215" t="str">
        <f>IF(INDEX([1]Calculation!$G:$G,ROW())=0,"-",INDEX([1]Calculation!$G:$G,ROW()))</f>
        <v>B-</v>
      </c>
      <c r="D215" t="str">
        <f>INDEX([1]Calculation!$J:$J,ROW())&amp;"  "&amp;INDEX([1]Calculation!$K:$K,ROW())</f>
        <v>552  lv</v>
      </c>
      <c r="E215" s="19">
        <f>INDEX([1]Calculation!$I:$I,ROW())</f>
        <v>43872</v>
      </c>
      <c r="F215" s="12">
        <f>ROUND(INDEX([1]Calculation!AL:AL,ROW()),1)</f>
        <v>0</v>
      </c>
      <c r="G215" s="8">
        <f>ROUND(INDEX([1]Calculation!L:L,ROW()),0)</f>
        <v>18</v>
      </c>
      <c r="H215" s="8">
        <f>ROUND(INDEX([1]Calculation!M:M,ROW()),0)</f>
        <v>12</v>
      </c>
      <c r="I215" s="8">
        <f>ROUND(INDEX([1]Calculation!N:N,ROW()),0)</f>
        <v>0</v>
      </c>
      <c r="J215" s="8">
        <f>ROUND(INDEX([1]Calculation!O:O,ROW()),0)</f>
        <v>10</v>
      </c>
      <c r="K215" s="8">
        <f>ROUND(INDEX([1]Calculation!P:P,ROW()),0)</f>
        <v>7</v>
      </c>
      <c r="L215" s="8">
        <f>ROUND(INDEX([1]Calculation!Q:Q,ROW()),0)</f>
        <v>22</v>
      </c>
      <c r="M215" s="8">
        <f>ROUND(INDEX([1]Calculation!R:R,ROW()),0)</f>
        <v>1</v>
      </c>
      <c r="N215" s="8">
        <f>ROUND(INDEX([1]Calculation!S:S,ROW()),0)</f>
        <v>15</v>
      </c>
      <c r="O215" s="8">
        <f>ROUND(INDEX([1]Calculation!T:T,ROW()),0)</f>
        <v>2</v>
      </c>
      <c r="P215" s="8" t="str">
        <f>INDEX([1]Calculation!CB:CB,ROW())</f>
        <v>https://d25d2506sfb94s.cloudfront.net/cumulus_uploads/document/79zfxkws33/econTabReport.pdf</v>
      </c>
    </row>
    <row r="216" spans="1:16">
      <c r="A216" t="str">
        <f>INDEX([1]Calculation!$F:$F,ROW())</f>
        <v>US</v>
      </c>
      <c r="B216" t="str">
        <f>INDEX([1]Calculation!$D:$D,ROW())</f>
        <v>Harris Insights &amp; Analytics</v>
      </c>
      <c r="C216" t="str">
        <f>IF(INDEX([1]Calculation!$G:$G,ROW())=0,"-",INDEX([1]Calculation!$G:$G,ROW()))</f>
        <v>C+</v>
      </c>
      <c r="D216" t="str">
        <f>INDEX([1]Calculation!$J:$J,ROW())&amp;"  "&amp;INDEX([1]Calculation!$K:$K,ROW())</f>
        <v>913  rv</v>
      </c>
      <c r="E216" s="19">
        <f>INDEX([1]Calculation!$I:$I,ROW())</f>
        <v>43871</v>
      </c>
      <c r="F216" s="12">
        <f>ROUND(INDEX([1]Calculation!AL:AL,ROW()),1)</f>
        <v>0.1</v>
      </c>
      <c r="G216" s="8">
        <f>ROUND(INDEX([1]Calculation!L:L,ROW()),0)</f>
        <v>23</v>
      </c>
      <c r="H216" s="8">
        <f>ROUND(INDEX([1]Calculation!M:M,ROW()),0)</f>
        <v>16</v>
      </c>
      <c r="I216" s="8">
        <f>ROUND(INDEX([1]Calculation!N:N,ROW()),0)</f>
        <v>0</v>
      </c>
      <c r="J216" s="8">
        <f>ROUND(INDEX([1]Calculation!O:O,ROW()),0)</f>
        <v>9</v>
      </c>
      <c r="K216" s="8">
        <f>ROUND(INDEX([1]Calculation!P:P,ROW()),0)</f>
        <v>3</v>
      </c>
      <c r="L216" s="8">
        <f>ROUND(INDEX([1]Calculation!Q:Q,ROW()),0)</f>
        <v>20</v>
      </c>
      <c r="M216" s="8">
        <f>ROUND(INDEX([1]Calculation!R:R,ROW()),0)</f>
        <v>3</v>
      </c>
      <c r="N216" s="8">
        <f>ROUND(INDEX([1]Calculation!S:S,ROW()),0)</f>
        <v>9</v>
      </c>
      <c r="O216" s="8">
        <f>ROUND(INDEX([1]Calculation!T:T,ROW()),0)</f>
        <v>3</v>
      </c>
      <c r="P216" s="8" t="str">
        <f>INDEX([1]Calculation!CB:CB,ROW())</f>
        <v>https://thehill.com/hilltv/rising/482577-poll-biden-sanders-tie-for-first-while-bloomberg-surges-in-new-national-2020</v>
      </c>
    </row>
    <row r="217" spans="1:16">
      <c r="A217" t="str">
        <f>INDEX([1]Calculation!$F:$F,ROW())</f>
        <v>New Hampshire</v>
      </c>
      <c r="B217" t="str">
        <f>INDEX([1]Calculation!$D:$D,ROW())</f>
        <v>AtlasIntel</v>
      </c>
      <c r="C217" t="str">
        <f>IF(INDEX([1]Calculation!$G:$G,ROW())=0,"-",INDEX([1]Calculation!$G:$G,ROW()))</f>
        <v>-</v>
      </c>
      <c r="D217" t="str">
        <f>INDEX([1]Calculation!$J:$J,ROW())&amp;"  "&amp;INDEX([1]Calculation!$K:$K,ROW())</f>
        <v>431  lv</v>
      </c>
      <c r="E217" s="19">
        <f>INDEX([1]Calculation!$I:$I,ROW())</f>
        <v>43871</v>
      </c>
      <c r="F217" s="12">
        <f>ROUND(INDEX([1]Calculation!AL:AL,ROW()),1)</f>
        <v>4.9000000000000004</v>
      </c>
      <c r="G217" s="8">
        <f>ROUND(INDEX([1]Calculation!L:L,ROW()),0)</f>
        <v>12</v>
      </c>
      <c r="H217" s="8">
        <f>ROUND(INDEX([1]Calculation!M:M,ROW()),0)</f>
        <v>0</v>
      </c>
      <c r="I217" s="8">
        <f>ROUND(INDEX([1]Calculation!N:N,ROW()),0)</f>
        <v>0</v>
      </c>
      <c r="J217" s="8">
        <f>ROUND(INDEX([1]Calculation!O:O,ROW()),0)</f>
        <v>24</v>
      </c>
      <c r="K217" s="8">
        <f>ROUND(INDEX([1]Calculation!P:P,ROW()),0)</f>
        <v>14</v>
      </c>
      <c r="L217" s="8">
        <f>ROUND(INDEX([1]Calculation!Q:Q,ROW()),0)</f>
        <v>24</v>
      </c>
      <c r="M217" s="8">
        <f>ROUND(INDEX([1]Calculation!R:R,ROW()),0)</f>
        <v>1</v>
      </c>
      <c r="N217" s="8">
        <f>ROUND(INDEX([1]Calculation!S:S,ROW()),0)</f>
        <v>11</v>
      </c>
      <c r="O217" s="8">
        <f>ROUND(INDEX([1]Calculation!T:T,ROW()),0)</f>
        <v>5</v>
      </c>
      <c r="P217" s="8" t="str">
        <f>INDEX([1]Calculation!CB:CB,ROW())</f>
        <v>https://projects.fivethirtyeight.com/polls/20200210_NH.pdf</v>
      </c>
    </row>
    <row r="218" spans="1:16">
      <c r="A218" t="str">
        <f>INDEX([1]Calculation!$F:$F,ROW())</f>
        <v>New Hampshire</v>
      </c>
      <c r="B218" t="str">
        <f>INDEX([1]Calculation!$D:$D,ROW())</f>
        <v>Data for Progress</v>
      </c>
      <c r="C218" t="str">
        <f>IF(INDEX([1]Calculation!$G:$G,ROW())=0,"-",INDEX([1]Calculation!$G:$G,ROW()))</f>
        <v>A-</v>
      </c>
      <c r="D218" t="str">
        <f>INDEX([1]Calculation!$J:$J,ROW())&amp;"  "&amp;INDEX([1]Calculation!$K:$K,ROW())</f>
        <v>1295  lv</v>
      </c>
      <c r="E218" s="19">
        <f>INDEX([1]Calculation!$I:$I,ROW())</f>
        <v>43871</v>
      </c>
      <c r="F218" s="12">
        <f>ROUND(INDEX([1]Calculation!AL:AL,ROW()),1)</f>
        <v>23.8</v>
      </c>
      <c r="G218" s="8">
        <f>ROUND(INDEX([1]Calculation!L:L,ROW()),0)</f>
        <v>9</v>
      </c>
      <c r="H218" s="8">
        <f>ROUND(INDEX([1]Calculation!M:M,ROW()),0)</f>
        <v>0</v>
      </c>
      <c r="I218" s="8">
        <f>ROUND(INDEX([1]Calculation!N:N,ROW()),0)</f>
        <v>0</v>
      </c>
      <c r="J218" s="8">
        <f>ROUND(INDEX([1]Calculation!O:O,ROW()),0)</f>
        <v>26</v>
      </c>
      <c r="K218" s="8">
        <f>ROUND(INDEX([1]Calculation!P:P,ROW()),0)</f>
        <v>13</v>
      </c>
      <c r="L218" s="8">
        <f>ROUND(INDEX([1]Calculation!Q:Q,ROW()),0)</f>
        <v>28</v>
      </c>
      <c r="M218" s="8">
        <f>ROUND(INDEX([1]Calculation!R:R,ROW()),0)</f>
        <v>3</v>
      </c>
      <c r="N218" s="8">
        <f>ROUND(INDEX([1]Calculation!S:S,ROW()),0)</f>
        <v>14</v>
      </c>
      <c r="O218" s="8">
        <f>ROUND(INDEX([1]Calculation!T:T,ROW()),0)</f>
        <v>5</v>
      </c>
      <c r="P218" s="8" t="str">
        <f>INDEX([1]Calculation!CB:CB,ROW())</f>
        <v>http://filesforprogress.org/datasets/2020/2/nh/new_hampshire_primary.pdf</v>
      </c>
    </row>
    <row r="219" spans="1:16">
      <c r="A219" t="str">
        <f>INDEX([1]Calculation!$F:$F,ROW())</f>
        <v>US</v>
      </c>
      <c r="B219" t="str">
        <f>INDEX([1]Calculation!$D:$D,ROW())</f>
        <v>Ipsos</v>
      </c>
      <c r="C219" t="str">
        <f>IF(INDEX([1]Calculation!$G:$G,ROW())=0,"-",INDEX([1]Calculation!$G:$G,ROW()))</f>
        <v>B+</v>
      </c>
      <c r="D219" t="str">
        <f>INDEX([1]Calculation!$J:$J,ROW())&amp;"  "&amp;INDEX([1]Calculation!$K:$K,ROW())</f>
        <v>556  rv</v>
      </c>
      <c r="E219" s="19">
        <f>INDEX([1]Calculation!$I:$I,ROW())</f>
        <v>43871</v>
      </c>
      <c r="F219" s="12">
        <f>ROUND(INDEX([1]Calculation!AL:AL,ROW()),1)</f>
        <v>0</v>
      </c>
      <c r="G219" s="8">
        <f>ROUND(INDEX([1]Calculation!L:L,ROW()),0)</f>
        <v>17</v>
      </c>
      <c r="H219" s="8">
        <f>ROUND(INDEX([1]Calculation!M:M,ROW()),0)</f>
        <v>15</v>
      </c>
      <c r="I219" s="8">
        <f>ROUND(INDEX([1]Calculation!N:N,ROW()),0)</f>
        <v>0</v>
      </c>
      <c r="J219" s="8">
        <f>ROUND(INDEX([1]Calculation!O:O,ROW()),0)</f>
        <v>8</v>
      </c>
      <c r="K219" s="8">
        <f>ROUND(INDEX([1]Calculation!P:P,ROW()),0)</f>
        <v>3</v>
      </c>
      <c r="L219" s="8">
        <f>ROUND(INDEX([1]Calculation!Q:Q,ROW()),0)</f>
        <v>20</v>
      </c>
      <c r="M219" s="8">
        <f>ROUND(INDEX([1]Calculation!R:R,ROW()),0)</f>
        <v>2</v>
      </c>
      <c r="N219" s="8">
        <f>ROUND(INDEX([1]Calculation!S:S,ROW()),0)</f>
        <v>11</v>
      </c>
      <c r="O219" s="8">
        <f>ROUND(INDEX([1]Calculation!T:T,ROW()),0)</f>
        <v>5</v>
      </c>
      <c r="P219" s="8" t="str">
        <f>INDEX([1]Calculation!CB:CB,ROW())</f>
        <v>https://www.ipsos.com/sites/default/files/ct/news/documents/2020-02/topline_reuters_2020_election_tracker_02_10_2020_wu.pdf</v>
      </c>
    </row>
    <row r="220" spans="1:16">
      <c r="A220" t="str">
        <f>INDEX([1]Calculation!$F:$F,ROW())</f>
        <v>Texas</v>
      </c>
      <c r="B220" t="str">
        <f>INDEX([1]Calculation!$D:$D,ROW())</f>
        <v>YouGov</v>
      </c>
      <c r="C220" t="str">
        <f>IF(INDEX([1]Calculation!$G:$G,ROW())=0,"-",INDEX([1]Calculation!$G:$G,ROW()))</f>
        <v>B-</v>
      </c>
      <c r="D220" t="str">
        <f>INDEX([1]Calculation!$J:$J,ROW())&amp;"  "&amp;INDEX([1]Calculation!$K:$K,ROW())</f>
        <v>575  lv</v>
      </c>
      <c r="E220" s="19">
        <f>INDEX([1]Calculation!$I:$I,ROW())</f>
        <v>43870</v>
      </c>
      <c r="F220" s="12">
        <f>ROUND(INDEX([1]Calculation!AL:AL,ROW()),1)</f>
        <v>0.3</v>
      </c>
      <c r="G220" s="8">
        <f>ROUND(INDEX([1]Calculation!L:L,ROW()),0)</f>
        <v>22</v>
      </c>
      <c r="H220" s="8">
        <f>ROUND(INDEX([1]Calculation!M:M,ROW()),0)</f>
        <v>10</v>
      </c>
      <c r="I220" s="8">
        <f>ROUND(INDEX([1]Calculation!N:N,ROW()),0)</f>
        <v>1</v>
      </c>
      <c r="J220" s="8">
        <f>ROUND(INDEX([1]Calculation!O:O,ROW()),0)</f>
        <v>7</v>
      </c>
      <c r="K220" s="8">
        <f>ROUND(INDEX([1]Calculation!P:P,ROW()),0)</f>
        <v>3</v>
      </c>
      <c r="L220" s="8">
        <f>ROUND(INDEX([1]Calculation!Q:Q,ROW()),0)</f>
        <v>24</v>
      </c>
      <c r="M220" s="8">
        <f>ROUND(INDEX([1]Calculation!R:R,ROW()),0)</f>
        <v>3</v>
      </c>
      <c r="N220" s="8">
        <f>ROUND(INDEX([1]Calculation!S:S,ROW()),0)</f>
        <v>15</v>
      </c>
      <c r="O220" s="8">
        <f>ROUND(INDEX([1]Calculation!T:T,ROW()),0)</f>
        <v>6</v>
      </c>
      <c r="P220" s="8" t="str">
        <f>INDEX([1]Calculation!CB:CB,ROW())</f>
        <v>https://www.texastribune.org/2020/02/14/bernie-sanders-leading-texas-ahead-super-tuesday-uttt-poll-says/</v>
      </c>
    </row>
    <row r="221" spans="1:16">
      <c r="A221" t="str">
        <f>INDEX([1]Calculation!$F:$F,ROW())</f>
        <v>New Hampshire</v>
      </c>
      <c r="B221" t="str">
        <f>INDEX([1]Calculation!$D:$D,ROW())</f>
        <v>Change Research</v>
      </c>
      <c r="C221" t="str">
        <f>IF(INDEX([1]Calculation!$G:$G,ROW())=0,"-",INDEX([1]Calculation!$G:$G,ROW()))</f>
        <v>C</v>
      </c>
      <c r="D221" t="str">
        <f>INDEX([1]Calculation!$J:$J,ROW())&amp;"  "&amp;INDEX([1]Calculation!$K:$K,ROW())</f>
        <v>662  lv</v>
      </c>
      <c r="E221" s="19">
        <f>INDEX([1]Calculation!$I:$I,ROW())</f>
        <v>43870</v>
      </c>
      <c r="F221" s="12">
        <f>ROUND(INDEX([1]Calculation!AL:AL,ROW()),1)</f>
        <v>5.6</v>
      </c>
      <c r="G221" s="8">
        <f>ROUND(INDEX([1]Calculation!L:L,ROW()),0)</f>
        <v>9</v>
      </c>
      <c r="H221" s="8">
        <f>ROUND(INDEX([1]Calculation!M:M,ROW()),0)</f>
        <v>0</v>
      </c>
      <c r="I221" s="8">
        <f>ROUND(INDEX([1]Calculation!N:N,ROW()),0)</f>
        <v>0</v>
      </c>
      <c r="J221" s="8">
        <f>ROUND(INDEX([1]Calculation!O:O,ROW()),0)</f>
        <v>21</v>
      </c>
      <c r="K221" s="8">
        <f>ROUND(INDEX([1]Calculation!P:P,ROW()),0)</f>
        <v>8</v>
      </c>
      <c r="L221" s="8">
        <f>ROUND(INDEX([1]Calculation!Q:Q,ROW()),0)</f>
        <v>30</v>
      </c>
      <c r="M221" s="8">
        <f>ROUND(INDEX([1]Calculation!R:R,ROW()),0)</f>
        <v>3</v>
      </c>
      <c r="N221" s="8">
        <f>ROUND(INDEX([1]Calculation!S:S,ROW()),0)</f>
        <v>8</v>
      </c>
      <c r="O221" s="8">
        <f>ROUND(INDEX([1]Calculation!T:T,ROW()),0)</f>
        <v>5</v>
      </c>
      <c r="P221" s="8" t="str">
        <f>INDEX([1]Calculation!CB:CB,ROW())</f>
        <v>https://www.changeresearch.com/post/sanders-leads-the-democratic-primary-in-new-hampshire</v>
      </c>
    </row>
    <row r="222" spans="1:16">
      <c r="A222" t="str">
        <f>INDEX([1]Calculation!$F:$F,ROW())</f>
        <v>US</v>
      </c>
      <c r="B222" t="str">
        <f>INDEX([1]Calculation!$D:$D,ROW())</f>
        <v>Monmouth University</v>
      </c>
      <c r="C222" t="str">
        <f>IF(INDEX([1]Calculation!$G:$G,ROW())=0,"-",INDEX([1]Calculation!$G:$G,ROW()))</f>
        <v>A+</v>
      </c>
      <c r="D222" t="str">
        <f>INDEX([1]Calculation!$J:$J,ROW())&amp;"  "&amp;INDEX([1]Calculation!$K:$K,ROW())</f>
        <v>357  rv</v>
      </c>
      <c r="E222" s="19">
        <f>INDEX([1]Calculation!$I:$I,ROW())</f>
        <v>43870</v>
      </c>
      <c r="F222" s="12">
        <f>ROUND(INDEX([1]Calculation!AL:AL,ROW()),1)</f>
        <v>16.399999999999999</v>
      </c>
      <c r="G222" s="8">
        <f>ROUND(INDEX([1]Calculation!L:L,ROW()),0)</f>
        <v>16</v>
      </c>
      <c r="H222" s="8">
        <f>ROUND(INDEX([1]Calculation!M:M,ROW()),0)</f>
        <v>11</v>
      </c>
      <c r="I222" s="8">
        <f>ROUND(INDEX([1]Calculation!N:N,ROW()),0)</f>
        <v>0</v>
      </c>
      <c r="J222" s="8">
        <f>ROUND(INDEX([1]Calculation!O:O,ROW()),0)</f>
        <v>13</v>
      </c>
      <c r="K222" s="8">
        <f>ROUND(INDEX([1]Calculation!P:P,ROW()),0)</f>
        <v>6</v>
      </c>
      <c r="L222" s="8">
        <f>ROUND(INDEX([1]Calculation!Q:Q,ROW()),0)</f>
        <v>26</v>
      </c>
      <c r="M222" s="8">
        <f>ROUND(INDEX([1]Calculation!R:R,ROW()),0)</f>
        <v>1</v>
      </c>
      <c r="N222" s="8">
        <f>ROUND(INDEX([1]Calculation!S:S,ROW()),0)</f>
        <v>13</v>
      </c>
      <c r="O222" s="8">
        <f>ROUND(INDEX([1]Calculation!T:T,ROW()),0)</f>
        <v>4</v>
      </c>
      <c r="P222" s="8" t="str">
        <f>INDEX([1]Calculation!CB:CB,ROW())</f>
        <v>https://www.monmouth.edu/polling-institute/documents/monmouthpoll_us_021120.pdf/</v>
      </c>
    </row>
    <row r="223" spans="1:16">
      <c r="A223" t="str">
        <f>INDEX([1]Calculation!$F:$F,ROW())</f>
        <v>US</v>
      </c>
      <c r="B223" t="str">
        <f>INDEX([1]Calculation!$D:$D,ROW())</f>
        <v>Morning Consult</v>
      </c>
      <c r="C223" t="str">
        <f>IF(INDEX([1]Calculation!$G:$G,ROW())=0,"-",INDEX([1]Calculation!$G:$G,ROW()))</f>
        <v>B+</v>
      </c>
      <c r="D223" t="str">
        <f>INDEX([1]Calculation!$J:$J,ROW())&amp;"  "&amp;INDEX([1]Calculation!$K:$K,ROW())</f>
        <v>15346  lv</v>
      </c>
      <c r="E223" s="19">
        <f>INDEX([1]Calculation!$I:$I,ROW())</f>
        <v>43870</v>
      </c>
      <c r="F223" s="12">
        <f>ROUND(INDEX([1]Calculation!AL:AL,ROW()),1)</f>
        <v>0.2</v>
      </c>
      <c r="G223" s="8">
        <f>ROUND(INDEX([1]Calculation!L:L,ROW()),0)</f>
        <v>22</v>
      </c>
      <c r="H223" s="8">
        <f>ROUND(INDEX([1]Calculation!M:M,ROW()),0)</f>
        <v>17</v>
      </c>
      <c r="I223" s="8">
        <f>ROUND(INDEX([1]Calculation!N:N,ROW()),0)</f>
        <v>0</v>
      </c>
      <c r="J223" s="8">
        <f>ROUND(INDEX([1]Calculation!O:O,ROW()),0)</f>
        <v>11</v>
      </c>
      <c r="K223" s="8">
        <f>ROUND(INDEX([1]Calculation!P:P,ROW()),0)</f>
        <v>3</v>
      </c>
      <c r="L223" s="8">
        <f>ROUND(INDEX([1]Calculation!Q:Q,ROW()),0)</f>
        <v>25</v>
      </c>
      <c r="M223" s="8">
        <f>ROUND(INDEX([1]Calculation!R:R,ROW()),0)</f>
        <v>3</v>
      </c>
      <c r="N223" s="8">
        <f>ROUND(INDEX([1]Calculation!S:S,ROW()),0)</f>
        <v>11</v>
      </c>
      <c r="O223" s="8">
        <f>ROUND(INDEX([1]Calculation!T:T,ROW()),0)</f>
        <v>4</v>
      </c>
      <c r="P223" s="8" t="str">
        <f>INDEX([1]Calculation!CB:CB,ROW())</f>
        <v>https://morningconsult.com/2020-democratic-primary/</v>
      </c>
    </row>
    <row r="224" spans="1:16">
      <c r="A224" t="str">
        <f>INDEX([1]Calculation!$F:$F,ROW())</f>
        <v>New Hampshire</v>
      </c>
      <c r="B224" t="str">
        <f>INDEX([1]Calculation!$D:$D,ROW())</f>
        <v>Elucd</v>
      </c>
      <c r="C224" t="str">
        <f>IF(INDEX([1]Calculation!$G:$G,ROW())=0,"-",INDEX([1]Calculation!$G:$G,ROW()))</f>
        <v>-</v>
      </c>
      <c r="D224" t="str">
        <f>INDEX([1]Calculation!$J:$J,ROW())&amp;"  "&amp;INDEX([1]Calculation!$K:$K,ROW())</f>
        <v>492  lv</v>
      </c>
      <c r="E224" s="19">
        <f>INDEX([1]Calculation!$I:$I,ROW())</f>
        <v>43870</v>
      </c>
      <c r="F224" s="12">
        <f>ROUND(INDEX([1]Calculation!AL:AL,ROW()),1)</f>
        <v>5</v>
      </c>
      <c r="G224" s="8">
        <f>ROUND(INDEX([1]Calculation!L:L,ROW()),0)</f>
        <v>8</v>
      </c>
      <c r="H224" s="8">
        <f>ROUND(INDEX([1]Calculation!M:M,ROW()),0)</f>
        <v>0</v>
      </c>
      <c r="I224" s="8">
        <f>ROUND(INDEX([1]Calculation!N:N,ROW()),0)</f>
        <v>0</v>
      </c>
      <c r="J224" s="8">
        <f>ROUND(INDEX([1]Calculation!O:O,ROW()),0)</f>
        <v>20</v>
      </c>
      <c r="K224" s="8">
        <f>ROUND(INDEX([1]Calculation!P:P,ROW()),0)</f>
        <v>12</v>
      </c>
      <c r="L224" s="8">
        <f>ROUND(INDEX([1]Calculation!Q:Q,ROW()),0)</f>
        <v>26</v>
      </c>
      <c r="M224" s="8">
        <f>ROUND(INDEX([1]Calculation!R:R,ROW()),0)</f>
        <v>3</v>
      </c>
      <c r="N224" s="8">
        <f>ROUND(INDEX([1]Calculation!S:S,ROW()),0)</f>
        <v>10</v>
      </c>
      <c r="O224" s="8">
        <f>ROUND(INDEX([1]Calculation!T:T,ROW()),0)</f>
        <v>1</v>
      </c>
      <c r="P224" s="8" t="str">
        <f>INDEX([1]Calculation!CB:CB,ROW())</f>
        <v>https://elucd.ghost.io/elucd-new-hampshire-democratic-primary-poll-results-2-10-20/</v>
      </c>
    </row>
    <row r="225" spans="1:16">
      <c r="A225" t="str">
        <f>INDEX([1]Calculation!$F:$F,ROW())</f>
        <v>California</v>
      </c>
      <c r="B225" t="str">
        <f>INDEX([1]Calculation!$D:$D,ROW())</f>
        <v>Capitol Weekly</v>
      </c>
      <c r="C225" t="str">
        <f>IF(INDEX([1]Calculation!$G:$G,ROW())=0,"-",INDEX([1]Calculation!$G:$G,ROW()))</f>
        <v>-</v>
      </c>
      <c r="D225" t="str">
        <f>INDEX([1]Calculation!$J:$J,ROW())&amp;"  "&amp;INDEX([1]Calculation!$K:$K,ROW())</f>
        <v>843  lv</v>
      </c>
      <c r="E225" s="19">
        <f>INDEX([1]Calculation!$I:$I,ROW())</f>
        <v>43870</v>
      </c>
      <c r="F225" s="12">
        <f>ROUND(INDEX([1]Calculation!AL:AL,ROW()),1)</f>
        <v>6.6</v>
      </c>
      <c r="G225" s="8">
        <f>ROUND(INDEX([1]Calculation!L:L,ROW()),0)</f>
        <v>11</v>
      </c>
      <c r="H225" s="8">
        <f>ROUND(INDEX([1]Calculation!M:M,ROW()),0)</f>
        <v>13</v>
      </c>
      <c r="I225" s="8">
        <f>ROUND(INDEX([1]Calculation!N:N,ROW()),0)</f>
        <v>1</v>
      </c>
      <c r="J225" s="8">
        <f>ROUND(INDEX([1]Calculation!O:O,ROW()),0)</f>
        <v>14</v>
      </c>
      <c r="K225" s="8">
        <f>ROUND(INDEX([1]Calculation!P:P,ROW()),0)</f>
        <v>5</v>
      </c>
      <c r="L225" s="8">
        <f>ROUND(INDEX([1]Calculation!Q:Q,ROW()),0)</f>
        <v>29</v>
      </c>
      <c r="M225" s="8">
        <f>ROUND(INDEX([1]Calculation!R:R,ROW()),0)</f>
        <v>3</v>
      </c>
      <c r="N225" s="8">
        <f>ROUND(INDEX([1]Calculation!S:S,ROW()),0)</f>
        <v>16</v>
      </c>
      <c r="O225" s="8">
        <f>ROUND(INDEX([1]Calculation!T:T,ROW()),0)</f>
        <v>4</v>
      </c>
      <c r="P225" s="8" t="str">
        <f>INDEX([1]Calculation!CB:CB,ROW())</f>
        <v>https://www.dropbox.com/s/vwj05okmdrg2b8t/Feb%202020%20Presidential%20Primary%20Tracking%20Poll%20Toplines%20and%20Crosstabs.xlsx</v>
      </c>
    </row>
    <row r="226" spans="1:16">
      <c r="A226" t="str">
        <f>INDEX([1]Calculation!$F:$F,ROW())</f>
        <v>US</v>
      </c>
      <c r="B226" t="str">
        <f>INDEX([1]Calculation!$D:$D,ROW())</f>
        <v>Quinnipiac University</v>
      </c>
      <c r="C226" t="str">
        <f>IF(INDEX([1]Calculation!$G:$G,ROW())=0,"-",INDEX([1]Calculation!$G:$G,ROW()))</f>
        <v>A</v>
      </c>
      <c r="D226" t="str">
        <f>INDEX([1]Calculation!$J:$J,ROW())&amp;"  "&amp;INDEX([1]Calculation!$K:$K,ROW())</f>
        <v>665  rv</v>
      </c>
      <c r="E226" s="19">
        <f>INDEX([1]Calculation!$I:$I,ROW())</f>
        <v>43870</v>
      </c>
      <c r="F226" s="12">
        <f>ROUND(INDEX([1]Calculation!AL:AL,ROW()),1)</f>
        <v>18.8</v>
      </c>
      <c r="G226" s="8">
        <f>ROUND(INDEX([1]Calculation!L:L,ROW()),0)</f>
        <v>17</v>
      </c>
      <c r="H226" s="8">
        <f>ROUND(INDEX([1]Calculation!M:M,ROW()),0)</f>
        <v>15</v>
      </c>
      <c r="I226" s="8">
        <f>ROUND(INDEX([1]Calculation!N:N,ROW()),0)</f>
        <v>0</v>
      </c>
      <c r="J226" s="8">
        <f>ROUND(INDEX([1]Calculation!O:O,ROW()),0)</f>
        <v>10</v>
      </c>
      <c r="K226" s="8">
        <f>ROUND(INDEX([1]Calculation!P:P,ROW()),0)</f>
        <v>4</v>
      </c>
      <c r="L226" s="8">
        <f>ROUND(INDEX([1]Calculation!Q:Q,ROW()),0)</f>
        <v>25</v>
      </c>
      <c r="M226" s="8">
        <f>ROUND(INDEX([1]Calculation!R:R,ROW()),0)</f>
        <v>1</v>
      </c>
      <c r="N226" s="8">
        <f>ROUND(INDEX([1]Calculation!S:S,ROW()),0)</f>
        <v>14</v>
      </c>
      <c r="O226" s="8">
        <f>ROUND(INDEX([1]Calculation!T:T,ROW()),0)</f>
        <v>2</v>
      </c>
      <c r="P226" s="8" t="str">
        <f>INDEX([1]Calculation!CB:CB,ROW())</f>
        <v>https://poll.qu.edu/national/release-detail?ReleaseID=3655</v>
      </c>
    </row>
    <row r="227" spans="1:16">
      <c r="A227" t="str">
        <f>INDEX([1]Calculation!$F:$F,ROW())</f>
        <v>New Hampshire</v>
      </c>
      <c r="B227" t="str">
        <f>INDEX([1]Calculation!$D:$D,ROW())</f>
        <v>University of New Hampshire</v>
      </c>
      <c r="C227" t="str">
        <f>IF(INDEX([1]Calculation!$G:$G,ROW())=0,"-",INDEX([1]Calculation!$G:$G,ROW()))</f>
        <v>B</v>
      </c>
      <c r="D227" t="str">
        <f>INDEX([1]Calculation!$J:$J,ROW())&amp;"  "&amp;INDEX([1]Calculation!$K:$K,ROW())</f>
        <v>365  lv</v>
      </c>
      <c r="E227" s="19">
        <f>INDEX([1]Calculation!$I:$I,ROW())</f>
        <v>43870</v>
      </c>
      <c r="F227" s="12">
        <f>ROUND(INDEX([1]Calculation!AL:AL,ROW()),1)</f>
        <v>8.3000000000000007</v>
      </c>
      <c r="G227" s="8">
        <f>ROUND(INDEX([1]Calculation!L:L,ROW()),0)</f>
        <v>11</v>
      </c>
      <c r="H227" s="8">
        <f>ROUND(INDEX([1]Calculation!M:M,ROW()),0)</f>
        <v>0</v>
      </c>
      <c r="I227" s="8">
        <f>ROUND(INDEX([1]Calculation!N:N,ROW()),0)</f>
        <v>0</v>
      </c>
      <c r="J227" s="8">
        <f>ROUND(INDEX([1]Calculation!O:O,ROW()),0)</f>
        <v>22</v>
      </c>
      <c r="K227" s="8">
        <f>ROUND(INDEX([1]Calculation!P:P,ROW()),0)</f>
        <v>7</v>
      </c>
      <c r="L227" s="8">
        <f>ROUND(INDEX([1]Calculation!Q:Q,ROW()),0)</f>
        <v>29</v>
      </c>
      <c r="M227" s="8">
        <f>ROUND(INDEX([1]Calculation!R:R,ROW()),0)</f>
        <v>1</v>
      </c>
      <c r="N227" s="8">
        <f>ROUND(INDEX([1]Calculation!S:S,ROW()),0)</f>
        <v>10</v>
      </c>
      <c r="O227" s="8">
        <f>ROUND(INDEX([1]Calculation!T:T,ROW()),0)</f>
        <v>4</v>
      </c>
      <c r="P227" s="8" t="str">
        <f>INDEX([1]Calculation!CB:CB,ROW())</f>
        <v>https://scholars.unh.edu/cgi/viewcontent.cgi?article=1574&amp;context=survey_center_polls</v>
      </c>
    </row>
    <row r="228" spans="1:16">
      <c r="A228" t="str">
        <f>INDEX([1]Calculation!$F:$F,ROW())</f>
        <v>New Hampshire</v>
      </c>
      <c r="B228" t="str">
        <f>INDEX([1]Calculation!$D:$D,ROW())</f>
        <v>American Research Group</v>
      </c>
      <c r="C228" t="str">
        <f>IF(INDEX([1]Calculation!$G:$G,ROW())=0,"-",INDEX([1]Calculation!$G:$G,ROW()))</f>
        <v>B</v>
      </c>
      <c r="D228" t="str">
        <f>INDEX([1]Calculation!$J:$J,ROW())&amp;"  "&amp;INDEX([1]Calculation!$K:$K,ROW())</f>
        <v>400  lv</v>
      </c>
      <c r="E228" s="19">
        <f>INDEX([1]Calculation!$I:$I,ROW())</f>
        <v>43870</v>
      </c>
      <c r="F228" s="12">
        <f>ROUND(INDEX([1]Calculation!AL:AL,ROW()),1)</f>
        <v>9</v>
      </c>
      <c r="G228" s="8">
        <f>ROUND(INDEX([1]Calculation!L:L,ROW()),0)</f>
        <v>13</v>
      </c>
      <c r="H228" s="8">
        <f>ROUND(INDEX([1]Calculation!M:M,ROW()),0)</f>
        <v>1</v>
      </c>
      <c r="I228" s="8">
        <f>ROUND(INDEX([1]Calculation!N:N,ROW()),0)</f>
        <v>0</v>
      </c>
      <c r="J228" s="8">
        <f>ROUND(INDEX([1]Calculation!O:O,ROW()),0)</f>
        <v>20</v>
      </c>
      <c r="K228" s="8">
        <f>ROUND(INDEX([1]Calculation!P:P,ROW()),0)</f>
        <v>13</v>
      </c>
      <c r="L228" s="8">
        <f>ROUND(INDEX([1]Calculation!Q:Q,ROW()),0)</f>
        <v>28</v>
      </c>
      <c r="M228" s="8">
        <f>ROUND(INDEX([1]Calculation!R:R,ROW()),0)</f>
        <v>2</v>
      </c>
      <c r="N228" s="8">
        <f>ROUND(INDEX([1]Calculation!S:S,ROW()),0)</f>
        <v>11</v>
      </c>
      <c r="O228" s="8">
        <f>ROUND(INDEX([1]Calculation!T:T,ROW()),0)</f>
        <v>3</v>
      </c>
      <c r="P228" s="8" t="str">
        <f>INDEX([1]Calculation!CB:CB,ROW())</f>
        <v>https://americanresearchgroup.com/pres2020/primary/dem/nhdem20-02.html</v>
      </c>
    </row>
    <row r="229" spans="1:16">
      <c r="A229" t="str">
        <f>INDEX([1]Calculation!$F:$F,ROW())</f>
        <v>New Hampshire</v>
      </c>
      <c r="B229" t="str">
        <f>INDEX([1]Calculation!$D:$D,ROW())</f>
        <v>Suffolk University</v>
      </c>
      <c r="C229" t="str">
        <f>IF(INDEX([1]Calculation!$G:$G,ROW())=0,"-",INDEX([1]Calculation!$G:$G,ROW()))</f>
        <v>A-</v>
      </c>
      <c r="D229" t="str">
        <f>INDEX([1]Calculation!$J:$J,ROW())&amp;"  "&amp;INDEX([1]Calculation!$K:$K,ROW())</f>
        <v>500  lv</v>
      </c>
      <c r="E229" s="19">
        <f>INDEX([1]Calculation!$I:$I,ROW())</f>
        <v>43870</v>
      </c>
      <c r="F229" s="12">
        <f>ROUND(INDEX([1]Calculation!AL:AL,ROW()),1)</f>
        <v>14.4</v>
      </c>
      <c r="G229" s="8">
        <f>ROUND(INDEX([1]Calculation!L:L,ROW()),0)</f>
        <v>12</v>
      </c>
      <c r="H229" s="8">
        <f>ROUND(INDEX([1]Calculation!M:M,ROW()),0)</f>
        <v>0</v>
      </c>
      <c r="I229" s="8">
        <f>ROUND(INDEX([1]Calculation!N:N,ROW()),0)</f>
        <v>0</v>
      </c>
      <c r="J229" s="8">
        <f>ROUND(INDEX([1]Calculation!O:O,ROW()),0)</f>
        <v>19</v>
      </c>
      <c r="K229" s="8">
        <f>ROUND(INDEX([1]Calculation!P:P,ROW()),0)</f>
        <v>14</v>
      </c>
      <c r="L229" s="8">
        <f>ROUND(INDEX([1]Calculation!Q:Q,ROW()),0)</f>
        <v>27</v>
      </c>
      <c r="M229" s="8">
        <f>ROUND(INDEX([1]Calculation!R:R,ROW()),0)</f>
        <v>2</v>
      </c>
      <c r="N229" s="8">
        <f>ROUND(INDEX([1]Calculation!S:S,ROW()),0)</f>
        <v>12</v>
      </c>
      <c r="O229" s="8">
        <f>ROUND(INDEX([1]Calculation!T:T,ROW()),0)</f>
        <v>3</v>
      </c>
      <c r="P229" s="8" t="str">
        <f>INDEX([1]Calculation!CB:CB,ROW())</f>
        <v>https://www.suffolk.edu/-/media/suffolk/documents/academics/research-at-suffolk/suprc/polls/new-hampshire/2020/final-nh-tracking-marginals-2-9-20.pdf</v>
      </c>
    </row>
    <row r="230" spans="1:16">
      <c r="A230" t="str">
        <f>INDEX([1]Calculation!$F:$F,ROW())</f>
        <v>New Hampshire</v>
      </c>
      <c r="B230" t="str">
        <f>INDEX([1]Calculation!$D:$D,ROW())</f>
        <v>Emerson College</v>
      </c>
      <c r="C230" t="str">
        <f>IF(INDEX([1]Calculation!$G:$G,ROW())=0,"-",INDEX([1]Calculation!$G:$G,ROW()))</f>
        <v>B-</v>
      </c>
      <c r="D230" t="str">
        <f>INDEX([1]Calculation!$J:$J,ROW())&amp;"  "&amp;INDEX([1]Calculation!$K:$K,ROW())</f>
        <v>500  lv</v>
      </c>
      <c r="E230" s="19">
        <f>INDEX([1]Calculation!$I:$I,ROW())</f>
        <v>43870</v>
      </c>
      <c r="F230" s="12">
        <f>ROUND(INDEX([1]Calculation!AL:AL,ROW()),1)</f>
        <v>7.7</v>
      </c>
      <c r="G230" s="8">
        <f>ROUND(INDEX([1]Calculation!L:L,ROW()),0)</f>
        <v>10</v>
      </c>
      <c r="H230" s="8">
        <f>ROUND(INDEX([1]Calculation!M:M,ROW()),0)</f>
        <v>0</v>
      </c>
      <c r="I230" s="8">
        <f>ROUND(INDEX([1]Calculation!N:N,ROW()),0)</f>
        <v>0</v>
      </c>
      <c r="J230" s="8">
        <f>ROUND(INDEX([1]Calculation!O:O,ROW()),0)</f>
        <v>23</v>
      </c>
      <c r="K230" s="8">
        <f>ROUND(INDEX([1]Calculation!P:P,ROW()),0)</f>
        <v>14</v>
      </c>
      <c r="L230" s="8">
        <f>ROUND(INDEX([1]Calculation!Q:Q,ROW()),0)</f>
        <v>30</v>
      </c>
      <c r="M230" s="8">
        <f>ROUND(INDEX([1]Calculation!R:R,ROW()),0)</f>
        <v>2</v>
      </c>
      <c r="N230" s="8">
        <f>ROUND(INDEX([1]Calculation!S:S,ROW()),0)</f>
        <v>11</v>
      </c>
      <c r="O230" s="8">
        <f>ROUND(INDEX([1]Calculation!T:T,ROW()),0)</f>
        <v>4</v>
      </c>
      <c r="P230" s="8" t="str">
        <f>INDEX([1]Calculation!CB:CB,ROW())</f>
        <v>http://emersonpolling.com/2020/02/10/new-hampshire-2020-tracking-poll-night-8-sanders-heads-into-primary-with-lead-buttigieg-within-margin-of-error/</v>
      </c>
    </row>
    <row r="231" spans="1:16">
      <c r="A231" t="str">
        <f>INDEX([1]Calculation!$F:$F,ROW())</f>
        <v>New Hampshire</v>
      </c>
      <c r="B231" t="str">
        <f>INDEX([1]Calculation!$D:$D,ROW())</f>
        <v>RKM Research and Communications Inc.</v>
      </c>
      <c r="C231" t="str">
        <f>IF(INDEX([1]Calculation!$G:$G,ROW())=0,"-",INDEX([1]Calculation!$G:$G,ROW()))</f>
        <v>A/B</v>
      </c>
      <c r="D231" t="str">
        <f>INDEX([1]Calculation!$J:$J,ROW())&amp;"  "&amp;INDEX([1]Calculation!$K:$K,ROW())</f>
        <v>512  lv</v>
      </c>
      <c r="E231" s="19">
        <f>INDEX([1]Calculation!$I:$I,ROW())</f>
        <v>43869</v>
      </c>
      <c r="F231" s="12">
        <f>ROUND(INDEX([1]Calculation!AL:AL,ROW()),1)</f>
        <v>12.2</v>
      </c>
      <c r="G231" s="8">
        <f>ROUND(INDEX([1]Calculation!L:L,ROW()),0)</f>
        <v>14</v>
      </c>
      <c r="H231" s="8">
        <f>ROUND(INDEX([1]Calculation!M:M,ROW()),0)</f>
        <v>0</v>
      </c>
      <c r="I231" s="8">
        <f>ROUND(INDEX([1]Calculation!N:N,ROW()),0)</f>
        <v>0</v>
      </c>
      <c r="J231" s="8">
        <f>ROUND(INDEX([1]Calculation!O:O,ROW()),0)</f>
        <v>20</v>
      </c>
      <c r="K231" s="8">
        <f>ROUND(INDEX([1]Calculation!P:P,ROW()),0)</f>
        <v>6</v>
      </c>
      <c r="L231" s="8">
        <f>ROUND(INDEX([1]Calculation!Q:Q,ROW()),0)</f>
        <v>23</v>
      </c>
      <c r="M231" s="8">
        <f>ROUND(INDEX([1]Calculation!R:R,ROW()),0)</f>
        <v>2</v>
      </c>
      <c r="N231" s="8">
        <f>ROUND(INDEX([1]Calculation!S:S,ROW()),0)</f>
        <v>16</v>
      </c>
      <c r="O231" s="8">
        <f>ROUND(INDEX([1]Calculation!T:T,ROW()),0)</f>
        <v>3</v>
      </c>
      <c r="P231" s="8" t="str">
        <f>INDEX([1]Calculation!CB:CB,ROW())</f>
        <v>https://www.franklinpierce.edu/institutes/mfcc/2-9-20%20FPU%20NH%20PP%20Pre-Primary%20Tables%20QST%20KM.pdf</v>
      </c>
    </row>
    <row r="232" spans="1:16">
      <c r="A232" t="str">
        <f>INDEX([1]Calculation!$F:$F,ROW())</f>
        <v>New Hampshire</v>
      </c>
      <c r="B232" t="str">
        <f>INDEX([1]Calculation!$D:$D,ROW())</f>
        <v>YouGov</v>
      </c>
      <c r="C232" t="str">
        <f>IF(INDEX([1]Calculation!$G:$G,ROW())=0,"-",INDEX([1]Calculation!$G:$G,ROW()))</f>
        <v>B-</v>
      </c>
      <c r="D232" t="str">
        <f>INDEX([1]Calculation!$J:$J,ROW())&amp;"  "&amp;INDEX([1]Calculation!$K:$K,ROW())</f>
        <v>848  lv</v>
      </c>
      <c r="E232" s="19">
        <f>INDEX([1]Calculation!$I:$I,ROW())</f>
        <v>43869</v>
      </c>
      <c r="F232" s="12">
        <f>ROUND(INDEX([1]Calculation!AL:AL,ROW()),1)</f>
        <v>9.1</v>
      </c>
      <c r="G232" s="8">
        <f>ROUND(INDEX([1]Calculation!L:L,ROW()),0)</f>
        <v>12</v>
      </c>
      <c r="H232" s="8">
        <f>ROUND(INDEX([1]Calculation!M:M,ROW()),0)</f>
        <v>0</v>
      </c>
      <c r="I232" s="8">
        <f>ROUND(INDEX([1]Calculation!N:N,ROW()),0)</f>
        <v>0</v>
      </c>
      <c r="J232" s="8">
        <f>ROUND(INDEX([1]Calculation!O:O,ROW()),0)</f>
        <v>25</v>
      </c>
      <c r="K232" s="8">
        <f>ROUND(INDEX([1]Calculation!P:P,ROW()),0)</f>
        <v>10</v>
      </c>
      <c r="L232" s="8">
        <f>ROUND(INDEX([1]Calculation!Q:Q,ROW()),0)</f>
        <v>29</v>
      </c>
      <c r="M232" s="8">
        <f>ROUND(INDEX([1]Calculation!R:R,ROW()),0)</f>
        <v>1</v>
      </c>
      <c r="N232" s="8">
        <f>ROUND(INDEX([1]Calculation!S:S,ROW()),0)</f>
        <v>17</v>
      </c>
      <c r="O232" s="8">
        <f>ROUND(INDEX([1]Calculation!T:T,ROW()),0)</f>
        <v>1</v>
      </c>
      <c r="P232" s="8" t="str">
        <f>INDEX([1]Calculation!CB:CB,ROW())</f>
        <v>https://drive.google.com/file/d/1Gapsi49dofC_4vQSFVeJGSlEIXg2wjfx/view</v>
      </c>
    </row>
    <row r="233" spans="1:16">
      <c r="A233" t="str">
        <f>INDEX([1]Calculation!$F:$F,ROW())</f>
        <v>New Hampshire</v>
      </c>
      <c r="B233" t="str">
        <f>INDEX([1]Calculation!$D:$D,ROW())</f>
        <v>University of New Hampshire</v>
      </c>
      <c r="C233" t="str">
        <f>IF(INDEX([1]Calculation!$G:$G,ROW())=0,"-",INDEX([1]Calculation!$G:$G,ROW()))</f>
        <v>B</v>
      </c>
      <c r="D233" t="str">
        <f>INDEX([1]Calculation!$J:$J,ROW())&amp;"  "&amp;INDEX([1]Calculation!$K:$K,ROW())</f>
        <v>384  lv</v>
      </c>
      <c r="E233" s="19">
        <f>INDEX([1]Calculation!$I:$I,ROW())</f>
        <v>43869</v>
      </c>
      <c r="F233" s="12">
        <f>ROUND(INDEX([1]Calculation!AL:AL,ROW()),1)</f>
        <v>1</v>
      </c>
      <c r="G233" s="8">
        <f>ROUND(INDEX([1]Calculation!L:L,ROW()),0)</f>
        <v>12</v>
      </c>
      <c r="H233" s="8">
        <f>ROUND(INDEX([1]Calculation!M:M,ROW()),0)</f>
        <v>1</v>
      </c>
      <c r="I233" s="8">
        <f>ROUND(INDEX([1]Calculation!N:N,ROW()),0)</f>
        <v>0</v>
      </c>
      <c r="J233" s="8">
        <f>ROUND(INDEX([1]Calculation!O:O,ROW()),0)</f>
        <v>21</v>
      </c>
      <c r="K233" s="8">
        <f>ROUND(INDEX([1]Calculation!P:P,ROW()),0)</f>
        <v>6</v>
      </c>
      <c r="L233" s="8">
        <f>ROUND(INDEX([1]Calculation!Q:Q,ROW()),0)</f>
        <v>28</v>
      </c>
      <c r="M233" s="8">
        <f>ROUND(INDEX([1]Calculation!R:R,ROW()),0)</f>
        <v>2</v>
      </c>
      <c r="N233" s="8">
        <f>ROUND(INDEX([1]Calculation!S:S,ROW()),0)</f>
        <v>9</v>
      </c>
      <c r="O233" s="8">
        <f>ROUND(INDEX([1]Calculation!T:T,ROW()),0)</f>
        <v>4</v>
      </c>
      <c r="P233" s="8" t="str">
        <f>INDEX([1]Calculation!CB:CB,ROW())</f>
        <v>https://scholars.unh.edu/cgi/viewcontent.cgi?article=1573&amp;context=survey_center_polls</v>
      </c>
    </row>
    <row r="234" spans="1:16">
      <c r="A234" t="str">
        <f>INDEX([1]Calculation!$F:$F,ROW())</f>
        <v>New Hampshire</v>
      </c>
      <c r="B234" t="str">
        <f>INDEX([1]Calculation!$D:$D,ROW())</f>
        <v>Suffolk University</v>
      </c>
      <c r="C234" t="str">
        <f>IF(INDEX([1]Calculation!$G:$G,ROW())=0,"-",INDEX([1]Calculation!$G:$G,ROW()))</f>
        <v>A-</v>
      </c>
      <c r="D234" t="str">
        <f>INDEX([1]Calculation!$J:$J,ROW())&amp;"  "&amp;INDEX([1]Calculation!$K:$K,ROW())</f>
        <v>500  lv</v>
      </c>
      <c r="E234" s="19">
        <f>INDEX([1]Calculation!$I:$I,ROW())</f>
        <v>43869</v>
      </c>
      <c r="F234" s="12">
        <f>ROUND(INDEX([1]Calculation!AL:AL,ROW()),1)</f>
        <v>1.7</v>
      </c>
      <c r="G234" s="8">
        <f>ROUND(INDEX([1]Calculation!L:L,ROW()),0)</f>
        <v>10</v>
      </c>
      <c r="H234" s="8">
        <f>ROUND(INDEX([1]Calculation!M:M,ROW()),0)</f>
        <v>0</v>
      </c>
      <c r="I234" s="8">
        <f>ROUND(INDEX([1]Calculation!N:N,ROW()),0)</f>
        <v>0</v>
      </c>
      <c r="J234" s="8">
        <f>ROUND(INDEX([1]Calculation!O:O,ROW()),0)</f>
        <v>22</v>
      </c>
      <c r="K234" s="8">
        <f>ROUND(INDEX([1]Calculation!P:P,ROW()),0)</f>
        <v>9</v>
      </c>
      <c r="L234" s="8">
        <f>ROUND(INDEX([1]Calculation!Q:Q,ROW()),0)</f>
        <v>24</v>
      </c>
      <c r="M234" s="8">
        <f>ROUND(INDEX([1]Calculation!R:R,ROW()),0)</f>
        <v>2</v>
      </c>
      <c r="N234" s="8">
        <f>ROUND(INDEX([1]Calculation!S:S,ROW()),0)</f>
        <v>13</v>
      </c>
      <c r="O234" s="8">
        <f>ROUND(INDEX([1]Calculation!T:T,ROW()),0)</f>
        <v>3</v>
      </c>
      <c r="P234" s="8" t="str">
        <f>INDEX([1]Calculation!CB:CB,ROW())</f>
        <v>https://www.suffolk.edu/-/media/suffolk/documents/academics/research-at-suffolk/suprc/polls/new-hampshire/2020/2-8-20_final_nh_tracking_marginals.pdf</v>
      </c>
    </row>
    <row r="235" spans="1:16">
      <c r="A235" t="str">
        <f>INDEX([1]Calculation!$F:$F,ROW())</f>
        <v>New Hampshire</v>
      </c>
      <c r="B235" t="str">
        <f>INDEX([1]Calculation!$D:$D,ROW())</f>
        <v>Emerson College</v>
      </c>
      <c r="C235" t="str">
        <f>IF(INDEX([1]Calculation!$G:$G,ROW())=0,"-",INDEX([1]Calculation!$G:$G,ROW()))</f>
        <v>B-</v>
      </c>
      <c r="D235" t="str">
        <f>INDEX([1]Calculation!$J:$J,ROW())&amp;"  "&amp;INDEX([1]Calculation!$K:$K,ROW())</f>
        <v>500  lv</v>
      </c>
      <c r="E235" s="19">
        <f>INDEX([1]Calculation!$I:$I,ROW())</f>
        <v>43869</v>
      </c>
      <c r="F235" s="12">
        <f>ROUND(INDEX([1]Calculation!AL:AL,ROW()),1)</f>
        <v>0.9</v>
      </c>
      <c r="G235" s="8">
        <f>ROUND(INDEX([1]Calculation!L:L,ROW()),0)</f>
        <v>11</v>
      </c>
      <c r="H235" s="8">
        <f>ROUND(INDEX([1]Calculation!M:M,ROW()),0)</f>
        <v>0</v>
      </c>
      <c r="I235" s="8">
        <f>ROUND(INDEX([1]Calculation!N:N,ROW()),0)</f>
        <v>0</v>
      </c>
      <c r="J235" s="8">
        <f>ROUND(INDEX([1]Calculation!O:O,ROW()),0)</f>
        <v>20</v>
      </c>
      <c r="K235" s="8">
        <f>ROUND(INDEX([1]Calculation!P:P,ROW()),0)</f>
        <v>13</v>
      </c>
      <c r="L235" s="8">
        <f>ROUND(INDEX([1]Calculation!Q:Q,ROW()),0)</f>
        <v>30</v>
      </c>
      <c r="M235" s="8">
        <f>ROUND(INDEX([1]Calculation!R:R,ROW()),0)</f>
        <v>2</v>
      </c>
      <c r="N235" s="8">
        <f>ROUND(INDEX([1]Calculation!S:S,ROW()),0)</f>
        <v>12</v>
      </c>
      <c r="O235" s="8">
        <f>ROUND(INDEX([1]Calculation!T:T,ROW()),0)</f>
        <v>4</v>
      </c>
      <c r="P235" s="8" t="str">
        <f>INDEX([1]Calculation!CB:CB,ROW())</f>
        <v>http://emersonpolling.com/2020/02/09/new-hampshire-2020-tracking-poll-night-7-debate-shifts-momentum-for-candidates-but-sanders-stays-in-strong-position/</v>
      </c>
    </row>
    <row r="236" spans="1:16">
      <c r="A236" t="str">
        <f>INDEX([1]Calculation!$F:$F,ROW())</f>
        <v>Arkansas</v>
      </c>
      <c r="B236" t="str">
        <f>INDEX([1]Calculation!$D:$D,ROW())</f>
        <v>Hendrix College</v>
      </c>
      <c r="C236" t="str">
        <f>IF(INDEX([1]Calculation!$G:$G,ROW())=0,"-",INDEX([1]Calculation!$G:$G,ROW()))</f>
        <v>B/C</v>
      </c>
      <c r="D236" t="str">
        <f>INDEX([1]Calculation!$J:$J,ROW())&amp;"  "&amp;INDEX([1]Calculation!$K:$K,ROW())</f>
        <v>496  lv</v>
      </c>
      <c r="E236" s="19">
        <f>INDEX([1]Calculation!$I:$I,ROW())</f>
        <v>43868</v>
      </c>
      <c r="F236" s="12">
        <f>ROUND(INDEX([1]Calculation!AL:AL,ROW()),1)</f>
        <v>6.5</v>
      </c>
      <c r="G236" s="8">
        <f>ROUND(INDEX([1]Calculation!L:L,ROW()),0)</f>
        <v>19</v>
      </c>
      <c r="H236" s="8">
        <f>ROUND(INDEX([1]Calculation!M:M,ROW()),0)</f>
        <v>20</v>
      </c>
      <c r="I236" s="8">
        <f>ROUND(INDEX([1]Calculation!N:N,ROW()),0)</f>
        <v>0</v>
      </c>
      <c r="J236" s="8">
        <f>ROUND(INDEX([1]Calculation!O:O,ROW()),0)</f>
        <v>16</v>
      </c>
      <c r="K236" s="8">
        <f>ROUND(INDEX([1]Calculation!P:P,ROW()),0)</f>
        <v>5</v>
      </c>
      <c r="L236" s="8">
        <f>ROUND(INDEX([1]Calculation!Q:Q,ROW()),0)</f>
        <v>16</v>
      </c>
      <c r="M236" s="8">
        <f>ROUND(INDEX([1]Calculation!R:R,ROW()),0)</f>
        <v>0</v>
      </c>
      <c r="N236" s="8">
        <f>ROUND(INDEX([1]Calculation!S:S,ROW()),0)</f>
        <v>9</v>
      </c>
      <c r="O236" s="8">
        <f>ROUND(INDEX([1]Calculation!T:T,ROW()),0)</f>
        <v>2</v>
      </c>
      <c r="P236" s="8" t="str">
        <f>INDEX([1]Calculation!CB:CB,ROW())</f>
        <v>https://talkbusiness.net/2020/02/poll-bloomberg-holds-slim-lead-among-logjam-in-arkansas-democratic-presidential-primary/</v>
      </c>
    </row>
    <row r="237" spans="1:16">
      <c r="A237" t="str">
        <f>INDEX([1]Calculation!$F:$F,ROW())</f>
        <v>New Hampshire</v>
      </c>
      <c r="B237" t="str">
        <f>INDEX([1]Calculation!$D:$D,ROW())</f>
        <v>University of Massachusetts Lowell</v>
      </c>
      <c r="C237" t="str">
        <f>IF(INDEX([1]Calculation!$G:$G,ROW())=0,"-",INDEX([1]Calculation!$G:$G,ROW()))</f>
        <v>A/B</v>
      </c>
      <c r="D237" t="str">
        <f>INDEX([1]Calculation!$J:$J,ROW())&amp;"  "&amp;INDEX([1]Calculation!$K:$K,ROW())</f>
        <v>440  lv</v>
      </c>
      <c r="E237" s="19">
        <f>INDEX([1]Calculation!$I:$I,ROW())</f>
        <v>43868</v>
      </c>
      <c r="F237" s="12">
        <f>ROUND(INDEX([1]Calculation!AL:AL,ROW()),1)</f>
        <v>11</v>
      </c>
      <c r="G237" s="8">
        <f>ROUND(INDEX([1]Calculation!L:L,ROW()),0)</f>
        <v>14</v>
      </c>
      <c r="H237" s="8">
        <f>ROUND(INDEX([1]Calculation!M:M,ROW()),0)</f>
        <v>0</v>
      </c>
      <c r="I237" s="8">
        <f>ROUND(INDEX([1]Calculation!N:N,ROW()),0)</f>
        <v>0</v>
      </c>
      <c r="J237" s="8">
        <f>ROUND(INDEX([1]Calculation!O:O,ROW()),0)</f>
        <v>17</v>
      </c>
      <c r="K237" s="8">
        <f>ROUND(INDEX([1]Calculation!P:P,ROW()),0)</f>
        <v>8</v>
      </c>
      <c r="L237" s="8">
        <f>ROUND(INDEX([1]Calculation!Q:Q,ROW()),0)</f>
        <v>25</v>
      </c>
      <c r="M237" s="8">
        <f>ROUND(INDEX([1]Calculation!R:R,ROW()),0)</f>
        <v>5</v>
      </c>
      <c r="N237" s="8">
        <f>ROUND(INDEX([1]Calculation!S:S,ROW()),0)</f>
        <v>15</v>
      </c>
      <c r="O237" s="8">
        <f>ROUND(INDEX([1]Calculation!T:T,ROW()),0)</f>
        <v>3</v>
      </c>
      <c r="P237" s="8" t="str">
        <f>INDEX([1]Calculation!CB:CB,ROW())</f>
        <v>https://www.uml.edu/docs/2020-NH-Primary-2-Topline_tcm18-322047.pdf</v>
      </c>
    </row>
    <row r="238" spans="1:16">
      <c r="A238" t="str">
        <f>INDEX([1]Calculation!$F:$F,ROW())</f>
        <v>New Hampshire</v>
      </c>
      <c r="B238" t="str">
        <f>INDEX([1]Calculation!$D:$D,ROW())</f>
        <v>University of New Hampshire</v>
      </c>
      <c r="C238" t="str">
        <f>IF(INDEX([1]Calculation!$G:$G,ROW())=0,"-",INDEX([1]Calculation!$G:$G,ROW()))</f>
        <v>B</v>
      </c>
      <c r="D238" t="str">
        <f>INDEX([1]Calculation!$J:$J,ROW())&amp;"  "&amp;INDEX([1]Calculation!$K:$K,ROW())</f>
        <v>365  lv</v>
      </c>
      <c r="E238" s="19">
        <f>INDEX([1]Calculation!$I:$I,ROW())</f>
        <v>43868</v>
      </c>
      <c r="F238" s="12">
        <f>ROUND(INDEX([1]Calculation!AL:AL,ROW()),1)</f>
        <v>0.3</v>
      </c>
      <c r="G238" s="8">
        <f>ROUND(INDEX([1]Calculation!L:L,ROW()),0)</f>
        <v>11</v>
      </c>
      <c r="H238" s="8">
        <f>ROUND(INDEX([1]Calculation!M:M,ROW()),0)</f>
        <v>2</v>
      </c>
      <c r="I238" s="8">
        <f>ROUND(INDEX([1]Calculation!N:N,ROW()),0)</f>
        <v>0</v>
      </c>
      <c r="J238" s="8">
        <f>ROUND(INDEX([1]Calculation!O:O,ROW()),0)</f>
        <v>21</v>
      </c>
      <c r="K238" s="8">
        <f>ROUND(INDEX([1]Calculation!P:P,ROW()),0)</f>
        <v>5</v>
      </c>
      <c r="L238" s="8">
        <f>ROUND(INDEX([1]Calculation!Q:Q,ROW()),0)</f>
        <v>28</v>
      </c>
      <c r="M238" s="8">
        <f>ROUND(INDEX([1]Calculation!R:R,ROW()),0)</f>
        <v>3</v>
      </c>
      <c r="N238" s="8">
        <f>ROUND(INDEX([1]Calculation!S:S,ROW()),0)</f>
        <v>9</v>
      </c>
      <c r="O238" s="8">
        <f>ROUND(INDEX([1]Calculation!T:T,ROW()),0)</f>
        <v>3</v>
      </c>
      <c r="P238" s="8" t="str">
        <f>INDEX([1]Calculation!CB:CB,ROW())</f>
        <v>https://scholars.unh.edu/cgi/viewcontent.cgi?article=1572&amp;context=survey_center_polls</v>
      </c>
    </row>
    <row r="239" spans="1:16">
      <c r="A239" t="str">
        <f>INDEX([1]Calculation!$F:$F,ROW())</f>
        <v>New Hampshire</v>
      </c>
      <c r="B239" t="str">
        <f>INDEX([1]Calculation!$D:$D,ROW())</f>
        <v>Suffolk University</v>
      </c>
      <c r="C239" t="str">
        <f>IF(INDEX([1]Calculation!$G:$G,ROW())=0,"-",INDEX([1]Calculation!$G:$G,ROW()))</f>
        <v>A-</v>
      </c>
      <c r="D239" t="str">
        <f>INDEX([1]Calculation!$J:$J,ROW())&amp;"  "&amp;INDEX([1]Calculation!$K:$K,ROW())</f>
        <v>500  lv</v>
      </c>
      <c r="E239" s="19">
        <f>INDEX([1]Calculation!$I:$I,ROW())</f>
        <v>43868</v>
      </c>
      <c r="F239" s="12">
        <f>ROUND(INDEX([1]Calculation!AL:AL,ROW()),1)</f>
        <v>0.5</v>
      </c>
      <c r="G239" s="8">
        <f>ROUND(INDEX([1]Calculation!L:L,ROW()),0)</f>
        <v>11</v>
      </c>
      <c r="H239" s="8">
        <f>ROUND(INDEX([1]Calculation!M:M,ROW()),0)</f>
        <v>0</v>
      </c>
      <c r="I239" s="8">
        <f>ROUND(INDEX([1]Calculation!N:N,ROW()),0)</f>
        <v>0</v>
      </c>
      <c r="J239" s="8">
        <f>ROUND(INDEX([1]Calculation!O:O,ROW()),0)</f>
        <v>25</v>
      </c>
      <c r="K239" s="8">
        <f>ROUND(INDEX([1]Calculation!P:P,ROW()),0)</f>
        <v>6</v>
      </c>
      <c r="L239" s="8">
        <f>ROUND(INDEX([1]Calculation!Q:Q,ROW()),0)</f>
        <v>24</v>
      </c>
      <c r="M239" s="8">
        <f>ROUND(INDEX([1]Calculation!R:R,ROW()),0)</f>
        <v>2</v>
      </c>
      <c r="N239" s="8">
        <f>ROUND(INDEX([1]Calculation!S:S,ROW()),0)</f>
        <v>14</v>
      </c>
      <c r="O239" s="8">
        <f>ROUND(INDEX([1]Calculation!T:T,ROW()),0)</f>
        <v>3</v>
      </c>
      <c r="P239" s="8" t="str">
        <f>INDEX([1]Calculation!CB:CB,ROW())</f>
        <v>https://www.suffolk.edu/-/media/suffolk/documents/academics/research-at-suffolk/suprc/polls/new-hampshire/2020/2-7-20_final_nh_tracking_marginals.pdf</v>
      </c>
    </row>
    <row r="240" spans="1:16">
      <c r="A240" t="str">
        <f>INDEX([1]Calculation!$F:$F,ROW())</f>
        <v>New Hampshire</v>
      </c>
      <c r="B240" t="str">
        <f>INDEX([1]Calculation!$D:$D,ROW())</f>
        <v>Emerson College</v>
      </c>
      <c r="C240" t="str">
        <f>IF(INDEX([1]Calculation!$G:$G,ROW())=0,"-",INDEX([1]Calculation!$G:$G,ROW()))</f>
        <v>B-</v>
      </c>
      <c r="D240" t="str">
        <f>INDEX([1]Calculation!$J:$J,ROW())&amp;"  "&amp;INDEX([1]Calculation!$K:$K,ROW())</f>
        <v>500  lv</v>
      </c>
      <c r="E240" s="19">
        <f>INDEX([1]Calculation!$I:$I,ROW())</f>
        <v>43868</v>
      </c>
      <c r="F240" s="12">
        <f>ROUND(INDEX([1]Calculation!AL:AL,ROW()),1)</f>
        <v>0.3</v>
      </c>
      <c r="G240" s="8">
        <f>ROUND(INDEX([1]Calculation!L:L,ROW()),0)</f>
        <v>11</v>
      </c>
      <c r="H240" s="8">
        <f>ROUND(INDEX([1]Calculation!M:M,ROW()),0)</f>
        <v>0</v>
      </c>
      <c r="I240" s="8">
        <f>ROUND(INDEX([1]Calculation!N:N,ROW()),0)</f>
        <v>0</v>
      </c>
      <c r="J240" s="8">
        <f>ROUND(INDEX([1]Calculation!O:O,ROW()),0)</f>
        <v>24</v>
      </c>
      <c r="K240" s="8">
        <f>ROUND(INDEX([1]Calculation!P:P,ROW()),0)</f>
        <v>9</v>
      </c>
      <c r="L240" s="8">
        <f>ROUND(INDEX([1]Calculation!Q:Q,ROW()),0)</f>
        <v>31</v>
      </c>
      <c r="M240" s="8">
        <f>ROUND(INDEX([1]Calculation!R:R,ROW()),0)</f>
        <v>2</v>
      </c>
      <c r="N240" s="8">
        <f>ROUND(INDEX([1]Calculation!S:S,ROW()),0)</f>
        <v>11</v>
      </c>
      <c r="O240" s="8">
        <f>ROUND(INDEX([1]Calculation!T:T,ROW()),0)</f>
        <v>3</v>
      </c>
      <c r="P240" s="8" t="str">
        <f>INDEX([1]Calculation!CB:CB,ROW())</f>
        <v>http://emersonpolling.com/2020/02/08/new-hampshire-2020-tracking-poll-night-6-sanders-continues-to-lead-as-buttigieg-inches-closer/</v>
      </c>
    </row>
    <row r="241" spans="1:16">
      <c r="A241" t="str">
        <f>INDEX([1]Calculation!$F:$F,ROW())</f>
        <v>North Carolina</v>
      </c>
      <c r="B241" t="str">
        <f>INDEX([1]Calculation!$D:$D,ROW())</f>
        <v>High Point University</v>
      </c>
      <c r="C241" t="str">
        <f>IF(INDEX([1]Calculation!$G:$G,ROW())=0,"-",INDEX([1]Calculation!$G:$G,ROW()))</f>
        <v>A/B</v>
      </c>
      <c r="D241" t="str">
        <f>INDEX([1]Calculation!$J:$J,ROW())&amp;"  "&amp;INDEX([1]Calculation!$K:$K,ROW())</f>
        <v>399  rv</v>
      </c>
      <c r="E241" s="19">
        <f>INDEX([1]Calculation!$I:$I,ROW())</f>
        <v>43867</v>
      </c>
      <c r="F241" s="12">
        <f>ROUND(INDEX([1]Calculation!AL:AL,ROW()),1)</f>
        <v>0</v>
      </c>
      <c r="G241" s="8">
        <f>ROUND(INDEX([1]Calculation!L:L,ROW()),0)</f>
        <v>19</v>
      </c>
      <c r="H241" s="8">
        <f>ROUND(INDEX([1]Calculation!M:M,ROW()),0)</f>
        <v>13</v>
      </c>
      <c r="I241" s="8">
        <f>ROUND(INDEX([1]Calculation!N:N,ROW()),0)</f>
        <v>1</v>
      </c>
      <c r="J241" s="8">
        <f>ROUND(INDEX([1]Calculation!O:O,ROW()),0)</f>
        <v>6</v>
      </c>
      <c r="K241" s="8">
        <f>ROUND(INDEX([1]Calculation!P:P,ROW()),0)</f>
        <v>3</v>
      </c>
      <c r="L241" s="8">
        <f>ROUND(INDEX([1]Calculation!Q:Q,ROW()),0)</f>
        <v>25</v>
      </c>
      <c r="M241" s="8">
        <f>ROUND(INDEX([1]Calculation!R:R,ROW()),0)</f>
        <v>3</v>
      </c>
      <c r="N241" s="8">
        <f>ROUND(INDEX([1]Calculation!S:S,ROW()),0)</f>
        <v>12</v>
      </c>
      <c r="O241" s="8">
        <f>ROUND(INDEX([1]Calculation!T:T,ROW()),0)</f>
        <v>4</v>
      </c>
      <c r="P241" s="8" t="str">
        <f>INDEX([1]Calculation!CB:CB,ROW())</f>
        <v>http://www.highpoint.edu/src/files/2020/02/69memoA.pdf</v>
      </c>
    </row>
    <row r="242" spans="1:16">
      <c r="A242" t="str">
        <f>INDEX([1]Calculation!$F:$F,ROW())</f>
        <v>North Carolina</v>
      </c>
      <c r="B242" t="str">
        <f>INDEX([1]Calculation!$D:$D,ROW())</f>
        <v>High Point University</v>
      </c>
      <c r="C242" t="str">
        <f>IF(INDEX([1]Calculation!$G:$G,ROW())=0,"-",INDEX([1]Calculation!$G:$G,ROW()))</f>
        <v>A/B</v>
      </c>
      <c r="D242" t="str">
        <f>INDEX([1]Calculation!$J:$J,ROW())&amp;"  "&amp;INDEX([1]Calculation!$K:$K,ROW())</f>
        <v>225  lv</v>
      </c>
      <c r="E242" s="19">
        <f>INDEX([1]Calculation!$I:$I,ROW())</f>
        <v>43867</v>
      </c>
      <c r="F242" s="12">
        <f>ROUND(INDEX([1]Calculation!AL:AL,ROW()),1)</f>
        <v>0.3</v>
      </c>
      <c r="G242" s="8">
        <f>ROUND(INDEX([1]Calculation!L:L,ROW()),0)</f>
        <v>24</v>
      </c>
      <c r="H242" s="8">
        <f>ROUND(INDEX([1]Calculation!M:M,ROW()),0)</f>
        <v>16</v>
      </c>
      <c r="I242" s="8">
        <f>ROUND(INDEX([1]Calculation!N:N,ROW()),0)</f>
        <v>0</v>
      </c>
      <c r="J242" s="8">
        <f>ROUND(INDEX([1]Calculation!O:O,ROW()),0)</f>
        <v>8</v>
      </c>
      <c r="K242" s="8">
        <f>ROUND(INDEX([1]Calculation!P:P,ROW()),0)</f>
        <v>3</v>
      </c>
      <c r="L242" s="8">
        <f>ROUND(INDEX([1]Calculation!Q:Q,ROW()),0)</f>
        <v>20</v>
      </c>
      <c r="M242" s="8">
        <f>ROUND(INDEX([1]Calculation!R:R,ROW()),0)</f>
        <v>4</v>
      </c>
      <c r="N242" s="8">
        <f>ROUND(INDEX([1]Calculation!S:S,ROW()),0)</f>
        <v>11</v>
      </c>
      <c r="O242" s="8">
        <f>ROUND(INDEX([1]Calculation!T:T,ROW()),0)</f>
        <v>3</v>
      </c>
      <c r="P242" s="8" t="str">
        <f>INDEX([1]Calculation!CB:CB,ROW())</f>
        <v>http://www.highpoint.edu/src/files/2020/02/69memoA.pdf</v>
      </c>
    </row>
    <row r="243" spans="1:16">
      <c r="A243" t="str">
        <f>INDEX([1]Calculation!$F:$F,ROW())</f>
        <v>New Hampshire</v>
      </c>
      <c r="B243" t="str">
        <f>INDEX([1]Calculation!$D:$D,ROW())</f>
        <v>Marist College</v>
      </c>
      <c r="C243" t="str">
        <f>IF(INDEX([1]Calculation!$G:$G,ROW())=0,"-",INDEX([1]Calculation!$G:$G,ROW()))</f>
        <v>A+</v>
      </c>
      <c r="D243" t="str">
        <f>INDEX([1]Calculation!$J:$J,ROW())&amp;"  "&amp;INDEX([1]Calculation!$K:$K,ROW())</f>
        <v>1058  rv</v>
      </c>
      <c r="E243" s="19">
        <f>INDEX([1]Calculation!$I:$I,ROW())</f>
        <v>43867</v>
      </c>
      <c r="F243" s="12">
        <f>ROUND(INDEX([1]Calculation!AL:AL,ROW()),1)</f>
        <v>0</v>
      </c>
      <c r="G243" s="8">
        <f>ROUND(INDEX([1]Calculation!L:L,ROW()),0)</f>
        <v>13</v>
      </c>
      <c r="H243" s="8">
        <f>ROUND(INDEX([1]Calculation!M:M,ROW()),0)</f>
        <v>0</v>
      </c>
      <c r="I243" s="8">
        <f>ROUND(INDEX([1]Calculation!N:N,ROW()),0)</f>
        <v>0</v>
      </c>
      <c r="J243" s="8">
        <f>ROUND(INDEX([1]Calculation!O:O,ROW()),0)</f>
        <v>21</v>
      </c>
      <c r="K243" s="8">
        <f>ROUND(INDEX([1]Calculation!P:P,ROW()),0)</f>
        <v>8</v>
      </c>
      <c r="L243" s="8">
        <f>ROUND(INDEX([1]Calculation!Q:Q,ROW()),0)</f>
        <v>25</v>
      </c>
      <c r="M243" s="8">
        <f>ROUND(INDEX([1]Calculation!R:R,ROW()),0)</f>
        <v>5</v>
      </c>
      <c r="N243" s="8">
        <f>ROUND(INDEX([1]Calculation!S:S,ROW()),0)</f>
        <v>14</v>
      </c>
      <c r="O243" s="8">
        <f>ROUND(INDEX([1]Calculation!T:T,ROW()),0)</f>
        <v>4</v>
      </c>
      <c r="P243" s="8" t="str">
        <f>INDEX([1]Calculation!CB:CB,ROW())</f>
        <v>http://maristpoll.marist.edu/wp-content/uploads/2020/02/NBC-News_Marist-Poll_NH-NOS-and-Tables_2002070938.pdf</v>
      </c>
    </row>
    <row r="244" spans="1:16">
      <c r="A244" t="str">
        <f>INDEX([1]Calculation!$F:$F,ROW())</f>
        <v>New Hampshire</v>
      </c>
      <c r="B244" t="str">
        <f>INDEX([1]Calculation!$D:$D,ROW())</f>
        <v>Marist College</v>
      </c>
      <c r="C244" t="str">
        <f>IF(INDEX([1]Calculation!$G:$G,ROW())=0,"-",INDEX([1]Calculation!$G:$G,ROW()))</f>
        <v>A+</v>
      </c>
      <c r="D244" t="str">
        <f>INDEX([1]Calculation!$J:$J,ROW())&amp;"  "&amp;INDEX([1]Calculation!$K:$K,ROW())</f>
        <v>709  lv</v>
      </c>
      <c r="E244" s="19">
        <f>INDEX([1]Calculation!$I:$I,ROW())</f>
        <v>43867</v>
      </c>
      <c r="F244" s="12">
        <f>ROUND(INDEX([1]Calculation!AL:AL,ROW()),1)</f>
        <v>23.8</v>
      </c>
      <c r="G244" s="8">
        <f>ROUND(INDEX([1]Calculation!L:L,ROW()),0)</f>
        <v>13</v>
      </c>
      <c r="H244" s="8">
        <f>ROUND(INDEX([1]Calculation!M:M,ROW()),0)</f>
        <v>0</v>
      </c>
      <c r="I244" s="8">
        <f>ROUND(INDEX([1]Calculation!N:N,ROW()),0)</f>
        <v>0</v>
      </c>
      <c r="J244" s="8">
        <f>ROUND(INDEX([1]Calculation!O:O,ROW()),0)</f>
        <v>21</v>
      </c>
      <c r="K244" s="8">
        <f>ROUND(INDEX([1]Calculation!P:P,ROW()),0)</f>
        <v>8</v>
      </c>
      <c r="L244" s="8">
        <f>ROUND(INDEX([1]Calculation!Q:Q,ROW()),0)</f>
        <v>25</v>
      </c>
      <c r="M244" s="8">
        <f>ROUND(INDEX([1]Calculation!R:R,ROW()),0)</f>
        <v>4</v>
      </c>
      <c r="N244" s="8">
        <f>ROUND(INDEX([1]Calculation!S:S,ROW()),0)</f>
        <v>14</v>
      </c>
      <c r="O244" s="8">
        <f>ROUND(INDEX([1]Calculation!T:T,ROW()),0)</f>
        <v>4</v>
      </c>
      <c r="P244" s="8" t="str">
        <f>INDEX([1]Calculation!CB:CB,ROW())</f>
        <v>http://maristpoll.marist.edu/wp-content/uploads/2020/02/NBC-News_Marist-Poll_NH-NOS-and-Tables_2002070938.pdf</v>
      </c>
    </row>
    <row r="245" spans="1:16">
      <c r="A245" t="str">
        <f>INDEX([1]Calculation!$F:$F,ROW())</f>
        <v>New Hampshire</v>
      </c>
      <c r="B245" t="str">
        <f>INDEX([1]Calculation!$D:$D,ROW())</f>
        <v>Suffolk University</v>
      </c>
      <c r="C245" t="str">
        <f>IF(INDEX([1]Calculation!$G:$G,ROW())=0,"-",INDEX([1]Calculation!$G:$G,ROW()))</f>
        <v>A-</v>
      </c>
      <c r="D245" t="str">
        <f>INDEX([1]Calculation!$J:$J,ROW())&amp;"  "&amp;INDEX([1]Calculation!$K:$K,ROW())</f>
        <v>500  lv</v>
      </c>
      <c r="E245" s="19">
        <f>INDEX([1]Calculation!$I:$I,ROW())</f>
        <v>43867</v>
      </c>
      <c r="F245" s="12">
        <f>ROUND(INDEX([1]Calculation!AL:AL,ROW()),1)</f>
        <v>0.2</v>
      </c>
      <c r="G245" s="8">
        <f>ROUND(INDEX([1]Calculation!L:L,ROW()),0)</f>
        <v>11</v>
      </c>
      <c r="H245" s="8">
        <f>ROUND(INDEX([1]Calculation!M:M,ROW()),0)</f>
        <v>0</v>
      </c>
      <c r="I245" s="8">
        <f>ROUND(INDEX([1]Calculation!N:N,ROW()),0)</f>
        <v>0</v>
      </c>
      <c r="J245" s="8">
        <f>ROUND(INDEX([1]Calculation!O:O,ROW()),0)</f>
        <v>23</v>
      </c>
      <c r="K245" s="8">
        <f>ROUND(INDEX([1]Calculation!P:P,ROW()),0)</f>
        <v>6</v>
      </c>
      <c r="L245" s="8">
        <f>ROUND(INDEX([1]Calculation!Q:Q,ROW()),0)</f>
        <v>24</v>
      </c>
      <c r="M245" s="8">
        <f>ROUND(INDEX([1]Calculation!R:R,ROW()),0)</f>
        <v>3</v>
      </c>
      <c r="N245" s="8">
        <f>ROUND(INDEX([1]Calculation!S:S,ROW()),0)</f>
        <v>13</v>
      </c>
      <c r="O245" s="8">
        <f>ROUND(INDEX([1]Calculation!T:T,ROW()),0)</f>
        <v>3</v>
      </c>
      <c r="P245" s="8" t="str">
        <f>INDEX([1]Calculation!CB:CB,ROW())</f>
        <v>https://www.suffolk.edu/-/media/suffolk/documents/academics/research-at-suffolk/suprc/polls/new-hampshire/2020/2-6-20_final_nh_tracking_marginals.pdf</v>
      </c>
    </row>
    <row r="246" spans="1:16">
      <c r="A246" t="str">
        <f>INDEX([1]Calculation!$F:$F,ROW())</f>
        <v>New Hampshire</v>
      </c>
      <c r="B246" t="str">
        <f>INDEX([1]Calculation!$D:$D,ROW())</f>
        <v>Emerson College</v>
      </c>
      <c r="C246" t="str">
        <f>IF(INDEX([1]Calculation!$G:$G,ROW())=0,"-",INDEX([1]Calculation!$G:$G,ROW()))</f>
        <v>B-</v>
      </c>
      <c r="D246" t="str">
        <f>INDEX([1]Calculation!$J:$J,ROW())&amp;"  "&amp;INDEX([1]Calculation!$K:$K,ROW())</f>
        <v>500  lv</v>
      </c>
      <c r="E246" s="19">
        <f>INDEX([1]Calculation!$I:$I,ROW())</f>
        <v>43867</v>
      </c>
      <c r="F246" s="12">
        <f>ROUND(INDEX([1]Calculation!AL:AL,ROW()),1)</f>
        <v>0.1</v>
      </c>
      <c r="G246" s="8">
        <f>ROUND(INDEX([1]Calculation!L:L,ROW()),0)</f>
        <v>11</v>
      </c>
      <c r="H246" s="8">
        <f>ROUND(INDEX([1]Calculation!M:M,ROW()),0)</f>
        <v>0</v>
      </c>
      <c r="I246" s="8">
        <f>ROUND(INDEX([1]Calculation!N:N,ROW()),0)</f>
        <v>0</v>
      </c>
      <c r="J246" s="8">
        <f>ROUND(INDEX([1]Calculation!O:O,ROW()),0)</f>
        <v>23</v>
      </c>
      <c r="K246" s="8">
        <f>ROUND(INDEX([1]Calculation!P:P,ROW()),0)</f>
        <v>9</v>
      </c>
      <c r="L246" s="8">
        <f>ROUND(INDEX([1]Calculation!Q:Q,ROW()),0)</f>
        <v>32</v>
      </c>
      <c r="M246" s="8">
        <f>ROUND(INDEX([1]Calculation!R:R,ROW()),0)</f>
        <v>2</v>
      </c>
      <c r="N246" s="8">
        <f>ROUND(INDEX([1]Calculation!S:S,ROW()),0)</f>
        <v>13</v>
      </c>
      <c r="O246" s="8">
        <f>ROUND(INDEX([1]Calculation!T:T,ROW()),0)</f>
        <v>2</v>
      </c>
      <c r="P246" s="8" t="str">
        <f>INDEX([1]Calculation!CB:CB,ROW())</f>
        <v>http://emersonpolling.com/2020/02/07/new-hampshire-2020-tracking-poll-night-5-sanders-holds-lead-in-new-hampshire-buttigieg-continues-to-gain/</v>
      </c>
    </row>
    <row r="247" spans="1:16">
      <c r="A247" t="str">
        <f>INDEX([1]Calculation!$F:$F,ROW())</f>
        <v>New Hampshire</v>
      </c>
      <c r="B247" t="str">
        <f>INDEX([1]Calculation!$D:$D,ROW())</f>
        <v>Monmouth University</v>
      </c>
      <c r="C247" t="str">
        <f>IF(INDEX([1]Calculation!$G:$G,ROW())=0,"-",INDEX([1]Calculation!$G:$G,ROW()))</f>
        <v>A+</v>
      </c>
      <c r="D247" t="str">
        <f>INDEX([1]Calculation!$J:$J,ROW())&amp;"  "&amp;INDEX([1]Calculation!$K:$K,ROW())</f>
        <v>503  lv</v>
      </c>
      <c r="E247" s="19">
        <f>INDEX([1]Calculation!$I:$I,ROW())</f>
        <v>43866</v>
      </c>
      <c r="F247" s="12">
        <f>ROUND(INDEX([1]Calculation!AL:AL,ROW()),1)</f>
        <v>0</v>
      </c>
      <c r="G247" s="8">
        <f>ROUND(INDEX([1]Calculation!L:L,ROW()),0)</f>
        <v>19</v>
      </c>
      <c r="H247" s="8">
        <f>ROUND(INDEX([1]Calculation!M:M,ROW()),0)</f>
        <v>0</v>
      </c>
      <c r="I247" s="8">
        <f>ROUND(INDEX([1]Calculation!N:N,ROW()),0)</f>
        <v>0</v>
      </c>
      <c r="J247" s="8">
        <f>ROUND(INDEX([1]Calculation!O:O,ROW()),0)</f>
        <v>28</v>
      </c>
      <c r="K247" s="8">
        <f>ROUND(INDEX([1]Calculation!P:P,ROW()),0)</f>
        <v>0</v>
      </c>
      <c r="L247" s="8">
        <f>ROUND(INDEX([1]Calculation!Q:Q,ROW()),0)</f>
        <v>28</v>
      </c>
      <c r="M247" s="8">
        <f>ROUND(INDEX([1]Calculation!R:R,ROW()),0)</f>
        <v>0</v>
      </c>
      <c r="N247" s="8">
        <f>ROUND(INDEX([1]Calculation!S:S,ROW()),0)</f>
        <v>16</v>
      </c>
      <c r="O247" s="8">
        <f>ROUND(INDEX([1]Calculation!T:T,ROW()),0)</f>
        <v>0</v>
      </c>
      <c r="P247" s="8" t="str">
        <f>INDEX([1]Calculation!CB:CB,ROW())</f>
        <v>https://www.monmouth.edu/polling-institute/documents/monmouthpoll_nh_020620.pdf/</v>
      </c>
    </row>
    <row r="248" spans="1:16">
      <c r="A248" t="str">
        <f>INDEX([1]Calculation!$F:$F,ROW())</f>
        <v>New Hampshire</v>
      </c>
      <c r="B248" t="str">
        <f>INDEX([1]Calculation!$D:$D,ROW())</f>
        <v>Monmouth University</v>
      </c>
      <c r="C248" t="str">
        <f>IF(INDEX([1]Calculation!$G:$G,ROW())=0,"-",INDEX([1]Calculation!$G:$G,ROW()))</f>
        <v>A+</v>
      </c>
      <c r="D248" t="str">
        <f>INDEX([1]Calculation!$J:$J,ROW())&amp;"  "&amp;INDEX([1]Calculation!$K:$K,ROW())</f>
        <v>503  lv</v>
      </c>
      <c r="E248" s="19">
        <f>INDEX([1]Calculation!$I:$I,ROW())</f>
        <v>43866</v>
      </c>
      <c r="F248" s="12">
        <f>ROUND(INDEX([1]Calculation!AL:AL,ROW()),1)</f>
        <v>0</v>
      </c>
      <c r="G248" s="8">
        <f>ROUND(INDEX([1]Calculation!L:L,ROW()),0)</f>
        <v>17</v>
      </c>
      <c r="H248" s="8">
        <f>ROUND(INDEX([1]Calculation!M:M,ROW()),0)</f>
        <v>0</v>
      </c>
      <c r="I248" s="8">
        <f>ROUND(INDEX([1]Calculation!N:N,ROW()),0)</f>
        <v>0</v>
      </c>
      <c r="J248" s="8">
        <f>ROUND(INDEX([1]Calculation!O:O,ROW()),0)</f>
        <v>22</v>
      </c>
      <c r="K248" s="8">
        <f>ROUND(INDEX([1]Calculation!P:P,ROW()),0)</f>
        <v>13</v>
      </c>
      <c r="L248" s="8">
        <f>ROUND(INDEX([1]Calculation!Q:Q,ROW()),0)</f>
        <v>27</v>
      </c>
      <c r="M248" s="8">
        <f>ROUND(INDEX([1]Calculation!R:R,ROW()),0)</f>
        <v>0</v>
      </c>
      <c r="N248" s="8">
        <f>ROUND(INDEX([1]Calculation!S:S,ROW()),0)</f>
        <v>13</v>
      </c>
      <c r="O248" s="8">
        <f>ROUND(INDEX([1]Calculation!T:T,ROW()),0)</f>
        <v>0</v>
      </c>
      <c r="P248" s="8" t="str">
        <f>INDEX([1]Calculation!CB:CB,ROW())</f>
        <v>https://www.monmouth.edu/polling-institute/documents/monmouthpoll_nh_020620.pdf/</v>
      </c>
    </row>
    <row r="249" spans="1:16">
      <c r="A249" t="str">
        <f>INDEX([1]Calculation!$F:$F,ROW())</f>
        <v>New Hampshire</v>
      </c>
      <c r="B249" t="str">
        <f>INDEX([1]Calculation!$D:$D,ROW())</f>
        <v>Monmouth University</v>
      </c>
      <c r="C249" t="str">
        <f>IF(INDEX([1]Calculation!$G:$G,ROW())=0,"-",INDEX([1]Calculation!$G:$G,ROW()))</f>
        <v>A+</v>
      </c>
      <c r="D249" t="str">
        <f>INDEX([1]Calculation!$J:$J,ROW())&amp;"  "&amp;INDEX([1]Calculation!$K:$K,ROW())</f>
        <v>503  lv</v>
      </c>
      <c r="E249" s="19">
        <f>INDEX([1]Calculation!$I:$I,ROW())</f>
        <v>43866</v>
      </c>
      <c r="F249" s="12">
        <f>ROUND(INDEX([1]Calculation!AL:AL,ROW()),1)</f>
        <v>18.8</v>
      </c>
      <c r="G249" s="8">
        <f>ROUND(INDEX([1]Calculation!L:L,ROW()),0)</f>
        <v>17</v>
      </c>
      <c r="H249" s="8">
        <f>ROUND(INDEX([1]Calculation!M:M,ROW()),0)</f>
        <v>0</v>
      </c>
      <c r="I249" s="8">
        <f>ROUND(INDEX([1]Calculation!N:N,ROW()),0)</f>
        <v>0</v>
      </c>
      <c r="J249" s="8">
        <f>ROUND(INDEX([1]Calculation!O:O,ROW()),0)</f>
        <v>20</v>
      </c>
      <c r="K249" s="8">
        <f>ROUND(INDEX([1]Calculation!P:P,ROW()),0)</f>
        <v>9</v>
      </c>
      <c r="L249" s="8">
        <f>ROUND(INDEX([1]Calculation!Q:Q,ROW()),0)</f>
        <v>24</v>
      </c>
      <c r="M249" s="8">
        <f>ROUND(INDEX([1]Calculation!R:R,ROW()),0)</f>
        <v>3</v>
      </c>
      <c r="N249" s="8">
        <f>ROUND(INDEX([1]Calculation!S:S,ROW()),0)</f>
        <v>13</v>
      </c>
      <c r="O249" s="8">
        <f>ROUND(INDEX([1]Calculation!T:T,ROW()),0)</f>
        <v>4</v>
      </c>
      <c r="P249" s="8" t="str">
        <f>INDEX([1]Calculation!CB:CB,ROW())</f>
        <v>https://www.monmouth.edu/polling-institute/documents/monmouthpoll_nh_020620.pdf/</v>
      </c>
    </row>
    <row r="250" spans="1:16">
      <c r="A250" t="str">
        <f>INDEX([1]Calculation!$F:$F,ROW())</f>
        <v>North Carolina</v>
      </c>
      <c r="B250" t="str">
        <f>INDEX([1]Calculation!$D:$D,ROW())</f>
        <v>Public Policy Polling</v>
      </c>
      <c r="C250" t="str">
        <f>IF(INDEX([1]Calculation!$G:$G,ROW())=0,"-",INDEX([1]Calculation!$G:$G,ROW()))</f>
        <v>B</v>
      </c>
      <c r="D250" t="str">
        <f>INDEX([1]Calculation!$J:$J,ROW())&amp;"  "&amp;INDEX([1]Calculation!$K:$K,ROW())</f>
        <v>604  lv</v>
      </c>
      <c r="E250" s="19">
        <f>INDEX([1]Calculation!$I:$I,ROW())</f>
        <v>43866</v>
      </c>
      <c r="F250" s="12">
        <f>ROUND(INDEX([1]Calculation!AL:AL,ROW()),1)</f>
        <v>1.2</v>
      </c>
      <c r="G250" s="8">
        <f>ROUND(INDEX([1]Calculation!L:L,ROW()),0)</f>
        <v>25</v>
      </c>
      <c r="H250" s="8">
        <f>ROUND(INDEX([1]Calculation!M:M,ROW()),0)</f>
        <v>14</v>
      </c>
      <c r="I250" s="8">
        <f>ROUND(INDEX([1]Calculation!N:N,ROW()),0)</f>
        <v>0</v>
      </c>
      <c r="J250" s="8">
        <f>ROUND(INDEX([1]Calculation!O:O,ROW()),0)</f>
        <v>9</v>
      </c>
      <c r="K250" s="8">
        <f>ROUND(INDEX([1]Calculation!P:P,ROW()),0)</f>
        <v>5</v>
      </c>
      <c r="L250" s="8">
        <f>ROUND(INDEX([1]Calculation!Q:Q,ROW()),0)</f>
        <v>16</v>
      </c>
      <c r="M250" s="8">
        <f>ROUND(INDEX([1]Calculation!R:R,ROW()),0)</f>
        <v>2</v>
      </c>
      <c r="N250" s="8">
        <f>ROUND(INDEX([1]Calculation!S:S,ROW()),0)</f>
        <v>12</v>
      </c>
      <c r="O250" s="8">
        <f>ROUND(INDEX([1]Calculation!T:T,ROW()),0)</f>
        <v>5</v>
      </c>
      <c r="P250" s="8" t="str">
        <f>INDEX([1]Calculation!CB:CB,ROW())</f>
        <v>https://www.publicpolicypolling.com/wp-content/uploads/2020/02/NCDemPollFebruary2020.pdf</v>
      </c>
    </row>
    <row r="251" spans="1:16">
      <c r="A251" t="str">
        <f>INDEX([1]Calculation!$F:$F,ROW())</f>
        <v>New Hampshire</v>
      </c>
      <c r="B251" t="str">
        <f>INDEX([1]Calculation!$D:$D,ROW())</f>
        <v>Suffolk University</v>
      </c>
      <c r="C251" t="str">
        <f>IF(INDEX([1]Calculation!$G:$G,ROW())=0,"-",INDEX([1]Calculation!$G:$G,ROW()))</f>
        <v>A-</v>
      </c>
      <c r="D251" t="str">
        <f>INDEX([1]Calculation!$J:$J,ROW())&amp;"  "&amp;INDEX([1]Calculation!$K:$K,ROW())</f>
        <v>500  lv</v>
      </c>
      <c r="E251" s="19">
        <f>INDEX([1]Calculation!$I:$I,ROW())</f>
        <v>43866</v>
      </c>
      <c r="F251" s="12">
        <f>ROUND(INDEX([1]Calculation!AL:AL,ROW()),1)</f>
        <v>0.1</v>
      </c>
      <c r="G251" s="8">
        <f>ROUND(INDEX([1]Calculation!L:L,ROW()),0)</f>
        <v>12</v>
      </c>
      <c r="H251" s="8">
        <f>ROUND(INDEX([1]Calculation!M:M,ROW()),0)</f>
        <v>0</v>
      </c>
      <c r="I251" s="8">
        <f>ROUND(INDEX([1]Calculation!N:N,ROW()),0)</f>
        <v>0</v>
      </c>
      <c r="J251" s="8">
        <f>ROUND(INDEX([1]Calculation!O:O,ROW()),0)</f>
        <v>19</v>
      </c>
      <c r="K251" s="8">
        <f>ROUND(INDEX([1]Calculation!P:P,ROW()),0)</f>
        <v>6</v>
      </c>
      <c r="L251" s="8">
        <f>ROUND(INDEX([1]Calculation!Q:Q,ROW()),0)</f>
        <v>25</v>
      </c>
      <c r="M251" s="8">
        <f>ROUND(INDEX([1]Calculation!R:R,ROW()),0)</f>
        <v>4</v>
      </c>
      <c r="N251" s="8">
        <f>ROUND(INDEX([1]Calculation!S:S,ROW()),0)</f>
        <v>11</v>
      </c>
      <c r="O251" s="8">
        <f>ROUND(INDEX([1]Calculation!T:T,ROW()),0)</f>
        <v>2</v>
      </c>
      <c r="P251" s="8" t="str">
        <f>INDEX([1]Calculation!CB:CB,ROW())</f>
        <v>https://www.suffolk.edu/-/media/suffolk/documents/academics/research-at-suffolk/suprc/polls/new-hampshire/2020/2-5-20_final_nh_tracking_marginals.pdf</v>
      </c>
    </row>
    <row r="252" spans="1:16">
      <c r="A252" t="str">
        <f>INDEX([1]Calculation!$F:$F,ROW())</f>
        <v>New Hampshire</v>
      </c>
      <c r="B252" t="str">
        <f>INDEX([1]Calculation!$D:$D,ROW())</f>
        <v>Emerson College</v>
      </c>
      <c r="C252" t="str">
        <f>IF(INDEX([1]Calculation!$G:$G,ROW())=0,"-",INDEX([1]Calculation!$G:$G,ROW()))</f>
        <v>B-</v>
      </c>
      <c r="D252" t="str">
        <f>INDEX([1]Calculation!$J:$J,ROW())&amp;"  "&amp;INDEX([1]Calculation!$K:$K,ROW())</f>
        <v>500  lv</v>
      </c>
      <c r="E252" s="19">
        <f>INDEX([1]Calculation!$I:$I,ROW())</f>
        <v>43866</v>
      </c>
      <c r="F252" s="12">
        <f>ROUND(INDEX([1]Calculation!AL:AL,ROW()),1)</f>
        <v>0.1</v>
      </c>
      <c r="G252" s="8">
        <f>ROUND(INDEX([1]Calculation!L:L,ROW()),0)</f>
        <v>12</v>
      </c>
      <c r="H252" s="8">
        <f>ROUND(INDEX([1]Calculation!M:M,ROW()),0)</f>
        <v>0</v>
      </c>
      <c r="I252" s="8">
        <f>ROUND(INDEX([1]Calculation!N:N,ROW()),0)</f>
        <v>0</v>
      </c>
      <c r="J252" s="8">
        <f>ROUND(INDEX([1]Calculation!O:O,ROW()),0)</f>
        <v>21</v>
      </c>
      <c r="K252" s="8">
        <f>ROUND(INDEX([1]Calculation!P:P,ROW()),0)</f>
        <v>11</v>
      </c>
      <c r="L252" s="8">
        <f>ROUND(INDEX([1]Calculation!Q:Q,ROW()),0)</f>
        <v>31</v>
      </c>
      <c r="M252" s="8">
        <f>ROUND(INDEX([1]Calculation!R:R,ROW()),0)</f>
        <v>1</v>
      </c>
      <c r="N252" s="8">
        <f>ROUND(INDEX([1]Calculation!S:S,ROW()),0)</f>
        <v>12</v>
      </c>
      <c r="O252" s="8">
        <f>ROUND(INDEX([1]Calculation!T:T,ROW()),0)</f>
        <v>4</v>
      </c>
      <c r="P252" s="8" t="str">
        <f>INDEX([1]Calculation!CB:CB,ROW())</f>
        <v>http://emersonpolling.com/2020/02/06/new-hampshire-2020-tracking-poll-night-4-buttigieg-continues-to-gain-on-sanders/</v>
      </c>
    </row>
    <row r="253" spans="1:16">
      <c r="A253" t="str">
        <f>INDEX([1]Calculation!$F:$F,ROW())</f>
        <v>US</v>
      </c>
      <c r="B253" t="str">
        <f>INDEX([1]Calculation!$D:$D,ROW())</f>
        <v>YouGov</v>
      </c>
      <c r="C253" t="str">
        <f>IF(INDEX([1]Calculation!$G:$G,ROW())=0,"-",INDEX([1]Calculation!$G:$G,ROW()))</f>
        <v>B-</v>
      </c>
      <c r="D253" t="str">
        <f>INDEX([1]Calculation!$J:$J,ROW())&amp;"  "&amp;INDEX([1]Calculation!$K:$K,ROW())</f>
        <v>616  lv</v>
      </c>
      <c r="E253" s="19">
        <f>INDEX([1]Calculation!$I:$I,ROW())</f>
        <v>43865</v>
      </c>
      <c r="F253" s="12">
        <f>ROUND(INDEX([1]Calculation!AL:AL,ROW()),1)</f>
        <v>0</v>
      </c>
      <c r="G253" s="8">
        <f>ROUND(INDEX([1]Calculation!L:L,ROW()),0)</f>
        <v>24</v>
      </c>
      <c r="H253" s="8">
        <f>ROUND(INDEX([1]Calculation!M:M,ROW()),0)</f>
        <v>9</v>
      </c>
      <c r="I253" s="8">
        <f>ROUND(INDEX([1]Calculation!N:N,ROW()),0)</f>
        <v>0</v>
      </c>
      <c r="J253" s="8">
        <f>ROUND(INDEX([1]Calculation!O:O,ROW()),0)</f>
        <v>9</v>
      </c>
      <c r="K253" s="8">
        <f>ROUND(INDEX([1]Calculation!P:P,ROW()),0)</f>
        <v>6</v>
      </c>
      <c r="L253" s="8">
        <f>ROUND(INDEX([1]Calculation!Q:Q,ROW()),0)</f>
        <v>19</v>
      </c>
      <c r="M253" s="8">
        <f>ROUND(INDEX([1]Calculation!R:R,ROW()),0)</f>
        <v>2</v>
      </c>
      <c r="N253" s="8">
        <f>ROUND(INDEX([1]Calculation!S:S,ROW()),0)</f>
        <v>18</v>
      </c>
      <c r="O253" s="8">
        <f>ROUND(INDEX([1]Calculation!T:T,ROW()),0)</f>
        <v>3</v>
      </c>
      <c r="P253" s="8" t="str">
        <f>INDEX([1]Calculation!CB:CB,ROW())</f>
        <v>https://d25d2506sfb94s.cloudfront.net/cumulus_uploads/document/73jqd6u5mv/econTabReport.pdf</v>
      </c>
    </row>
    <row r="254" spans="1:16">
      <c r="A254" t="str">
        <f>INDEX([1]Calculation!$F:$F,ROW())</f>
        <v>New Hampshire</v>
      </c>
      <c r="B254" t="str">
        <f>INDEX([1]Calculation!$D:$D,ROW())</f>
        <v>Suffolk University</v>
      </c>
      <c r="C254" t="str">
        <f>IF(INDEX([1]Calculation!$G:$G,ROW())=0,"-",INDEX([1]Calculation!$G:$G,ROW()))</f>
        <v>A-</v>
      </c>
      <c r="D254" t="str">
        <f>INDEX([1]Calculation!$J:$J,ROW())&amp;"  "&amp;INDEX([1]Calculation!$K:$K,ROW())</f>
        <v>500  lv</v>
      </c>
      <c r="E254" s="19">
        <f>INDEX([1]Calculation!$I:$I,ROW())</f>
        <v>43865</v>
      </c>
      <c r="F254" s="12">
        <f>ROUND(INDEX([1]Calculation!AL:AL,ROW()),1)</f>
        <v>0.1</v>
      </c>
      <c r="G254" s="8">
        <f>ROUND(INDEX([1]Calculation!L:L,ROW()),0)</f>
        <v>15</v>
      </c>
      <c r="H254" s="8">
        <f>ROUND(INDEX([1]Calculation!M:M,ROW()),0)</f>
        <v>0</v>
      </c>
      <c r="I254" s="8">
        <f>ROUND(INDEX([1]Calculation!N:N,ROW()),0)</f>
        <v>0</v>
      </c>
      <c r="J254" s="8">
        <f>ROUND(INDEX([1]Calculation!O:O,ROW()),0)</f>
        <v>15</v>
      </c>
      <c r="K254" s="8">
        <f>ROUND(INDEX([1]Calculation!P:P,ROW()),0)</f>
        <v>6</v>
      </c>
      <c r="L254" s="8">
        <f>ROUND(INDEX([1]Calculation!Q:Q,ROW()),0)</f>
        <v>24</v>
      </c>
      <c r="M254" s="8">
        <f>ROUND(INDEX([1]Calculation!R:R,ROW()),0)</f>
        <v>5</v>
      </c>
      <c r="N254" s="8">
        <f>ROUND(INDEX([1]Calculation!S:S,ROW()),0)</f>
        <v>10</v>
      </c>
      <c r="O254" s="8">
        <f>ROUND(INDEX([1]Calculation!T:T,ROW()),0)</f>
        <v>3</v>
      </c>
      <c r="P254" s="8" t="str">
        <f>INDEX([1]Calculation!CB:CB,ROW())</f>
        <v>https://www.suffolk.edu/-/media/suffolk/documents/academics/research-at-suffolk/suprc/polls/new-hampshire/2020/final-nh-tracking-marginals-2-4-20.pdf</v>
      </c>
    </row>
    <row r="255" spans="1:16">
      <c r="A255" t="str">
        <f>INDEX([1]Calculation!$F:$F,ROW())</f>
        <v>New Hampshire</v>
      </c>
      <c r="B255" t="str">
        <f>INDEX([1]Calculation!$D:$D,ROW())</f>
        <v>Emerson College</v>
      </c>
      <c r="C255" t="str">
        <f>IF(INDEX([1]Calculation!$G:$G,ROW())=0,"-",INDEX([1]Calculation!$G:$G,ROW()))</f>
        <v>B-</v>
      </c>
      <c r="D255" t="str">
        <f>INDEX([1]Calculation!$J:$J,ROW())&amp;"  "&amp;INDEX([1]Calculation!$K:$K,ROW())</f>
        <v>500  lv</v>
      </c>
      <c r="E255" s="19">
        <f>INDEX([1]Calculation!$I:$I,ROW())</f>
        <v>43865</v>
      </c>
      <c r="F255" s="12">
        <f>ROUND(INDEX([1]Calculation!AL:AL,ROW()),1)</f>
        <v>0</v>
      </c>
      <c r="G255" s="8">
        <f>ROUND(INDEX([1]Calculation!L:L,ROW()),0)</f>
        <v>13</v>
      </c>
      <c r="H255" s="8">
        <f>ROUND(INDEX([1]Calculation!M:M,ROW()),0)</f>
        <v>0</v>
      </c>
      <c r="I255" s="8">
        <f>ROUND(INDEX([1]Calculation!N:N,ROW()),0)</f>
        <v>0</v>
      </c>
      <c r="J255" s="8">
        <f>ROUND(INDEX([1]Calculation!O:O,ROW()),0)</f>
        <v>17</v>
      </c>
      <c r="K255" s="8">
        <f>ROUND(INDEX([1]Calculation!P:P,ROW()),0)</f>
        <v>11</v>
      </c>
      <c r="L255" s="8">
        <f>ROUND(INDEX([1]Calculation!Q:Q,ROW()),0)</f>
        <v>32</v>
      </c>
      <c r="M255" s="8">
        <f>ROUND(INDEX([1]Calculation!R:R,ROW()),0)</f>
        <v>2</v>
      </c>
      <c r="N255" s="8">
        <f>ROUND(INDEX([1]Calculation!S:S,ROW()),0)</f>
        <v>11</v>
      </c>
      <c r="O255" s="8">
        <f>ROUND(INDEX([1]Calculation!T:T,ROW()),0)</f>
        <v>6</v>
      </c>
      <c r="P255" s="8" t="str">
        <f>INDEX([1]Calculation!CB:CB,ROW())</f>
        <v>http://emersonpolling.com/2020/02/05/new-hampshire-2020-tracking-poll-night-3-buttigieg-gets-an-iowa-bounce-sanders-maintains-strong-lead/</v>
      </c>
    </row>
    <row r="256" spans="1:16">
      <c r="A256" t="str">
        <f>INDEX([1]Calculation!$F:$F,ROW())</f>
        <v>South Carolina</v>
      </c>
      <c r="B256" t="str">
        <f>INDEX([1]Calculation!$D:$D,ROW())</f>
        <v>Zogby Interactive/JZ Analytics</v>
      </c>
      <c r="C256" t="str">
        <f>IF(INDEX([1]Calculation!$G:$G,ROW())=0,"-",INDEX([1]Calculation!$G:$G,ROW()))</f>
        <v>C</v>
      </c>
      <c r="D256" t="str">
        <f>INDEX([1]Calculation!$J:$J,ROW())&amp;"  "&amp;INDEX([1]Calculation!$K:$K,ROW())</f>
        <v>277  lv</v>
      </c>
      <c r="E256" s="19">
        <f>INDEX([1]Calculation!$I:$I,ROW())</f>
        <v>43864</v>
      </c>
      <c r="F256" s="12">
        <f>ROUND(INDEX([1]Calculation!AL:AL,ROW()),1)</f>
        <v>3.5</v>
      </c>
      <c r="G256" s="8">
        <f>ROUND(INDEX([1]Calculation!L:L,ROW()),0)</f>
        <v>28</v>
      </c>
      <c r="H256" s="8">
        <f>ROUND(INDEX([1]Calculation!M:M,ROW()),0)</f>
        <v>4</v>
      </c>
      <c r="I256" s="8">
        <f>ROUND(INDEX([1]Calculation!N:N,ROW()),0)</f>
        <v>0</v>
      </c>
      <c r="J256" s="8">
        <f>ROUND(INDEX([1]Calculation!O:O,ROW()),0)</f>
        <v>7</v>
      </c>
      <c r="K256" s="8">
        <f>ROUND(INDEX([1]Calculation!P:P,ROW()),0)</f>
        <v>2</v>
      </c>
      <c r="L256" s="8">
        <f>ROUND(INDEX([1]Calculation!Q:Q,ROW()),0)</f>
        <v>20</v>
      </c>
      <c r="M256" s="8">
        <f>ROUND(INDEX([1]Calculation!R:R,ROW()),0)</f>
        <v>15</v>
      </c>
      <c r="N256" s="8">
        <f>ROUND(INDEX([1]Calculation!S:S,ROW()),0)</f>
        <v>11</v>
      </c>
      <c r="O256" s="8">
        <f>ROUND(INDEX([1]Calculation!T:T,ROW()),0)</f>
        <v>1</v>
      </c>
      <c r="P256" s="8" t="str">
        <f>INDEX([1]Calculation!CB:CB,ROW())</f>
        <v>https://zogbyanalytics.com/news/913-the-zogby-poll-february-2020-presidential-election-report</v>
      </c>
    </row>
    <row r="257" spans="1:16">
      <c r="A257" t="str">
        <f>INDEX([1]Calculation!$F:$F,ROW())</f>
        <v>US</v>
      </c>
      <c r="B257" t="str">
        <f>INDEX([1]Calculation!$D:$D,ROW())</f>
        <v>Morning Consult</v>
      </c>
      <c r="C257" t="str">
        <f>IF(INDEX([1]Calculation!$G:$G,ROW())=0,"-",INDEX([1]Calculation!$G:$G,ROW()))</f>
        <v>B+</v>
      </c>
      <c r="D257" t="str">
        <f>INDEX([1]Calculation!$J:$J,ROW())&amp;"  "&amp;INDEX([1]Calculation!$K:$K,ROW())</f>
        <v>2500  lv</v>
      </c>
      <c r="E257" s="19">
        <f>INDEX([1]Calculation!$I:$I,ROW())</f>
        <v>43864</v>
      </c>
      <c r="F257" s="12">
        <f>ROUND(INDEX([1]Calculation!AL:AL,ROW()),1)</f>
        <v>0</v>
      </c>
      <c r="G257" s="8">
        <f>ROUND(INDEX([1]Calculation!L:L,ROW()),0)</f>
        <v>29</v>
      </c>
      <c r="H257" s="8">
        <f>ROUND(INDEX([1]Calculation!M:M,ROW()),0)</f>
        <v>16</v>
      </c>
      <c r="I257" s="8">
        <f>ROUND(INDEX([1]Calculation!N:N,ROW()),0)</f>
        <v>0</v>
      </c>
      <c r="J257" s="8">
        <f>ROUND(INDEX([1]Calculation!O:O,ROW()),0)</f>
        <v>7</v>
      </c>
      <c r="K257" s="8">
        <f>ROUND(INDEX([1]Calculation!P:P,ROW()),0)</f>
        <v>3</v>
      </c>
      <c r="L257" s="8">
        <f>ROUND(INDEX([1]Calculation!Q:Q,ROW()),0)</f>
        <v>22</v>
      </c>
      <c r="M257" s="8">
        <f>ROUND(INDEX([1]Calculation!R:R,ROW()),0)</f>
        <v>2</v>
      </c>
      <c r="N257" s="8">
        <f>ROUND(INDEX([1]Calculation!S:S,ROW()),0)</f>
        <v>13</v>
      </c>
      <c r="O257" s="8">
        <f>ROUND(INDEX([1]Calculation!T:T,ROW()),0)</f>
        <v>5</v>
      </c>
      <c r="P257" s="8" t="str">
        <f>INDEX([1]Calculation!CB:CB,ROW())</f>
        <v>https://morningconsult.com/2020/02/06/buttigieg-and-sanders-move-up-biden-slides-after-bungled-iowa-caucuses/</v>
      </c>
    </row>
    <row r="258" spans="1:16">
      <c r="A258" t="str">
        <f>INDEX([1]Calculation!$F:$F,ROW())</f>
        <v>US</v>
      </c>
      <c r="B258" t="str">
        <f>INDEX([1]Calculation!$D:$D,ROW())</f>
        <v>Ipsos</v>
      </c>
      <c r="C258" t="str">
        <f>IF(INDEX([1]Calculation!$G:$G,ROW())=0,"-",INDEX([1]Calculation!$G:$G,ROW()))</f>
        <v>B+</v>
      </c>
      <c r="D258" t="str">
        <f>INDEX([1]Calculation!$J:$J,ROW())&amp;"  "&amp;INDEX([1]Calculation!$K:$K,ROW())</f>
        <v>551  rv</v>
      </c>
      <c r="E258" s="19">
        <f>INDEX([1]Calculation!$I:$I,ROW())</f>
        <v>43864</v>
      </c>
      <c r="F258" s="12">
        <f>ROUND(INDEX([1]Calculation!AL:AL,ROW()),1)</f>
        <v>0</v>
      </c>
      <c r="G258" s="8">
        <f>ROUND(INDEX([1]Calculation!L:L,ROW()),0)</f>
        <v>22</v>
      </c>
      <c r="H258" s="8">
        <f>ROUND(INDEX([1]Calculation!M:M,ROW()),0)</f>
        <v>9</v>
      </c>
      <c r="I258" s="8">
        <f>ROUND(INDEX([1]Calculation!N:N,ROW()),0)</f>
        <v>0</v>
      </c>
      <c r="J258" s="8">
        <f>ROUND(INDEX([1]Calculation!O:O,ROW()),0)</f>
        <v>5</v>
      </c>
      <c r="K258" s="8">
        <f>ROUND(INDEX([1]Calculation!P:P,ROW()),0)</f>
        <v>4</v>
      </c>
      <c r="L258" s="8">
        <f>ROUND(INDEX([1]Calculation!Q:Q,ROW()),0)</f>
        <v>19</v>
      </c>
      <c r="M258" s="8">
        <f>ROUND(INDEX([1]Calculation!R:R,ROW()),0)</f>
        <v>3</v>
      </c>
      <c r="N258" s="8">
        <f>ROUND(INDEX([1]Calculation!S:S,ROW()),0)</f>
        <v>10</v>
      </c>
      <c r="O258" s="8">
        <f>ROUND(INDEX([1]Calculation!T:T,ROW()),0)</f>
        <v>4</v>
      </c>
      <c r="P258" s="8" t="str">
        <f>INDEX([1]Calculation!CB:CB,ROW())</f>
        <v>https://www.ipsos.com/sites/default/files/ct/news/documents/2020-02/topline_reuters_2020_election_tracker_02_03_2020.pdf</v>
      </c>
    </row>
    <row r="259" spans="1:16">
      <c r="A259" t="str">
        <f>INDEX([1]Calculation!$F:$F,ROW())</f>
        <v>New Hampshire</v>
      </c>
      <c r="B259" t="str">
        <f>INDEX([1]Calculation!$D:$D,ROW())</f>
        <v>Suffolk University</v>
      </c>
      <c r="C259" t="str">
        <f>IF(INDEX([1]Calculation!$G:$G,ROW())=0,"-",INDEX([1]Calculation!$G:$G,ROW()))</f>
        <v>A-</v>
      </c>
      <c r="D259" t="str">
        <f>INDEX([1]Calculation!$J:$J,ROW())&amp;"  "&amp;INDEX([1]Calculation!$K:$K,ROW())</f>
        <v>500  lv</v>
      </c>
      <c r="E259" s="19">
        <f>INDEX([1]Calculation!$I:$I,ROW())</f>
        <v>43864</v>
      </c>
      <c r="F259" s="12">
        <f>ROUND(INDEX([1]Calculation!AL:AL,ROW()),1)</f>
        <v>0</v>
      </c>
      <c r="G259" s="8">
        <f>ROUND(INDEX([1]Calculation!L:L,ROW()),0)</f>
        <v>18</v>
      </c>
      <c r="H259" s="8">
        <f>ROUND(INDEX([1]Calculation!M:M,ROW()),0)</f>
        <v>0</v>
      </c>
      <c r="I259" s="8">
        <f>ROUND(INDEX([1]Calculation!N:N,ROW()),0)</f>
        <v>0</v>
      </c>
      <c r="J259" s="8">
        <f>ROUND(INDEX([1]Calculation!O:O,ROW()),0)</f>
        <v>11</v>
      </c>
      <c r="K259" s="8">
        <f>ROUND(INDEX([1]Calculation!P:P,ROW()),0)</f>
        <v>6</v>
      </c>
      <c r="L259" s="8">
        <f>ROUND(INDEX([1]Calculation!Q:Q,ROW()),0)</f>
        <v>24</v>
      </c>
      <c r="M259" s="8">
        <f>ROUND(INDEX([1]Calculation!R:R,ROW()),0)</f>
        <v>4</v>
      </c>
      <c r="N259" s="8">
        <f>ROUND(INDEX([1]Calculation!S:S,ROW()),0)</f>
        <v>13</v>
      </c>
      <c r="O259" s="8">
        <f>ROUND(INDEX([1]Calculation!T:T,ROW()),0)</f>
        <v>3</v>
      </c>
      <c r="P259" s="8" t="str">
        <f>INDEX([1]Calculation!CB:CB,ROW())</f>
        <v>https://www.suffolk.edu/-/media/suffolk/documents/academics/research-at-suffolk/suprc/polls/new-hampshire/2020/2-3-2020_final_nh_tracking_marginals.pdf</v>
      </c>
    </row>
    <row r="260" spans="1:16">
      <c r="A260" t="str">
        <f>INDEX([1]Calculation!$F:$F,ROW())</f>
        <v>New Hampshire</v>
      </c>
      <c r="B260" t="str">
        <f>INDEX([1]Calculation!$D:$D,ROW())</f>
        <v>Emerson College</v>
      </c>
      <c r="C260" t="str">
        <f>IF(INDEX([1]Calculation!$G:$G,ROW())=0,"-",INDEX([1]Calculation!$G:$G,ROW()))</f>
        <v>B-</v>
      </c>
      <c r="D260" t="str">
        <f>INDEX([1]Calculation!$J:$J,ROW())&amp;"  "&amp;INDEX([1]Calculation!$K:$K,ROW())</f>
        <v>500  lv</v>
      </c>
      <c r="E260" s="19">
        <f>INDEX([1]Calculation!$I:$I,ROW())</f>
        <v>43864</v>
      </c>
      <c r="F260" s="12">
        <f>ROUND(INDEX([1]Calculation!AL:AL,ROW()),1)</f>
        <v>0</v>
      </c>
      <c r="G260" s="8">
        <f>ROUND(INDEX([1]Calculation!L:L,ROW()),0)</f>
        <v>13</v>
      </c>
      <c r="H260" s="8">
        <f>ROUND(INDEX([1]Calculation!M:M,ROW()),0)</f>
        <v>0</v>
      </c>
      <c r="I260" s="8">
        <f>ROUND(INDEX([1]Calculation!N:N,ROW()),0)</f>
        <v>0</v>
      </c>
      <c r="J260" s="8">
        <f>ROUND(INDEX([1]Calculation!O:O,ROW()),0)</f>
        <v>12</v>
      </c>
      <c r="K260" s="8">
        <f>ROUND(INDEX([1]Calculation!P:P,ROW()),0)</f>
        <v>12</v>
      </c>
      <c r="L260" s="8">
        <f>ROUND(INDEX([1]Calculation!Q:Q,ROW()),0)</f>
        <v>32</v>
      </c>
      <c r="M260" s="8">
        <f>ROUND(INDEX([1]Calculation!R:R,ROW()),0)</f>
        <v>5</v>
      </c>
      <c r="N260" s="8">
        <f>ROUND(INDEX([1]Calculation!S:S,ROW()),0)</f>
        <v>13</v>
      </c>
      <c r="O260" s="8">
        <f>ROUND(INDEX([1]Calculation!T:T,ROW()),0)</f>
        <v>5</v>
      </c>
      <c r="P260" s="8" t="str">
        <f>INDEX([1]Calculation!CB:CB,ROW())</f>
        <v>http://emersonpolling.com/2020/02/04/new-hampshire-2020-tracking-poll-night-2-sanders-lead-extends-further/</v>
      </c>
    </row>
    <row r="261" spans="1:16">
      <c r="A261" t="str">
        <f>INDEX([1]Calculation!$F:$F,ROW())</f>
        <v>South Carolina</v>
      </c>
      <c r="B261" t="str">
        <f>INDEX([1]Calculation!$D:$D,ROW())</f>
        <v>East Carolina University</v>
      </c>
      <c r="C261" t="str">
        <f>IF(INDEX([1]Calculation!$G:$G,ROW())=0,"-",INDEX([1]Calculation!$G:$G,ROW()))</f>
        <v>-</v>
      </c>
      <c r="D261" t="str">
        <f>INDEX([1]Calculation!$J:$J,ROW())&amp;"  "&amp;INDEX([1]Calculation!$K:$K,ROW())</f>
        <v>469  lv</v>
      </c>
      <c r="E261" s="19">
        <f>INDEX([1]Calculation!$I:$I,ROW())</f>
        <v>43863</v>
      </c>
      <c r="F261" s="12">
        <f>ROUND(INDEX([1]Calculation!AL:AL,ROW()),1)</f>
        <v>0.2</v>
      </c>
      <c r="G261" s="8">
        <f>ROUND(INDEX([1]Calculation!L:L,ROW()),0)</f>
        <v>37</v>
      </c>
      <c r="H261" s="8">
        <f>ROUND(INDEX([1]Calculation!M:M,ROW()),0)</f>
        <v>1</v>
      </c>
      <c r="I261" s="8">
        <f>ROUND(INDEX([1]Calculation!N:N,ROW()),0)</f>
        <v>0</v>
      </c>
      <c r="J261" s="8">
        <f>ROUND(INDEX([1]Calculation!O:O,ROW()),0)</f>
        <v>4</v>
      </c>
      <c r="K261" s="8">
        <f>ROUND(INDEX([1]Calculation!P:P,ROW()),0)</f>
        <v>2</v>
      </c>
      <c r="L261" s="8">
        <f>ROUND(INDEX([1]Calculation!Q:Q,ROW()),0)</f>
        <v>14</v>
      </c>
      <c r="M261" s="8">
        <f>ROUND(INDEX([1]Calculation!R:R,ROW()),0)</f>
        <v>19</v>
      </c>
      <c r="N261" s="8">
        <f>ROUND(INDEX([1]Calculation!S:S,ROW()),0)</f>
        <v>8</v>
      </c>
      <c r="O261" s="8">
        <f>ROUND(INDEX([1]Calculation!T:T,ROW()),0)</f>
        <v>3</v>
      </c>
      <c r="P261" s="8" t="str">
        <f>INDEX([1]Calculation!CB:CB,ROW())</f>
        <v>https://surveyresearch-ecu.reportablenews.com/pr/south-carolina-poll-biden-leads-presidential-primary-among-likely-democratic-voters-but-many-open-to-changing-their-mind-before-election-day-trump-and-graham-lead-comfortably-in-general-election-matchups</v>
      </c>
    </row>
    <row r="262" spans="1:16">
      <c r="A262" t="str">
        <f>INDEX([1]Calculation!$F:$F,ROW())</f>
        <v>New Hampshire</v>
      </c>
      <c r="B262" t="str">
        <f>INDEX([1]Calculation!$D:$D,ROW())</f>
        <v>St. Anselm</v>
      </c>
      <c r="C262" t="str">
        <f>IF(INDEX([1]Calculation!$G:$G,ROW())=0,"-",INDEX([1]Calculation!$G:$G,ROW()))</f>
        <v>-</v>
      </c>
      <c r="D262" t="str">
        <f>INDEX([1]Calculation!$J:$J,ROW())&amp;"  "&amp;INDEX([1]Calculation!$K:$K,ROW())</f>
        <v>491  lv</v>
      </c>
      <c r="E262" s="19">
        <f>INDEX([1]Calculation!$I:$I,ROW())</f>
        <v>43863</v>
      </c>
      <c r="F262" s="12">
        <f>ROUND(INDEX([1]Calculation!AL:AL,ROW()),1)</f>
        <v>4.0999999999999996</v>
      </c>
      <c r="G262" s="8">
        <f>ROUND(INDEX([1]Calculation!L:L,ROW()),0)</f>
        <v>19</v>
      </c>
      <c r="H262" s="8">
        <f>ROUND(INDEX([1]Calculation!M:M,ROW()),0)</f>
        <v>2</v>
      </c>
      <c r="I262" s="8">
        <f>ROUND(INDEX([1]Calculation!N:N,ROW()),0)</f>
        <v>0</v>
      </c>
      <c r="J262" s="8">
        <f>ROUND(INDEX([1]Calculation!O:O,ROW()),0)</f>
        <v>14</v>
      </c>
      <c r="K262" s="8">
        <f>ROUND(INDEX([1]Calculation!P:P,ROW()),0)</f>
        <v>11</v>
      </c>
      <c r="L262" s="8">
        <f>ROUND(INDEX([1]Calculation!Q:Q,ROW()),0)</f>
        <v>19</v>
      </c>
      <c r="M262" s="8">
        <f>ROUND(INDEX([1]Calculation!R:R,ROW()),0)</f>
        <v>5</v>
      </c>
      <c r="N262" s="8">
        <f>ROUND(INDEX([1]Calculation!S:S,ROW()),0)</f>
        <v>11</v>
      </c>
      <c r="O262" s="8">
        <f>ROUND(INDEX([1]Calculation!T:T,ROW()),0)</f>
        <v>4</v>
      </c>
      <c r="P262" s="8" t="str">
        <f>INDEX([1]Calculation!CB:CB,ROW())</f>
        <v>https://www.anselm.edu/sites/default/files/Documents/NHIOP/Polls/Democratic%20Voter%20Survey%20Jan-Feb%202020.pdf</v>
      </c>
    </row>
    <row r="263" spans="1:16">
      <c r="A263" t="str">
        <f>INDEX([1]Calculation!$F:$F,ROW())</f>
        <v>US</v>
      </c>
      <c r="B263" t="str">
        <f>INDEX([1]Calculation!$D:$D,ROW())</f>
        <v>AtlasIntel</v>
      </c>
      <c r="C263" t="str">
        <f>IF(INDEX([1]Calculation!$G:$G,ROW())=0,"-",INDEX([1]Calculation!$G:$G,ROW()))</f>
        <v>-</v>
      </c>
      <c r="D263" t="str">
        <f>INDEX([1]Calculation!$J:$J,ROW())&amp;"  "&amp;INDEX([1]Calculation!$K:$K,ROW())</f>
        <v>532  lv</v>
      </c>
      <c r="E263" s="19">
        <f>INDEX([1]Calculation!$I:$I,ROW())</f>
        <v>43863</v>
      </c>
      <c r="F263" s="12">
        <f>ROUND(INDEX([1]Calculation!AL:AL,ROW()),1)</f>
        <v>4.0999999999999996</v>
      </c>
      <c r="G263" s="8">
        <f>ROUND(INDEX([1]Calculation!L:L,ROW()),0)</f>
        <v>24</v>
      </c>
      <c r="H263" s="8">
        <f>ROUND(INDEX([1]Calculation!M:M,ROW()),0)</f>
        <v>8</v>
      </c>
      <c r="I263" s="8">
        <f>ROUND(INDEX([1]Calculation!N:N,ROW()),0)</f>
        <v>0</v>
      </c>
      <c r="J263" s="8">
        <f>ROUND(INDEX([1]Calculation!O:O,ROW()),0)</f>
        <v>5</v>
      </c>
      <c r="K263" s="8">
        <f>ROUND(INDEX([1]Calculation!P:P,ROW()),0)</f>
        <v>2</v>
      </c>
      <c r="L263" s="8">
        <f>ROUND(INDEX([1]Calculation!Q:Q,ROW()),0)</f>
        <v>28</v>
      </c>
      <c r="M263" s="8">
        <f>ROUND(INDEX([1]Calculation!R:R,ROW()),0)</f>
        <v>0</v>
      </c>
      <c r="N263" s="8">
        <f>ROUND(INDEX([1]Calculation!S:S,ROW()),0)</f>
        <v>11</v>
      </c>
      <c r="O263" s="8">
        <f>ROUND(INDEX([1]Calculation!T:T,ROW()),0)</f>
        <v>3</v>
      </c>
      <c r="P263" s="8" t="str">
        <f>INDEX([1]Calculation!CB:CB,ROW())</f>
        <v>https://projects.fivethirtyeight.com/polls/20200203_National.pdf</v>
      </c>
    </row>
    <row r="264" spans="1:16">
      <c r="A264" t="str">
        <f>INDEX([1]Calculation!$F:$F,ROW())</f>
        <v>US</v>
      </c>
      <c r="B264" t="str">
        <f>INDEX([1]Calculation!$D:$D,ROW())</f>
        <v>Morning Consult</v>
      </c>
      <c r="C264" t="str">
        <f>IF(INDEX([1]Calculation!$G:$G,ROW())=0,"-",INDEX([1]Calculation!$G:$G,ROW()))</f>
        <v>B+</v>
      </c>
      <c r="D264" t="str">
        <f>INDEX([1]Calculation!$J:$J,ROW())&amp;"  "&amp;INDEX([1]Calculation!$K:$K,ROW())</f>
        <v>15259  lv</v>
      </c>
      <c r="E264" s="19">
        <f>INDEX([1]Calculation!$I:$I,ROW())</f>
        <v>43863</v>
      </c>
      <c r="F264" s="12">
        <f>ROUND(INDEX([1]Calculation!AL:AL,ROW()),1)</f>
        <v>0.1</v>
      </c>
      <c r="G264" s="8">
        <f>ROUND(INDEX([1]Calculation!L:L,ROW()),0)</f>
        <v>28</v>
      </c>
      <c r="H264" s="8">
        <f>ROUND(INDEX([1]Calculation!M:M,ROW()),0)</f>
        <v>14</v>
      </c>
      <c r="I264" s="8">
        <f>ROUND(INDEX([1]Calculation!N:N,ROW()),0)</f>
        <v>0</v>
      </c>
      <c r="J264" s="8">
        <f>ROUND(INDEX([1]Calculation!O:O,ROW()),0)</f>
        <v>6</v>
      </c>
      <c r="K264" s="8">
        <f>ROUND(INDEX([1]Calculation!P:P,ROW()),0)</f>
        <v>3</v>
      </c>
      <c r="L264" s="8">
        <f>ROUND(INDEX([1]Calculation!Q:Q,ROW()),0)</f>
        <v>24</v>
      </c>
      <c r="M264" s="8">
        <f>ROUND(INDEX([1]Calculation!R:R,ROW()),0)</f>
        <v>3</v>
      </c>
      <c r="N264" s="8">
        <f>ROUND(INDEX([1]Calculation!S:S,ROW()),0)</f>
        <v>14</v>
      </c>
      <c r="O264" s="8">
        <f>ROUND(INDEX([1]Calculation!T:T,ROW()),0)</f>
        <v>4</v>
      </c>
      <c r="P264" s="8" t="str">
        <f>INDEX([1]Calculation!CB:CB,ROW())</f>
        <v>https://morningconsult.com/2020-democratic-primary/</v>
      </c>
    </row>
    <row r="265" spans="1:16">
      <c r="A265" t="str">
        <f>INDEX([1]Calculation!$F:$F,ROW())</f>
        <v>New Hampshire</v>
      </c>
      <c r="B265" t="str">
        <f>INDEX([1]Calculation!$D:$D,ROW())</f>
        <v>Emerson College</v>
      </c>
      <c r="C265" t="str">
        <f>IF(INDEX([1]Calculation!$G:$G,ROW())=0,"-",INDEX([1]Calculation!$G:$G,ROW()))</f>
        <v>B-</v>
      </c>
      <c r="D265" t="str">
        <f>INDEX([1]Calculation!$J:$J,ROW())&amp;"  "&amp;INDEX([1]Calculation!$K:$K,ROW())</f>
        <v>500  lv</v>
      </c>
      <c r="E265" s="19">
        <f>INDEX([1]Calculation!$I:$I,ROW())</f>
        <v>43863</v>
      </c>
      <c r="F265" s="12">
        <f>ROUND(INDEX([1]Calculation!AL:AL,ROW()),1)</f>
        <v>0</v>
      </c>
      <c r="G265" s="8">
        <f>ROUND(INDEX([1]Calculation!L:L,ROW()),0)</f>
        <v>14</v>
      </c>
      <c r="H265" s="8">
        <f>ROUND(INDEX([1]Calculation!M:M,ROW()),0)</f>
        <v>0</v>
      </c>
      <c r="I265" s="8">
        <f>ROUND(INDEX([1]Calculation!N:N,ROW()),0)</f>
        <v>0</v>
      </c>
      <c r="J265" s="8">
        <f>ROUND(INDEX([1]Calculation!O:O,ROW()),0)</f>
        <v>13</v>
      </c>
      <c r="K265" s="8">
        <f>ROUND(INDEX([1]Calculation!P:P,ROW()),0)</f>
        <v>8</v>
      </c>
      <c r="L265" s="8">
        <f>ROUND(INDEX([1]Calculation!Q:Q,ROW()),0)</f>
        <v>29</v>
      </c>
      <c r="M265" s="8">
        <f>ROUND(INDEX([1]Calculation!R:R,ROW()),0)</f>
        <v>8</v>
      </c>
      <c r="N265" s="8">
        <f>ROUND(INDEX([1]Calculation!S:S,ROW()),0)</f>
        <v>12</v>
      </c>
      <c r="O265" s="8">
        <f>ROUND(INDEX([1]Calculation!T:T,ROW()),0)</f>
        <v>7</v>
      </c>
      <c r="P265" s="8" t="str">
        <f>INDEX([1]Calculation!CB:CB,ROW())</f>
        <v>http://emersonpolling.com/2020/02/03/new-hampshire-2020-tracking-poll-night-1-sanders-opens-commanding-lead/</v>
      </c>
    </row>
    <row r="266" spans="1:16">
      <c r="A266" t="str">
        <f>INDEX([1]Calculation!$F:$F,ROW())</f>
        <v>Iowa</v>
      </c>
      <c r="B266" t="str">
        <f>INDEX([1]Calculation!$D:$D,ROW())</f>
        <v>Data for Progress</v>
      </c>
      <c r="C266" t="str">
        <f>IF(INDEX([1]Calculation!$G:$G,ROW())=0,"-",INDEX([1]Calculation!$G:$G,ROW()))</f>
        <v>A-</v>
      </c>
      <c r="D266" t="str">
        <f>INDEX([1]Calculation!$J:$J,ROW())&amp;"  "&amp;INDEX([1]Calculation!$K:$K,ROW())</f>
        <v>2394  lv</v>
      </c>
      <c r="E266" s="19">
        <f>INDEX([1]Calculation!$I:$I,ROW())</f>
        <v>43863</v>
      </c>
      <c r="F266" s="12">
        <f>ROUND(INDEX([1]Calculation!AL:AL,ROW()),1)</f>
        <v>26.3</v>
      </c>
      <c r="G266" s="8">
        <f>ROUND(INDEX([1]Calculation!L:L,ROW()),0)</f>
        <v>18</v>
      </c>
      <c r="H266" s="8">
        <f>ROUND(INDEX([1]Calculation!M:M,ROW()),0)</f>
        <v>2</v>
      </c>
      <c r="I266" s="8">
        <f>ROUND(INDEX([1]Calculation!N:N,ROW()),0)</f>
        <v>0</v>
      </c>
      <c r="J266" s="8">
        <f>ROUND(INDEX([1]Calculation!O:O,ROW()),0)</f>
        <v>18</v>
      </c>
      <c r="K266" s="8">
        <f>ROUND(INDEX([1]Calculation!P:P,ROW()),0)</f>
        <v>9</v>
      </c>
      <c r="L266" s="8">
        <f>ROUND(INDEX([1]Calculation!Q:Q,ROW()),0)</f>
        <v>22</v>
      </c>
      <c r="M266" s="8">
        <f>ROUND(INDEX([1]Calculation!R:R,ROW()),0)</f>
        <v>4</v>
      </c>
      <c r="N266" s="8">
        <f>ROUND(INDEX([1]Calculation!S:S,ROW()),0)</f>
        <v>19</v>
      </c>
      <c r="O266" s="8">
        <f>ROUND(INDEX([1]Calculation!T:T,ROW()),0)</f>
        <v>6</v>
      </c>
      <c r="P266" s="8" t="str">
        <f>INDEX([1]Calculation!CB:CB,ROW())</f>
        <v>http://filesforprogress.org/datasets/2020/2/ia_caucus.pdf</v>
      </c>
    </row>
    <row r="267" spans="1:16">
      <c r="A267" t="str">
        <f>INDEX([1]Calculation!$F:$F,ROW())</f>
        <v>Iowa</v>
      </c>
      <c r="B267" t="str">
        <f>INDEX([1]Calculation!$D:$D,ROW())</f>
        <v>Emerson College</v>
      </c>
      <c r="C267" t="str">
        <f>IF(INDEX([1]Calculation!$G:$G,ROW())=0,"-",INDEX([1]Calculation!$G:$G,ROW()))</f>
        <v>B-</v>
      </c>
      <c r="D267" t="str">
        <f>INDEX([1]Calculation!$J:$J,ROW())&amp;"  "&amp;INDEX([1]Calculation!$K:$K,ROW())</f>
        <v>853  lv</v>
      </c>
      <c r="E267" s="19">
        <f>INDEX([1]Calculation!$I:$I,ROW())</f>
        <v>43863</v>
      </c>
      <c r="F267" s="12">
        <f>ROUND(INDEX([1]Calculation!AL:AL,ROW()),1)</f>
        <v>7.6</v>
      </c>
      <c r="G267" s="8">
        <f>ROUND(INDEX([1]Calculation!L:L,ROW()),0)</f>
        <v>21</v>
      </c>
      <c r="H267" s="8">
        <f>ROUND(INDEX([1]Calculation!M:M,ROW()),0)</f>
        <v>0</v>
      </c>
      <c r="I267" s="8">
        <f>ROUND(INDEX([1]Calculation!N:N,ROW()),0)</f>
        <v>0</v>
      </c>
      <c r="J267" s="8">
        <f>ROUND(INDEX([1]Calculation!O:O,ROW()),0)</f>
        <v>15</v>
      </c>
      <c r="K267" s="8">
        <f>ROUND(INDEX([1]Calculation!P:P,ROW()),0)</f>
        <v>11</v>
      </c>
      <c r="L267" s="8">
        <f>ROUND(INDEX([1]Calculation!Q:Q,ROW()),0)</f>
        <v>28</v>
      </c>
      <c r="M267" s="8">
        <f>ROUND(INDEX([1]Calculation!R:R,ROW()),0)</f>
        <v>4</v>
      </c>
      <c r="N267" s="8">
        <f>ROUND(INDEX([1]Calculation!S:S,ROW()),0)</f>
        <v>14</v>
      </c>
      <c r="O267" s="8">
        <f>ROUND(INDEX([1]Calculation!T:T,ROW()),0)</f>
        <v>5</v>
      </c>
      <c r="P267" s="8" t="str">
        <f>INDEX([1]Calculation!CB:CB,ROW())</f>
        <v>http://emersonpolling.com/2020/02/02/iowa-2020-sanders-on-top-going-into-caucus-night/</v>
      </c>
    </row>
    <row r="268" spans="1:16">
      <c r="A268" t="str">
        <f>INDEX([1]Calculation!$F:$F,ROW())</f>
        <v>New Hampshire</v>
      </c>
      <c r="B268" t="str">
        <f>INDEX([1]Calculation!$D:$D,ROW())</f>
        <v>RKM Research and Communications Inc.</v>
      </c>
      <c r="C268" t="str">
        <f>IF(INDEX([1]Calculation!$G:$G,ROW())=0,"-",INDEX([1]Calculation!$G:$G,ROW()))</f>
        <v>A/B</v>
      </c>
      <c r="D268" t="str">
        <f>INDEX([1]Calculation!$J:$J,ROW())&amp;"  "&amp;INDEX([1]Calculation!$K:$K,ROW())</f>
        <v>454  lv</v>
      </c>
      <c r="E268" s="19">
        <f>INDEX([1]Calculation!$I:$I,ROW())</f>
        <v>43862</v>
      </c>
      <c r="F268" s="12">
        <f>ROUND(INDEX([1]Calculation!AL:AL,ROW()),1)</f>
        <v>1.2</v>
      </c>
      <c r="G268" s="8">
        <f>ROUND(INDEX([1]Calculation!L:L,ROW()),0)</f>
        <v>24</v>
      </c>
      <c r="H268" s="8">
        <f>ROUND(INDEX([1]Calculation!M:M,ROW()),0)</f>
        <v>2</v>
      </c>
      <c r="I268" s="8">
        <f>ROUND(INDEX([1]Calculation!N:N,ROW()),0)</f>
        <v>0</v>
      </c>
      <c r="J268" s="8">
        <f>ROUND(INDEX([1]Calculation!O:O,ROW()),0)</f>
        <v>8</v>
      </c>
      <c r="K268" s="8">
        <f>ROUND(INDEX([1]Calculation!P:P,ROW()),0)</f>
        <v>4</v>
      </c>
      <c r="L268" s="8">
        <f>ROUND(INDEX([1]Calculation!Q:Q,ROW()),0)</f>
        <v>31</v>
      </c>
      <c r="M268" s="8">
        <f>ROUND(INDEX([1]Calculation!R:R,ROW()),0)</f>
        <v>0</v>
      </c>
      <c r="N268" s="8">
        <f>ROUND(INDEX([1]Calculation!S:S,ROW()),0)</f>
        <v>17</v>
      </c>
      <c r="O268" s="8">
        <f>ROUND(INDEX([1]Calculation!T:T,ROW()),0)</f>
        <v>1</v>
      </c>
      <c r="P268" s="8" t="str">
        <f>INDEX([1]Calculation!CB:CB,ROW())</f>
        <v>https://www.franklinpierce.edu/institutes/mfcc/020220%20FPU%20NH%202020%20pre-Iowa%20TABLES%20and%20QST.pdf</v>
      </c>
    </row>
    <row r="269" spans="1:16">
      <c r="A269" t="str">
        <f>INDEX([1]Calculation!$F:$F,ROW())</f>
        <v>New Hampshire</v>
      </c>
      <c r="B269" t="str">
        <f>INDEX([1]Calculation!$D:$D,ROW())</f>
        <v>University of Massachusetts Lowell</v>
      </c>
      <c r="C269" t="str">
        <f>IF(INDEX([1]Calculation!$G:$G,ROW())=0,"-",INDEX([1]Calculation!$G:$G,ROW()))</f>
        <v>A/B</v>
      </c>
      <c r="D269" t="str">
        <f>INDEX([1]Calculation!$J:$J,ROW())&amp;"  "&amp;INDEX([1]Calculation!$K:$K,ROW())</f>
        <v>400  lv</v>
      </c>
      <c r="E269" s="19">
        <f>INDEX([1]Calculation!$I:$I,ROW())</f>
        <v>43861</v>
      </c>
      <c r="F269" s="12">
        <f>ROUND(INDEX([1]Calculation!AL:AL,ROW()),1)</f>
        <v>1.1000000000000001</v>
      </c>
      <c r="G269" s="8">
        <f>ROUND(INDEX([1]Calculation!L:L,ROW()),0)</f>
        <v>22</v>
      </c>
      <c r="H269" s="8">
        <f>ROUND(INDEX([1]Calculation!M:M,ROW()),0)</f>
        <v>0</v>
      </c>
      <c r="I269" s="8">
        <f>ROUND(INDEX([1]Calculation!N:N,ROW()),0)</f>
        <v>0</v>
      </c>
      <c r="J269" s="8">
        <f>ROUND(INDEX([1]Calculation!O:O,ROW()),0)</f>
        <v>12</v>
      </c>
      <c r="K269" s="8">
        <f>ROUND(INDEX([1]Calculation!P:P,ROW()),0)</f>
        <v>6</v>
      </c>
      <c r="L269" s="8">
        <f>ROUND(INDEX([1]Calculation!Q:Q,ROW()),0)</f>
        <v>23</v>
      </c>
      <c r="M269" s="8">
        <f>ROUND(INDEX([1]Calculation!R:R,ROW()),0)</f>
        <v>6</v>
      </c>
      <c r="N269" s="8">
        <f>ROUND(INDEX([1]Calculation!S:S,ROW()),0)</f>
        <v>19</v>
      </c>
      <c r="O269" s="8">
        <f>ROUND(INDEX([1]Calculation!T:T,ROW()),0)</f>
        <v>2</v>
      </c>
      <c r="P269" s="8" t="str">
        <f>INDEX([1]Calculation!CB:CB,ROW())</f>
        <v>https://www.uml.edu/docs/TOPLINE%20-%20UMass%20Lowell%20NH%20Dem%20Primary%2020200203_tcm18-321680.pdf</v>
      </c>
    </row>
    <row r="270" spans="1:16">
      <c r="A270" t="str">
        <f>INDEX([1]Calculation!$F:$F,ROW())</f>
        <v>Massachusetts</v>
      </c>
      <c r="B270" t="str">
        <f>INDEX([1]Calculation!$D:$D,ROW())</f>
        <v>Evan Falchuk and Lou DiNatale</v>
      </c>
      <c r="C270" t="str">
        <f>IF(INDEX([1]Calculation!$G:$G,ROW())=0,"-",INDEX([1]Calculation!$G:$G,ROW()))</f>
        <v>-</v>
      </c>
      <c r="D270" t="str">
        <f>INDEX([1]Calculation!$J:$J,ROW())&amp;"  "&amp;INDEX([1]Calculation!$K:$K,ROW())</f>
        <v>334  lv</v>
      </c>
      <c r="E270" s="19">
        <f>INDEX([1]Calculation!$I:$I,ROW())</f>
        <v>43860</v>
      </c>
      <c r="F270" s="12">
        <f>ROUND(INDEX([1]Calculation!AL:AL,ROW()),1)</f>
        <v>0.4</v>
      </c>
      <c r="G270" s="8">
        <f>ROUND(INDEX([1]Calculation!L:L,ROW()),0)</f>
        <v>16</v>
      </c>
      <c r="H270" s="8">
        <f>ROUND(INDEX([1]Calculation!M:M,ROW()),0)</f>
        <v>8</v>
      </c>
      <c r="I270" s="8">
        <f>ROUND(INDEX([1]Calculation!N:N,ROW()),0)</f>
        <v>0</v>
      </c>
      <c r="J270" s="8">
        <f>ROUND(INDEX([1]Calculation!O:O,ROW()),0)</f>
        <v>6</v>
      </c>
      <c r="K270" s="8">
        <f>ROUND(INDEX([1]Calculation!P:P,ROW()),0)</f>
        <v>7</v>
      </c>
      <c r="L270" s="8">
        <f>ROUND(INDEX([1]Calculation!Q:Q,ROW()),0)</f>
        <v>12</v>
      </c>
      <c r="M270" s="8">
        <f>ROUND(INDEX([1]Calculation!R:R,ROW()),0)</f>
        <v>4</v>
      </c>
      <c r="N270" s="8">
        <f>ROUND(INDEX([1]Calculation!S:S,ROW()),0)</f>
        <v>23</v>
      </c>
      <c r="O270" s="8">
        <f>ROUND(INDEX([1]Calculation!T:T,ROW()),0)</f>
        <v>3</v>
      </c>
      <c r="P270" s="8" t="str">
        <f>INDEX([1]Calculation!CB:CB,ROW())</f>
        <v>https://projects.fivethirtyeight.com/polls/20200206_MA.xlsx</v>
      </c>
    </row>
    <row r="271" spans="1:16">
      <c r="A271" t="str">
        <f>INDEX([1]Calculation!$F:$F,ROW())</f>
        <v>Iowa</v>
      </c>
      <c r="B271" t="str">
        <f>INDEX([1]Calculation!$D:$D,ROW())</f>
        <v>David Binder Research</v>
      </c>
      <c r="C271" t="str">
        <f>IF(INDEX([1]Calculation!$G:$G,ROW())=0,"-",INDEX([1]Calculation!$G:$G,ROW()))</f>
        <v>-</v>
      </c>
      <c r="D271" t="str">
        <f>INDEX([1]Calculation!$J:$J,ROW())&amp;"  "&amp;INDEX([1]Calculation!$K:$K,ROW())</f>
        <v>300  lv</v>
      </c>
      <c r="E271" s="19">
        <f>INDEX([1]Calculation!$I:$I,ROW())</f>
        <v>43860</v>
      </c>
      <c r="F271" s="12">
        <f>ROUND(INDEX([1]Calculation!AL:AL,ROW()),1)</f>
        <v>0</v>
      </c>
      <c r="G271" s="8">
        <f>ROUND(INDEX([1]Calculation!L:L,ROW()),0)</f>
        <v>46</v>
      </c>
      <c r="H271" s="8">
        <f>ROUND(INDEX([1]Calculation!M:M,ROW()),0)</f>
        <v>0</v>
      </c>
      <c r="I271" s="8">
        <f>ROUND(INDEX([1]Calculation!N:N,ROW()),0)</f>
        <v>0</v>
      </c>
      <c r="J271" s="8">
        <f>ROUND(INDEX([1]Calculation!O:O,ROW()),0)</f>
        <v>0</v>
      </c>
      <c r="K271" s="8">
        <f>ROUND(INDEX([1]Calculation!P:P,ROW()),0)</f>
        <v>0</v>
      </c>
      <c r="L271" s="8">
        <f>ROUND(INDEX([1]Calculation!Q:Q,ROW()),0)</f>
        <v>40</v>
      </c>
      <c r="M271" s="8">
        <f>ROUND(INDEX([1]Calculation!R:R,ROW()),0)</f>
        <v>0</v>
      </c>
      <c r="N271" s="8">
        <f>ROUND(INDEX([1]Calculation!S:S,ROW()),0)</f>
        <v>0</v>
      </c>
      <c r="O271" s="8">
        <f>ROUND(INDEX([1]Calculation!T:T,ROW()),0)</f>
        <v>0</v>
      </c>
      <c r="P271" s="8" t="str">
        <f>INDEX([1]Calculation!CB:CB,ROW())</f>
        <v>https://www.focusonruralamerica.com/2020/02/03/caucus-day-poll-release/</v>
      </c>
    </row>
    <row r="272" spans="1:16">
      <c r="A272" t="str">
        <f>INDEX([1]Calculation!$F:$F,ROW())</f>
        <v>Iowa</v>
      </c>
      <c r="B272" t="str">
        <f>INDEX([1]Calculation!$D:$D,ROW())</f>
        <v>David Binder Research</v>
      </c>
      <c r="C272" t="str">
        <f>IF(INDEX([1]Calculation!$G:$G,ROW())=0,"-",INDEX([1]Calculation!$G:$G,ROW()))</f>
        <v>-</v>
      </c>
      <c r="D272" t="str">
        <f>INDEX([1]Calculation!$J:$J,ROW())&amp;"  "&amp;INDEX([1]Calculation!$K:$K,ROW())</f>
        <v>300  lv</v>
      </c>
      <c r="E272" s="19">
        <f>INDEX([1]Calculation!$I:$I,ROW())</f>
        <v>43860</v>
      </c>
      <c r="F272" s="12">
        <f>ROUND(INDEX([1]Calculation!AL:AL,ROW()),1)</f>
        <v>3.3</v>
      </c>
      <c r="G272" s="8">
        <f>ROUND(INDEX([1]Calculation!L:L,ROW()),0)</f>
        <v>15</v>
      </c>
      <c r="H272" s="8">
        <f>ROUND(INDEX([1]Calculation!M:M,ROW()),0)</f>
        <v>1</v>
      </c>
      <c r="I272" s="8">
        <f>ROUND(INDEX([1]Calculation!N:N,ROW()),0)</f>
        <v>0</v>
      </c>
      <c r="J272" s="8">
        <f>ROUND(INDEX([1]Calculation!O:O,ROW()),0)</f>
        <v>19</v>
      </c>
      <c r="K272" s="8">
        <f>ROUND(INDEX([1]Calculation!P:P,ROW()),0)</f>
        <v>11</v>
      </c>
      <c r="L272" s="8">
        <f>ROUND(INDEX([1]Calculation!Q:Q,ROW()),0)</f>
        <v>17</v>
      </c>
      <c r="M272" s="8">
        <f>ROUND(INDEX([1]Calculation!R:R,ROW()),0)</f>
        <v>3</v>
      </c>
      <c r="N272" s="8">
        <f>ROUND(INDEX([1]Calculation!S:S,ROW()),0)</f>
        <v>15</v>
      </c>
      <c r="O272" s="8">
        <f>ROUND(INDEX([1]Calculation!T:T,ROW()),0)</f>
        <v>1</v>
      </c>
      <c r="P272" s="8" t="str">
        <f>INDEX([1]Calculation!CB:CB,ROW())</f>
        <v>https://www.focusonruralamerica.com/2020/02/03/caucus-day-poll-release/</v>
      </c>
    </row>
    <row r="273" spans="1:16">
      <c r="A273" t="str">
        <f>INDEX([1]Calculation!$F:$F,ROW())</f>
        <v>Texas</v>
      </c>
      <c r="B273" t="str">
        <f>INDEX([1]Calculation!$D:$D,ROW())</f>
        <v>University of Texas at Tyler</v>
      </c>
      <c r="C273" t="str">
        <f>IF(INDEX([1]Calculation!$G:$G,ROW())=0,"-",INDEX([1]Calculation!$G:$G,ROW()))</f>
        <v>B/C</v>
      </c>
      <c r="D273" t="str">
        <f>INDEX([1]Calculation!$J:$J,ROW())&amp;"  "&amp;INDEX([1]Calculation!$K:$K,ROW())</f>
        <v>416  lv</v>
      </c>
      <c r="E273" s="19">
        <f>INDEX([1]Calculation!$I:$I,ROW())</f>
        <v>43860</v>
      </c>
      <c r="F273" s="12">
        <f>ROUND(INDEX([1]Calculation!AL:AL,ROW()),1)</f>
        <v>0.6</v>
      </c>
      <c r="G273" s="8">
        <f>ROUND(INDEX([1]Calculation!L:L,ROW()),0)</f>
        <v>34</v>
      </c>
      <c r="H273" s="8">
        <f>ROUND(INDEX([1]Calculation!M:M,ROW()),0)</f>
        <v>16</v>
      </c>
      <c r="I273" s="8">
        <f>ROUND(INDEX([1]Calculation!N:N,ROW()),0)</f>
        <v>0</v>
      </c>
      <c r="J273" s="8">
        <f>ROUND(INDEX([1]Calculation!O:O,ROW()),0)</f>
        <v>4</v>
      </c>
      <c r="K273" s="8">
        <f>ROUND(INDEX([1]Calculation!P:P,ROW()),0)</f>
        <v>3</v>
      </c>
      <c r="L273" s="8">
        <f>ROUND(INDEX([1]Calculation!Q:Q,ROW()),0)</f>
        <v>18</v>
      </c>
      <c r="M273" s="8">
        <f>ROUND(INDEX([1]Calculation!R:R,ROW()),0)</f>
        <v>2</v>
      </c>
      <c r="N273" s="8">
        <f>ROUND(INDEX([1]Calculation!S:S,ROW()),0)</f>
        <v>17</v>
      </c>
      <c r="O273" s="8">
        <f>ROUND(INDEX([1]Calculation!T:T,ROW()),0)</f>
        <v>3</v>
      </c>
      <c r="P273" s="8" t="str">
        <f>INDEX([1]Calculation!CB:CB,ROW())</f>
        <v>https://projects.fivethirtyeight.com/polls/20200202_TX_3.pdf</v>
      </c>
    </row>
    <row r="274" spans="1:16">
      <c r="A274" t="str">
        <f>INDEX([1]Calculation!$F:$F,ROW())</f>
        <v>Texas</v>
      </c>
      <c r="B274" t="str">
        <f>INDEX([1]Calculation!$D:$D,ROW())</f>
        <v>University of Texas at Tyler</v>
      </c>
      <c r="C274" t="str">
        <f>IF(INDEX([1]Calculation!$G:$G,ROW())=0,"-",INDEX([1]Calculation!$G:$G,ROW()))</f>
        <v>B/C</v>
      </c>
      <c r="D274" t="str">
        <f>INDEX([1]Calculation!$J:$J,ROW())&amp;"  "&amp;INDEX([1]Calculation!$K:$K,ROW())</f>
        <v>487  rv</v>
      </c>
      <c r="E274" s="19">
        <f>INDEX([1]Calculation!$I:$I,ROW())</f>
        <v>43860</v>
      </c>
      <c r="F274" s="12">
        <f>ROUND(INDEX([1]Calculation!AL:AL,ROW()),1)</f>
        <v>0</v>
      </c>
      <c r="G274" s="8">
        <f>ROUND(INDEX([1]Calculation!L:L,ROW()),0)</f>
        <v>35</v>
      </c>
      <c r="H274" s="8">
        <f>ROUND(INDEX([1]Calculation!M:M,ROW()),0)</f>
        <v>16</v>
      </c>
      <c r="I274" s="8">
        <f>ROUND(INDEX([1]Calculation!N:N,ROW()),0)</f>
        <v>0</v>
      </c>
      <c r="J274" s="8">
        <f>ROUND(INDEX([1]Calculation!O:O,ROW()),0)</f>
        <v>4</v>
      </c>
      <c r="K274" s="8">
        <f>ROUND(INDEX([1]Calculation!P:P,ROW()),0)</f>
        <v>3</v>
      </c>
      <c r="L274" s="8">
        <f>ROUND(INDEX([1]Calculation!Q:Q,ROW()),0)</f>
        <v>18</v>
      </c>
      <c r="M274" s="8">
        <f>ROUND(INDEX([1]Calculation!R:R,ROW()),0)</f>
        <v>2</v>
      </c>
      <c r="N274" s="8">
        <f>ROUND(INDEX([1]Calculation!S:S,ROW()),0)</f>
        <v>16</v>
      </c>
      <c r="O274" s="8">
        <f>ROUND(INDEX([1]Calculation!T:T,ROW()),0)</f>
        <v>3</v>
      </c>
      <c r="P274" s="8" t="str">
        <f>INDEX([1]Calculation!CB:CB,ROW())</f>
        <v>https://projects.fivethirtyeight.com/polls/20200202_TX_1.pdf</v>
      </c>
    </row>
    <row r="275" spans="1:16">
      <c r="A275" t="str">
        <f>INDEX([1]Calculation!$F:$F,ROW())</f>
        <v>Iowa</v>
      </c>
      <c r="B275" t="str">
        <f>INDEX([1]Calculation!$D:$D,ROW())</f>
        <v>American Research Group</v>
      </c>
      <c r="C275" t="str">
        <f>IF(INDEX([1]Calculation!$G:$G,ROW())=0,"-",INDEX([1]Calculation!$G:$G,ROW()))</f>
        <v>B</v>
      </c>
      <c r="D275" t="str">
        <f>INDEX([1]Calculation!$J:$J,ROW())&amp;"  "&amp;INDEX([1]Calculation!$K:$K,ROW())</f>
        <v>400  lv</v>
      </c>
      <c r="E275" s="19">
        <f>INDEX([1]Calculation!$I:$I,ROW())</f>
        <v>43860</v>
      </c>
      <c r="F275" s="12">
        <f>ROUND(INDEX([1]Calculation!AL:AL,ROW()),1)</f>
        <v>6.5</v>
      </c>
      <c r="G275" s="8">
        <f>ROUND(INDEX([1]Calculation!L:L,ROW()),0)</f>
        <v>17</v>
      </c>
      <c r="H275" s="8">
        <f>ROUND(INDEX([1]Calculation!M:M,ROW()),0)</f>
        <v>2</v>
      </c>
      <c r="I275" s="8">
        <f>ROUND(INDEX([1]Calculation!N:N,ROW()),0)</f>
        <v>0</v>
      </c>
      <c r="J275" s="8">
        <f>ROUND(INDEX([1]Calculation!O:O,ROW()),0)</f>
        <v>9</v>
      </c>
      <c r="K275" s="8">
        <f>ROUND(INDEX([1]Calculation!P:P,ROW()),0)</f>
        <v>16</v>
      </c>
      <c r="L275" s="8">
        <f>ROUND(INDEX([1]Calculation!Q:Q,ROW()),0)</f>
        <v>23</v>
      </c>
      <c r="M275" s="8">
        <f>ROUND(INDEX([1]Calculation!R:R,ROW()),0)</f>
        <v>3</v>
      </c>
      <c r="N275" s="8">
        <f>ROUND(INDEX([1]Calculation!S:S,ROW()),0)</f>
        <v>15</v>
      </c>
      <c r="O275" s="8">
        <f>ROUND(INDEX([1]Calculation!T:T,ROW()),0)</f>
        <v>5</v>
      </c>
      <c r="P275" s="8" t="str">
        <f>INDEX([1]Calculation!CB:CB,ROW())</f>
        <v>https://americanresearchgroup.com/pres2020/primary/dem/iadem.html</v>
      </c>
    </row>
    <row r="276" spans="1:16">
      <c r="A276" t="str">
        <f>INDEX([1]Calculation!$F:$F,ROW())</f>
        <v>US</v>
      </c>
      <c r="B276" t="str">
        <f>INDEX([1]Calculation!$D:$D,ROW())</f>
        <v>IBD/TIPP</v>
      </c>
      <c r="C276" t="str">
        <f>IF(INDEX([1]Calculation!$G:$G,ROW())=0,"-",INDEX([1]Calculation!$G:$G,ROW()))</f>
        <v>A/B</v>
      </c>
      <c r="D276" t="str">
        <f>INDEX([1]Calculation!$J:$J,ROW())&amp;"  "&amp;INDEX([1]Calculation!$K:$K,ROW())</f>
        <v>336  rv</v>
      </c>
      <c r="E276" s="19">
        <f>INDEX([1]Calculation!$I:$I,ROW())</f>
        <v>43860</v>
      </c>
      <c r="F276" s="12">
        <f>ROUND(INDEX([1]Calculation!AL:AL,ROW()),1)</f>
        <v>0.9</v>
      </c>
      <c r="G276" s="8">
        <f>ROUND(INDEX([1]Calculation!L:L,ROW()),0)</f>
        <v>26</v>
      </c>
      <c r="H276" s="8">
        <f>ROUND(INDEX([1]Calculation!M:M,ROW()),0)</f>
        <v>8</v>
      </c>
      <c r="I276" s="8">
        <f>ROUND(INDEX([1]Calculation!N:N,ROW()),0)</f>
        <v>0</v>
      </c>
      <c r="J276" s="8">
        <f>ROUND(INDEX([1]Calculation!O:O,ROW()),0)</f>
        <v>7</v>
      </c>
      <c r="K276" s="8">
        <f>ROUND(INDEX([1]Calculation!P:P,ROW()),0)</f>
        <v>3</v>
      </c>
      <c r="L276" s="8">
        <f>ROUND(INDEX([1]Calculation!Q:Q,ROW()),0)</f>
        <v>19</v>
      </c>
      <c r="M276" s="8">
        <f>ROUND(INDEX([1]Calculation!R:R,ROW()),0)</f>
        <v>2</v>
      </c>
      <c r="N276" s="8">
        <f>ROUND(INDEX([1]Calculation!S:S,ROW()),0)</f>
        <v>13</v>
      </c>
      <c r="O276" s="8">
        <f>ROUND(INDEX([1]Calculation!T:T,ROW()),0)</f>
        <v>4</v>
      </c>
      <c r="P276" s="8" t="str">
        <f>INDEX([1]Calculation!CB:CB,ROW())</f>
        <v>https://projects.fivethirtyeight.com/polls/20190131_National.xlsx</v>
      </c>
    </row>
    <row r="277" spans="1:16">
      <c r="A277" t="str">
        <f>INDEX([1]Calculation!$F:$F,ROW())</f>
        <v>US</v>
      </c>
      <c r="B277" t="str">
        <f>INDEX([1]Calculation!$D:$D,ROW())</f>
        <v>Ipsos</v>
      </c>
      <c r="C277" t="str">
        <f>IF(INDEX([1]Calculation!$G:$G,ROW())=0,"-",INDEX([1]Calculation!$G:$G,ROW()))</f>
        <v>B+</v>
      </c>
      <c r="D277" t="str">
        <f>INDEX([1]Calculation!$J:$J,ROW())&amp;"  "&amp;INDEX([1]Calculation!$K:$K,ROW())</f>
        <v>565  rv</v>
      </c>
      <c r="E277" s="19">
        <f>INDEX([1]Calculation!$I:$I,ROW())</f>
        <v>43860</v>
      </c>
      <c r="F277" s="12">
        <f>ROUND(INDEX([1]Calculation!AL:AL,ROW()),1)</f>
        <v>0</v>
      </c>
      <c r="G277" s="8">
        <f>ROUND(INDEX([1]Calculation!L:L,ROW()),0)</f>
        <v>23</v>
      </c>
      <c r="H277" s="8">
        <f>ROUND(INDEX([1]Calculation!M:M,ROW()),0)</f>
        <v>12</v>
      </c>
      <c r="I277" s="8">
        <f>ROUND(INDEX([1]Calculation!N:N,ROW()),0)</f>
        <v>0</v>
      </c>
      <c r="J277" s="8">
        <f>ROUND(INDEX([1]Calculation!O:O,ROW()),0)</f>
        <v>4</v>
      </c>
      <c r="K277" s="8">
        <f>ROUND(INDEX([1]Calculation!P:P,ROW()),0)</f>
        <v>2</v>
      </c>
      <c r="L277" s="8">
        <f>ROUND(INDEX([1]Calculation!Q:Q,ROW()),0)</f>
        <v>18</v>
      </c>
      <c r="M277" s="8">
        <f>ROUND(INDEX([1]Calculation!R:R,ROW()),0)</f>
        <v>4</v>
      </c>
      <c r="N277" s="8">
        <f>ROUND(INDEX([1]Calculation!S:S,ROW()),0)</f>
        <v>10</v>
      </c>
      <c r="O277" s="8">
        <f>ROUND(INDEX([1]Calculation!T:T,ROW()),0)</f>
        <v>4</v>
      </c>
      <c r="P277" s="8" t="str">
        <f>INDEX([1]Calculation!CB:CB,ROW())</f>
        <v>https://graphics.reuters.com/USA-ELECTION-POLL/0100B05G09P/index.html</v>
      </c>
    </row>
    <row r="278" spans="1:16">
      <c r="A278" t="str">
        <f>INDEX([1]Calculation!$F:$F,ROW())</f>
        <v>New Hampshire</v>
      </c>
      <c r="B278" t="str">
        <f>INDEX([1]Calculation!$D:$D,ROW())</f>
        <v>YouGov</v>
      </c>
      <c r="C278" t="str">
        <f>IF(INDEX([1]Calculation!$G:$G,ROW())=0,"-",INDEX([1]Calculation!$G:$G,ROW()))</f>
        <v>B-</v>
      </c>
      <c r="D278" t="str">
        <f>INDEX([1]Calculation!$J:$J,ROW())&amp;"  "&amp;INDEX([1]Calculation!$K:$K,ROW())</f>
        <v>500  lv</v>
      </c>
      <c r="E278" s="19">
        <f>INDEX([1]Calculation!$I:$I,ROW())</f>
        <v>43859</v>
      </c>
      <c r="F278" s="12">
        <f>ROUND(INDEX([1]Calculation!AL:AL,ROW()),1)</f>
        <v>0.6</v>
      </c>
      <c r="G278" s="8">
        <f>ROUND(INDEX([1]Calculation!L:L,ROW()),0)</f>
        <v>20</v>
      </c>
      <c r="H278" s="8">
        <f>ROUND(INDEX([1]Calculation!M:M,ROW()),0)</f>
        <v>0</v>
      </c>
      <c r="I278" s="8">
        <f>ROUND(INDEX([1]Calculation!N:N,ROW()),0)</f>
        <v>0</v>
      </c>
      <c r="J278" s="8">
        <f>ROUND(INDEX([1]Calculation!O:O,ROW()),0)</f>
        <v>12</v>
      </c>
      <c r="K278" s="8">
        <f>ROUND(INDEX([1]Calculation!P:P,ROW()),0)</f>
        <v>5</v>
      </c>
      <c r="L278" s="8">
        <f>ROUND(INDEX([1]Calculation!Q:Q,ROW()),0)</f>
        <v>25</v>
      </c>
      <c r="M278" s="8">
        <f>ROUND(INDEX([1]Calculation!R:R,ROW()),0)</f>
        <v>5</v>
      </c>
      <c r="N278" s="8">
        <f>ROUND(INDEX([1]Calculation!S:S,ROW()),0)</f>
        <v>17</v>
      </c>
      <c r="O278" s="8">
        <f>ROUND(INDEX([1]Calculation!T:T,ROW()),0)</f>
        <v>4</v>
      </c>
      <c r="P278" s="8" t="str">
        <f>INDEX([1]Calculation!CB:CB,ROW())</f>
        <v>https://polsci.umass.edu/sites/default/files/ToplinesFeb2020-REVISED.pdf</v>
      </c>
    </row>
    <row r="279" spans="1:16">
      <c r="A279" t="str">
        <f>INDEX([1]Calculation!$F:$F,ROW())</f>
        <v>US</v>
      </c>
      <c r="B279" t="str">
        <f>INDEX([1]Calculation!$D:$D,ROW())</f>
        <v>Harris Insights &amp; Analytics</v>
      </c>
      <c r="C279" t="str">
        <f>IF(INDEX([1]Calculation!$G:$G,ROW())=0,"-",INDEX([1]Calculation!$G:$G,ROW()))</f>
        <v>C+</v>
      </c>
      <c r="D279" t="str">
        <f>INDEX([1]Calculation!$J:$J,ROW())&amp;"  "&amp;INDEX([1]Calculation!$K:$K,ROW())</f>
        <v>980  rv</v>
      </c>
      <c r="E279" s="19">
        <f>INDEX([1]Calculation!$I:$I,ROW())</f>
        <v>43859</v>
      </c>
      <c r="F279" s="12">
        <f>ROUND(INDEX([1]Calculation!AL:AL,ROW()),1)</f>
        <v>0</v>
      </c>
      <c r="G279" s="8">
        <f>ROUND(INDEX([1]Calculation!L:L,ROW()),0)</f>
        <v>31</v>
      </c>
      <c r="H279" s="8">
        <f>ROUND(INDEX([1]Calculation!M:M,ROW()),0)</f>
        <v>13</v>
      </c>
      <c r="I279" s="8">
        <f>ROUND(INDEX([1]Calculation!N:N,ROW()),0)</f>
        <v>0</v>
      </c>
      <c r="J279" s="8">
        <f>ROUND(INDEX([1]Calculation!O:O,ROW()),0)</f>
        <v>6</v>
      </c>
      <c r="K279" s="8">
        <f>ROUND(INDEX([1]Calculation!P:P,ROW()),0)</f>
        <v>3</v>
      </c>
      <c r="L279" s="8">
        <f>ROUND(INDEX([1]Calculation!Q:Q,ROW()),0)</f>
        <v>20</v>
      </c>
      <c r="M279" s="8">
        <f>ROUND(INDEX([1]Calculation!R:R,ROW()),0)</f>
        <v>2</v>
      </c>
      <c r="N279" s="8">
        <f>ROUND(INDEX([1]Calculation!S:S,ROW()),0)</f>
        <v>12</v>
      </c>
      <c r="O279" s="8">
        <f>ROUND(INDEX([1]Calculation!T:T,ROW()),0)</f>
        <v>3</v>
      </c>
      <c r="P279" s="8" t="str">
        <f>INDEX([1]Calculation!CB:CB,ROW())</f>
        <v>https://harvardharrispoll.com/wp-content/uploads/2020/02/HHP_January2020_RegisteredVoters_Topline.pdf</v>
      </c>
    </row>
    <row r="280" spans="1:16">
      <c r="A280" t="str">
        <f>INDEX([1]Calculation!$F:$F,ROW())</f>
        <v>Iowa</v>
      </c>
      <c r="B280" t="str">
        <f>INDEX([1]Calculation!$D:$D,ROW())</f>
        <v>Civiqs</v>
      </c>
      <c r="C280" t="str">
        <f>IF(INDEX([1]Calculation!$G:$G,ROW())=0,"-",INDEX([1]Calculation!$G:$G,ROW()))</f>
        <v>-</v>
      </c>
      <c r="D280" t="str">
        <f>INDEX([1]Calculation!$J:$J,ROW())&amp;"  "&amp;INDEX([1]Calculation!$K:$K,ROW())</f>
        <v>615  lv</v>
      </c>
      <c r="E280" s="19">
        <f>INDEX([1]Calculation!$I:$I,ROW())</f>
        <v>43859</v>
      </c>
      <c r="F280" s="12">
        <f>ROUND(INDEX([1]Calculation!AL:AL,ROW()),1)</f>
        <v>3.9</v>
      </c>
      <c r="G280" s="8">
        <f>ROUND(INDEX([1]Calculation!L:L,ROW()),0)</f>
        <v>15</v>
      </c>
      <c r="H280" s="8">
        <f>ROUND(INDEX([1]Calculation!M:M,ROW()),0)</f>
        <v>0</v>
      </c>
      <c r="I280" s="8">
        <f>ROUND(INDEX([1]Calculation!N:N,ROW()),0)</f>
        <v>0</v>
      </c>
      <c r="J280" s="8">
        <f>ROUND(INDEX([1]Calculation!O:O,ROW()),0)</f>
        <v>15</v>
      </c>
      <c r="K280" s="8">
        <f>ROUND(INDEX([1]Calculation!P:P,ROW()),0)</f>
        <v>8</v>
      </c>
      <c r="L280" s="8">
        <f>ROUND(INDEX([1]Calculation!Q:Q,ROW()),0)</f>
        <v>28</v>
      </c>
      <c r="M280" s="8">
        <f>ROUND(INDEX([1]Calculation!R:R,ROW()),0)</f>
        <v>2</v>
      </c>
      <c r="N280" s="8">
        <f>ROUND(INDEX([1]Calculation!S:S,ROW()),0)</f>
        <v>21</v>
      </c>
      <c r="O280" s="8">
        <f>ROUND(INDEX([1]Calculation!T:T,ROW()),0)</f>
        <v>5</v>
      </c>
      <c r="P280" s="8" t="str">
        <f>INDEX([1]Calculation!CB:CB,ROW())</f>
        <v>https://projects.fivethirtyeight.com/polls/20200202_IA_2.pdf</v>
      </c>
    </row>
    <row r="281" spans="1:16">
      <c r="A281" t="str">
        <f>INDEX([1]Calculation!$F:$F,ROW())</f>
        <v>South Carolina</v>
      </c>
      <c r="B281" t="str">
        <f>INDEX([1]Calculation!$D:$D,ROW())</f>
        <v>Change Research</v>
      </c>
      <c r="C281" t="str">
        <f>IF(INDEX([1]Calculation!$G:$G,ROW())=0,"-",INDEX([1]Calculation!$G:$G,ROW()))</f>
        <v>C</v>
      </c>
      <c r="D281" t="str">
        <f>INDEX([1]Calculation!$J:$J,ROW())&amp;"  "&amp;INDEX([1]Calculation!$K:$K,ROW())</f>
        <v>651  lv</v>
      </c>
      <c r="E281" s="19">
        <f>INDEX([1]Calculation!$I:$I,ROW())</f>
        <v>43859</v>
      </c>
      <c r="F281" s="12">
        <f>ROUND(INDEX([1]Calculation!AL:AL,ROW()),1)</f>
        <v>0.1</v>
      </c>
      <c r="G281" s="8">
        <f>ROUND(INDEX([1]Calculation!L:L,ROW()),0)</f>
        <v>25</v>
      </c>
      <c r="H281" s="8">
        <f>ROUND(INDEX([1]Calculation!M:M,ROW()),0)</f>
        <v>0</v>
      </c>
      <c r="I281" s="8">
        <f>ROUND(INDEX([1]Calculation!N:N,ROW()),0)</f>
        <v>0</v>
      </c>
      <c r="J281" s="8">
        <f>ROUND(INDEX([1]Calculation!O:O,ROW()),0)</f>
        <v>7</v>
      </c>
      <c r="K281" s="8">
        <f>ROUND(INDEX([1]Calculation!P:P,ROW()),0)</f>
        <v>2</v>
      </c>
      <c r="L281" s="8">
        <f>ROUND(INDEX([1]Calculation!Q:Q,ROW()),0)</f>
        <v>20</v>
      </c>
      <c r="M281" s="8">
        <f>ROUND(INDEX([1]Calculation!R:R,ROW()),0)</f>
        <v>18</v>
      </c>
      <c r="N281" s="8">
        <f>ROUND(INDEX([1]Calculation!S:S,ROW()),0)</f>
        <v>11</v>
      </c>
      <c r="O281" s="8">
        <f>ROUND(INDEX([1]Calculation!T:T,ROW()),0)</f>
        <v>3</v>
      </c>
      <c r="P281" s="8" t="str">
        <f>INDEX([1]Calculation!CB:CB,ROW())</f>
        <v>https://www.changeresearch.com/post/south-carolina-post-and-courier-january-poll</v>
      </c>
    </row>
    <row r="282" spans="1:16">
      <c r="A282" t="str">
        <f>INDEX([1]Calculation!$F:$F,ROW())</f>
        <v>US</v>
      </c>
      <c r="B282" t="str">
        <f>INDEX([1]Calculation!$D:$D,ROW())</f>
        <v>NBC News/Wall Street Journal</v>
      </c>
      <c r="C282" t="str">
        <f>IF(INDEX([1]Calculation!$G:$G,ROW())=0,"-",INDEX([1]Calculation!$G:$G,ROW()))</f>
        <v>A/B</v>
      </c>
      <c r="D282" t="str">
        <f>INDEX([1]Calculation!$J:$J,ROW())&amp;"  "&amp;INDEX([1]Calculation!$K:$K,ROW())</f>
        <v>428  lv</v>
      </c>
      <c r="E282" s="19">
        <f>INDEX([1]Calculation!$I:$I,ROW())</f>
        <v>43859</v>
      </c>
      <c r="F282" s="12">
        <f>ROUND(INDEX([1]Calculation!AL:AL,ROW()),1)</f>
        <v>0.1</v>
      </c>
      <c r="G282" s="8">
        <f>ROUND(INDEX([1]Calculation!L:L,ROW()),0)</f>
        <v>26</v>
      </c>
      <c r="H282" s="8">
        <f>ROUND(INDEX([1]Calculation!M:M,ROW()),0)</f>
        <v>9</v>
      </c>
      <c r="I282" s="8">
        <f>ROUND(INDEX([1]Calculation!N:N,ROW()),0)</f>
        <v>0</v>
      </c>
      <c r="J282" s="8">
        <f>ROUND(INDEX([1]Calculation!O:O,ROW()),0)</f>
        <v>7</v>
      </c>
      <c r="K282" s="8">
        <f>ROUND(INDEX([1]Calculation!P:P,ROW()),0)</f>
        <v>5</v>
      </c>
      <c r="L282" s="8">
        <f>ROUND(INDEX([1]Calculation!Q:Q,ROW()),0)</f>
        <v>27</v>
      </c>
      <c r="M282" s="8">
        <f>ROUND(INDEX([1]Calculation!R:R,ROW()),0)</f>
        <v>2</v>
      </c>
      <c r="N282" s="8">
        <f>ROUND(INDEX([1]Calculation!S:S,ROW()),0)</f>
        <v>15</v>
      </c>
      <c r="O282" s="8">
        <f>ROUND(INDEX([1]Calculation!T:T,ROW()),0)</f>
        <v>4</v>
      </c>
      <c r="P282" s="8" t="str">
        <f>INDEX([1]Calculation!CB:CB,ROW())</f>
        <v>https://www.nbcnews.com/politics/2020-election/sanders-biden-are-neck-neck-new-nbc-wsj-national-poll-n1127051</v>
      </c>
    </row>
    <row r="283" spans="1:16">
      <c r="A283" t="str">
        <f>INDEX([1]Calculation!$F:$F,ROW())</f>
        <v>Washington</v>
      </c>
      <c r="B283" t="str">
        <f>INDEX([1]Calculation!$D:$D,ROW())</f>
        <v>SurveyUSA</v>
      </c>
      <c r="C283" t="str">
        <f>IF(INDEX([1]Calculation!$G:$G,ROW())=0,"-",INDEX([1]Calculation!$G:$G,ROW()))</f>
        <v>A</v>
      </c>
      <c r="D283" t="str">
        <f>INDEX([1]Calculation!$J:$J,ROW())&amp;"  "&amp;INDEX([1]Calculation!$K:$K,ROW())</f>
        <v>536  lv</v>
      </c>
      <c r="E283" s="19">
        <f>INDEX([1]Calculation!$I:$I,ROW())</f>
        <v>43858</v>
      </c>
      <c r="F283" s="12">
        <f>ROUND(INDEX([1]Calculation!AL:AL,ROW()),1)</f>
        <v>13.5</v>
      </c>
      <c r="G283" s="8">
        <f>ROUND(INDEX([1]Calculation!L:L,ROW()),0)</f>
        <v>21</v>
      </c>
      <c r="H283" s="8">
        <f>ROUND(INDEX([1]Calculation!M:M,ROW()),0)</f>
        <v>12</v>
      </c>
      <c r="I283" s="8">
        <f>ROUND(INDEX([1]Calculation!N:N,ROW()),0)</f>
        <v>0</v>
      </c>
      <c r="J283" s="8">
        <f>ROUND(INDEX([1]Calculation!O:O,ROW()),0)</f>
        <v>8</v>
      </c>
      <c r="K283" s="8">
        <f>ROUND(INDEX([1]Calculation!P:P,ROW()),0)</f>
        <v>3</v>
      </c>
      <c r="L283" s="8">
        <f>ROUND(INDEX([1]Calculation!Q:Q,ROW()),0)</f>
        <v>26</v>
      </c>
      <c r="M283" s="8">
        <f>ROUND(INDEX([1]Calculation!R:R,ROW()),0)</f>
        <v>2</v>
      </c>
      <c r="N283" s="8">
        <f>ROUND(INDEX([1]Calculation!S:S,ROW()),0)</f>
        <v>16</v>
      </c>
      <c r="O283" s="8">
        <f>ROUND(INDEX([1]Calculation!T:T,ROW()),0)</f>
        <v>4</v>
      </c>
      <c r="P283" s="8" t="str">
        <f>INDEX([1]Calculation!CB:CB,ROW())</f>
        <v>https://www.king5.com/article/news/politics/elections/bernie-sanders-democratic-primary-poll/281-54303297-ce1b-4902-9e51-512a441340ac</v>
      </c>
    </row>
    <row r="284" spans="1:16">
      <c r="A284" t="str">
        <f>INDEX([1]Calculation!$F:$F,ROW())</f>
        <v>Iowa</v>
      </c>
      <c r="B284" t="str">
        <f>INDEX([1]Calculation!$D:$D,ROW())</f>
        <v>Park Street Strategies</v>
      </c>
      <c r="C284" t="str">
        <f>IF(INDEX([1]Calculation!$G:$G,ROW())=0,"-",INDEX([1]Calculation!$G:$G,ROW()))</f>
        <v>-</v>
      </c>
      <c r="D284" t="str">
        <f>INDEX([1]Calculation!$J:$J,ROW())&amp;"  "&amp;INDEX([1]Calculation!$K:$K,ROW())</f>
        <v>600  lv</v>
      </c>
      <c r="E284" s="19">
        <f>INDEX([1]Calculation!$I:$I,ROW())</f>
        <v>43858</v>
      </c>
      <c r="F284" s="12">
        <f>ROUND(INDEX([1]Calculation!AL:AL,ROW()),1)</f>
        <v>3.9</v>
      </c>
      <c r="G284" s="8">
        <f>ROUND(INDEX([1]Calculation!L:L,ROW()),0)</f>
        <v>20</v>
      </c>
      <c r="H284" s="8">
        <f>ROUND(INDEX([1]Calculation!M:M,ROW()),0)</f>
        <v>0</v>
      </c>
      <c r="I284" s="8">
        <f>ROUND(INDEX([1]Calculation!N:N,ROW()),0)</f>
        <v>0</v>
      </c>
      <c r="J284" s="8">
        <f>ROUND(INDEX([1]Calculation!O:O,ROW()),0)</f>
        <v>17</v>
      </c>
      <c r="K284" s="8">
        <f>ROUND(INDEX([1]Calculation!P:P,ROW()),0)</f>
        <v>12</v>
      </c>
      <c r="L284" s="8">
        <f>ROUND(INDEX([1]Calculation!Q:Q,ROW()),0)</f>
        <v>18</v>
      </c>
      <c r="M284" s="8">
        <f>ROUND(INDEX([1]Calculation!R:R,ROW()),0)</f>
        <v>4</v>
      </c>
      <c r="N284" s="8">
        <f>ROUND(INDEX([1]Calculation!S:S,ROW()),0)</f>
        <v>17</v>
      </c>
      <c r="O284" s="8">
        <f>ROUND(INDEX([1]Calculation!T:T,ROW()),0)</f>
        <v>5</v>
      </c>
      <c r="P284" s="8" t="str">
        <f>INDEX([1]Calculation!CB:CB,ROW())</f>
        <v>https://parkstreetstrategies.com/2020-iowa-democratic-caucus-survey-full-results/</v>
      </c>
    </row>
    <row r="285" spans="1:16">
      <c r="A285" t="str">
        <f>INDEX([1]Calculation!$F:$F,ROW())</f>
        <v>US</v>
      </c>
      <c r="B285" t="str">
        <f>INDEX([1]Calculation!$D:$D,ROW())</f>
        <v>USC Dornsife/LA Times</v>
      </c>
      <c r="C285" t="str">
        <f>IF(INDEX([1]Calculation!$G:$G,ROW())=0,"-",INDEX([1]Calculation!$G:$G,ROW()))</f>
        <v>B/C</v>
      </c>
      <c r="D285" t="str">
        <f>INDEX([1]Calculation!$J:$J,ROW())&amp;"  "&amp;INDEX([1]Calculation!$K:$K,ROW())</f>
        <v>2227  lv</v>
      </c>
      <c r="E285" s="19">
        <f>INDEX([1]Calculation!$I:$I,ROW())</f>
        <v>43858</v>
      </c>
      <c r="F285" s="12">
        <f>ROUND(INDEX([1]Calculation!AL:AL,ROW()),1)</f>
        <v>8.3000000000000007</v>
      </c>
      <c r="G285" s="8">
        <f>ROUND(INDEX([1]Calculation!L:L,ROW()),0)</f>
        <v>34</v>
      </c>
      <c r="H285" s="8">
        <f>ROUND(INDEX([1]Calculation!M:M,ROW()),0)</f>
        <v>9</v>
      </c>
      <c r="I285" s="8">
        <f>ROUND(INDEX([1]Calculation!N:N,ROW()),0)</f>
        <v>0</v>
      </c>
      <c r="J285" s="8">
        <f>ROUND(INDEX([1]Calculation!O:O,ROW()),0)</f>
        <v>9</v>
      </c>
      <c r="K285" s="8">
        <f>ROUND(INDEX([1]Calculation!P:P,ROW()),0)</f>
        <v>3</v>
      </c>
      <c r="L285" s="8">
        <f>ROUND(INDEX([1]Calculation!Q:Q,ROW()),0)</f>
        <v>18</v>
      </c>
      <c r="M285" s="8">
        <f>ROUND(INDEX([1]Calculation!R:R,ROW()),0)</f>
        <v>2</v>
      </c>
      <c r="N285" s="8">
        <f>ROUND(INDEX([1]Calculation!S:S,ROW()),0)</f>
        <v>16</v>
      </c>
      <c r="O285" s="8">
        <f>ROUND(INDEX([1]Calculation!T:T,ROW()),0)</f>
        <v>2</v>
      </c>
      <c r="P285" s="8" t="str">
        <f>INDEX([1]Calculation!CB:CB,ROW())</f>
        <v>https://drive.google.com/file/d/1_JsEQQbLSxwYLJE-JtvQ-syrSuwU4YN9/view</v>
      </c>
    </row>
    <row r="286" spans="1:16">
      <c r="A286" t="str">
        <f>INDEX([1]Calculation!$F:$F,ROW())</f>
        <v>US</v>
      </c>
      <c r="B286" t="str">
        <f>INDEX([1]Calculation!$D:$D,ROW())</f>
        <v>YouGov</v>
      </c>
      <c r="C286" t="str">
        <f>IF(INDEX([1]Calculation!$G:$G,ROW())=0,"-",INDEX([1]Calculation!$G:$G,ROW()))</f>
        <v>B-</v>
      </c>
      <c r="D286" t="str">
        <f>INDEX([1]Calculation!$J:$J,ROW())&amp;"  "&amp;INDEX([1]Calculation!$K:$K,ROW())</f>
        <v>591  lv</v>
      </c>
      <c r="E286" s="19">
        <f>INDEX([1]Calculation!$I:$I,ROW())</f>
        <v>43858</v>
      </c>
      <c r="F286" s="12">
        <f>ROUND(INDEX([1]Calculation!AL:AL,ROW()),1)</f>
        <v>0</v>
      </c>
      <c r="G286" s="8">
        <f>ROUND(INDEX([1]Calculation!L:L,ROW()),0)</f>
        <v>26</v>
      </c>
      <c r="H286" s="8">
        <f>ROUND(INDEX([1]Calculation!M:M,ROW()),0)</f>
        <v>4</v>
      </c>
      <c r="I286" s="8">
        <f>ROUND(INDEX([1]Calculation!N:N,ROW()),0)</f>
        <v>0</v>
      </c>
      <c r="J286" s="8">
        <f>ROUND(INDEX([1]Calculation!O:O,ROW()),0)</f>
        <v>7</v>
      </c>
      <c r="K286" s="8">
        <f>ROUND(INDEX([1]Calculation!P:P,ROW()),0)</f>
        <v>4</v>
      </c>
      <c r="L286" s="8">
        <f>ROUND(INDEX([1]Calculation!Q:Q,ROW()),0)</f>
        <v>24</v>
      </c>
      <c r="M286" s="8">
        <f>ROUND(INDEX([1]Calculation!R:R,ROW()),0)</f>
        <v>1</v>
      </c>
      <c r="N286" s="8">
        <f>ROUND(INDEX([1]Calculation!S:S,ROW()),0)</f>
        <v>20</v>
      </c>
      <c r="O286" s="8">
        <f>ROUND(INDEX([1]Calculation!T:T,ROW()),0)</f>
        <v>4</v>
      </c>
      <c r="P286" s="8" t="str">
        <f>INDEX([1]Calculation!CB:CB,ROW())</f>
        <v>https://d25d2506sfb94s.cloudfront.net/cumulus_uploads/document/3ormein07a/econTabReport.pdf</v>
      </c>
    </row>
    <row r="287" spans="1:16">
      <c r="A287" t="str">
        <f>INDEX([1]Calculation!$F:$F,ROW())</f>
        <v>Florida</v>
      </c>
      <c r="B287" t="str">
        <f>INDEX([1]Calculation!$D:$D,ROW())</f>
        <v>St. Pete Polls</v>
      </c>
      <c r="C287" t="str">
        <f>IF(INDEX([1]Calculation!$G:$G,ROW())=0,"-",INDEX([1]Calculation!$G:$G,ROW()))</f>
        <v>C+</v>
      </c>
      <c r="D287" t="str">
        <f>INDEX([1]Calculation!$J:$J,ROW())&amp;"  "&amp;INDEX([1]Calculation!$K:$K,ROW())</f>
        <v>2590  lv</v>
      </c>
      <c r="E287" s="19">
        <f>INDEX([1]Calculation!$I:$I,ROW())</f>
        <v>43858</v>
      </c>
      <c r="F287" s="12">
        <f>ROUND(INDEX([1]Calculation!AL:AL,ROW()),1)</f>
        <v>0.1</v>
      </c>
      <c r="G287" s="8">
        <f>ROUND(INDEX([1]Calculation!L:L,ROW()),0)</f>
        <v>41</v>
      </c>
      <c r="H287" s="8">
        <f>ROUND(INDEX([1]Calculation!M:M,ROW()),0)</f>
        <v>17</v>
      </c>
      <c r="I287" s="8">
        <f>ROUND(INDEX([1]Calculation!N:N,ROW()),0)</f>
        <v>0</v>
      </c>
      <c r="J287" s="8">
        <f>ROUND(INDEX([1]Calculation!O:O,ROW()),0)</f>
        <v>6</v>
      </c>
      <c r="K287" s="8">
        <f>ROUND(INDEX([1]Calculation!P:P,ROW()),0)</f>
        <v>5</v>
      </c>
      <c r="L287" s="8">
        <f>ROUND(INDEX([1]Calculation!Q:Q,ROW()),0)</f>
        <v>9</v>
      </c>
      <c r="M287" s="8">
        <f>ROUND(INDEX([1]Calculation!R:R,ROW()),0)</f>
        <v>2</v>
      </c>
      <c r="N287" s="8">
        <f>ROUND(INDEX([1]Calculation!S:S,ROW()),0)</f>
        <v>7</v>
      </c>
      <c r="O287" s="8">
        <f>ROUND(INDEX([1]Calculation!T:T,ROW()),0)</f>
        <v>2</v>
      </c>
      <c r="P287" s="8" t="str">
        <f>INDEX([1]Calculation!CB:CB,ROW())</f>
        <v>http://stpetepolls.org/files/StPetePolls_2020_State_DEMprimary_January28_WN2A.pdf</v>
      </c>
    </row>
    <row r="288" spans="1:16">
      <c r="A288" t="str">
        <f>INDEX([1]Calculation!$F:$F,ROW())</f>
        <v>US</v>
      </c>
      <c r="B288" t="str">
        <f>INDEX([1]Calculation!$D:$D,ROW())</f>
        <v>YouGov Blue/Data for Progress</v>
      </c>
      <c r="C288" t="str">
        <f>IF(INDEX([1]Calculation!$G:$G,ROW())=0,"-",INDEX([1]Calculation!$G:$G,ROW()))</f>
        <v>-</v>
      </c>
      <c r="D288" t="str">
        <f>INDEX([1]Calculation!$J:$J,ROW())&amp;"  "&amp;INDEX([1]Calculation!$K:$K,ROW())</f>
        <v>1619  lv</v>
      </c>
      <c r="E288" s="19">
        <f>INDEX([1]Calculation!$I:$I,ROW())</f>
        <v>43857</v>
      </c>
      <c r="F288" s="12">
        <f>ROUND(INDEX([1]Calculation!AL:AL,ROW()),1)</f>
        <v>5.0999999999999996</v>
      </c>
      <c r="G288" s="8">
        <f>ROUND(INDEX([1]Calculation!L:L,ROW()),0)</f>
        <v>30</v>
      </c>
      <c r="H288" s="8">
        <f>ROUND(INDEX([1]Calculation!M:M,ROW()),0)</f>
        <v>5</v>
      </c>
      <c r="I288" s="8">
        <f>ROUND(INDEX([1]Calculation!N:N,ROW()),0)</f>
        <v>0</v>
      </c>
      <c r="J288" s="8">
        <f>ROUND(INDEX([1]Calculation!O:O,ROW()),0)</f>
        <v>8</v>
      </c>
      <c r="K288" s="8">
        <f>ROUND(INDEX([1]Calculation!P:P,ROW()),0)</f>
        <v>4</v>
      </c>
      <c r="L288" s="8">
        <f>ROUND(INDEX([1]Calculation!Q:Q,ROW()),0)</f>
        <v>21</v>
      </c>
      <c r="M288" s="8">
        <f>ROUND(INDEX([1]Calculation!R:R,ROW()),0)</f>
        <v>2</v>
      </c>
      <c r="N288" s="8">
        <f>ROUND(INDEX([1]Calculation!S:S,ROW()),0)</f>
        <v>23</v>
      </c>
      <c r="O288" s="8">
        <f>ROUND(INDEX([1]Calculation!T:T,ROW()),0)</f>
        <v>4</v>
      </c>
      <c r="P288" s="8" t="str">
        <f>INDEX([1]Calculation!CB:CB,ROW())</f>
        <v>https://projects.fivethirtyeight.com/polls/20200203_National_2.pdf</v>
      </c>
    </row>
    <row r="289" spans="1:16">
      <c r="A289" t="str">
        <f>INDEX([1]Calculation!$F:$F,ROW())</f>
        <v>California</v>
      </c>
      <c r="B289" t="str">
        <f>INDEX([1]Calculation!$D:$D,ROW())</f>
        <v>Change Research</v>
      </c>
      <c r="C289" t="str">
        <f>IF(INDEX([1]Calculation!$G:$G,ROW())=0,"-",INDEX([1]Calculation!$G:$G,ROW()))</f>
        <v>C</v>
      </c>
      <c r="D289" t="str">
        <f>INDEX([1]Calculation!$J:$J,ROW())&amp;"  "&amp;INDEX([1]Calculation!$K:$K,ROW())</f>
        <v>1190  lv</v>
      </c>
      <c r="E289" s="19">
        <f>INDEX([1]Calculation!$I:$I,ROW())</f>
        <v>43857</v>
      </c>
      <c r="F289" s="12">
        <f>ROUND(INDEX([1]Calculation!AL:AL,ROW()),1)</f>
        <v>0.6</v>
      </c>
      <c r="G289" s="8">
        <f>ROUND(INDEX([1]Calculation!L:L,ROW()),0)</f>
        <v>15</v>
      </c>
      <c r="H289" s="8">
        <f>ROUND(INDEX([1]Calculation!M:M,ROW()),0)</f>
        <v>4</v>
      </c>
      <c r="I289" s="8">
        <f>ROUND(INDEX([1]Calculation!N:N,ROW()),0)</f>
        <v>0</v>
      </c>
      <c r="J289" s="8">
        <f>ROUND(INDEX([1]Calculation!O:O,ROW()),0)</f>
        <v>8</v>
      </c>
      <c r="K289" s="8">
        <f>ROUND(INDEX([1]Calculation!P:P,ROW()),0)</f>
        <v>3</v>
      </c>
      <c r="L289" s="8">
        <f>ROUND(INDEX([1]Calculation!Q:Q,ROW()),0)</f>
        <v>30</v>
      </c>
      <c r="M289" s="8">
        <f>ROUND(INDEX([1]Calculation!R:R,ROW()),0)</f>
        <v>2</v>
      </c>
      <c r="N289" s="8">
        <f>ROUND(INDEX([1]Calculation!S:S,ROW()),0)</f>
        <v>16</v>
      </c>
      <c r="O289" s="8">
        <f>ROUND(INDEX([1]Calculation!T:T,ROW()),0)</f>
        <v>5</v>
      </c>
      <c r="P289" s="8" t="str">
        <f>INDEX([1]Calculation!CB:CB,ROW())</f>
        <v>https://www.changeresearch.com/post/kqed-change-research-california-poll-january</v>
      </c>
    </row>
    <row r="290" spans="1:16">
      <c r="A290" t="str">
        <f>INDEX([1]Calculation!$F:$F,ROW())</f>
        <v>Iowa</v>
      </c>
      <c r="B290" t="str">
        <f>INDEX([1]Calculation!$D:$D,ROW())</f>
        <v>Monmouth University</v>
      </c>
      <c r="C290" t="str">
        <f>IF(INDEX([1]Calculation!$G:$G,ROW())=0,"-",INDEX([1]Calculation!$G:$G,ROW()))</f>
        <v>A+</v>
      </c>
      <c r="D290" t="str">
        <f>INDEX([1]Calculation!$J:$J,ROW())&amp;"  "&amp;INDEX([1]Calculation!$K:$K,ROW())</f>
        <v>544  lv</v>
      </c>
      <c r="E290" s="19">
        <f>INDEX([1]Calculation!$I:$I,ROW())</f>
        <v>43857</v>
      </c>
      <c r="F290" s="12">
        <f>ROUND(INDEX([1]Calculation!AL:AL,ROW()),1)</f>
        <v>0</v>
      </c>
      <c r="G290" s="8">
        <f>ROUND(INDEX([1]Calculation!L:L,ROW()),0)</f>
        <v>29</v>
      </c>
      <c r="H290" s="8">
        <f>ROUND(INDEX([1]Calculation!M:M,ROW()),0)</f>
        <v>0</v>
      </c>
      <c r="I290" s="8">
        <f>ROUND(INDEX([1]Calculation!N:N,ROW()),0)</f>
        <v>0</v>
      </c>
      <c r="J290" s="8">
        <f>ROUND(INDEX([1]Calculation!O:O,ROW()),0)</f>
        <v>20</v>
      </c>
      <c r="K290" s="8">
        <f>ROUND(INDEX([1]Calculation!P:P,ROW()),0)</f>
        <v>0</v>
      </c>
      <c r="L290" s="8">
        <f>ROUND(INDEX([1]Calculation!Q:Q,ROW()),0)</f>
        <v>25</v>
      </c>
      <c r="M290" s="8">
        <f>ROUND(INDEX([1]Calculation!R:R,ROW()),0)</f>
        <v>0</v>
      </c>
      <c r="N290" s="8">
        <f>ROUND(INDEX([1]Calculation!S:S,ROW()),0)</f>
        <v>19</v>
      </c>
      <c r="O290" s="8">
        <f>ROUND(INDEX([1]Calculation!T:T,ROW()),0)</f>
        <v>0</v>
      </c>
      <c r="P290" s="8" t="str">
        <f>INDEX([1]Calculation!CB:CB,ROW())</f>
        <v>https://www.monmouth.edu/polling-institute/documents/monmouthpoll_ia_012920.pdf/</v>
      </c>
    </row>
    <row r="291" spans="1:16">
      <c r="A291" t="str">
        <f>INDEX([1]Calculation!$F:$F,ROW())</f>
        <v>Iowa</v>
      </c>
      <c r="B291" t="str">
        <f>INDEX([1]Calculation!$D:$D,ROW())</f>
        <v>Monmouth University</v>
      </c>
      <c r="C291" t="str">
        <f>IF(INDEX([1]Calculation!$G:$G,ROW())=0,"-",INDEX([1]Calculation!$G:$G,ROW()))</f>
        <v>A+</v>
      </c>
      <c r="D291" t="str">
        <f>INDEX([1]Calculation!$J:$J,ROW())&amp;"  "&amp;INDEX([1]Calculation!$K:$K,ROW())</f>
        <v>544  lv</v>
      </c>
      <c r="E291" s="19">
        <f>INDEX([1]Calculation!$I:$I,ROW())</f>
        <v>43857</v>
      </c>
      <c r="F291" s="12">
        <f>ROUND(INDEX([1]Calculation!AL:AL,ROW()),1)</f>
        <v>0</v>
      </c>
      <c r="G291" s="8">
        <f>ROUND(INDEX([1]Calculation!L:L,ROW()),0)</f>
        <v>22</v>
      </c>
      <c r="H291" s="8">
        <f>ROUND(INDEX([1]Calculation!M:M,ROW()),0)</f>
        <v>0</v>
      </c>
      <c r="I291" s="8">
        <f>ROUND(INDEX([1]Calculation!N:N,ROW()),0)</f>
        <v>0</v>
      </c>
      <c r="J291" s="8">
        <f>ROUND(INDEX([1]Calculation!O:O,ROW()),0)</f>
        <v>17</v>
      </c>
      <c r="K291" s="8">
        <f>ROUND(INDEX([1]Calculation!P:P,ROW()),0)</f>
        <v>12</v>
      </c>
      <c r="L291" s="8">
        <f>ROUND(INDEX([1]Calculation!Q:Q,ROW()),0)</f>
        <v>22</v>
      </c>
      <c r="M291" s="8">
        <f>ROUND(INDEX([1]Calculation!R:R,ROW()),0)</f>
        <v>0</v>
      </c>
      <c r="N291" s="8">
        <f>ROUND(INDEX([1]Calculation!S:S,ROW()),0)</f>
        <v>16</v>
      </c>
      <c r="O291" s="8">
        <f>ROUND(INDEX([1]Calculation!T:T,ROW()),0)</f>
        <v>5</v>
      </c>
      <c r="P291" s="8" t="str">
        <f>INDEX([1]Calculation!CB:CB,ROW())</f>
        <v>https://www.monmouth.edu/polling-institute/documents/monmouthpoll_ia_012920.pdf/</v>
      </c>
    </row>
    <row r="292" spans="1:16">
      <c r="A292" t="str">
        <f>INDEX([1]Calculation!$F:$F,ROW())</f>
        <v>Iowa</v>
      </c>
      <c r="B292" t="str">
        <f>INDEX([1]Calculation!$D:$D,ROW())</f>
        <v>Monmouth University</v>
      </c>
      <c r="C292" t="str">
        <f>IF(INDEX([1]Calculation!$G:$G,ROW())=0,"-",INDEX([1]Calculation!$G:$G,ROW()))</f>
        <v>A+</v>
      </c>
      <c r="D292" t="str">
        <f>INDEX([1]Calculation!$J:$J,ROW())&amp;"  "&amp;INDEX([1]Calculation!$K:$K,ROW())</f>
        <v>544  lv</v>
      </c>
      <c r="E292" s="19">
        <f>INDEX([1]Calculation!$I:$I,ROW())</f>
        <v>43857</v>
      </c>
      <c r="F292" s="12">
        <f>ROUND(INDEX([1]Calculation!AL:AL,ROW()),1)</f>
        <v>15.1</v>
      </c>
      <c r="G292" s="8">
        <f>ROUND(INDEX([1]Calculation!L:L,ROW()),0)</f>
        <v>23</v>
      </c>
      <c r="H292" s="8">
        <f>ROUND(INDEX([1]Calculation!M:M,ROW()),0)</f>
        <v>0</v>
      </c>
      <c r="I292" s="8">
        <f>ROUND(INDEX([1]Calculation!N:N,ROW()),0)</f>
        <v>0</v>
      </c>
      <c r="J292" s="8">
        <f>ROUND(INDEX([1]Calculation!O:O,ROW()),0)</f>
        <v>16</v>
      </c>
      <c r="K292" s="8">
        <f>ROUND(INDEX([1]Calculation!P:P,ROW()),0)</f>
        <v>10</v>
      </c>
      <c r="L292" s="8">
        <f>ROUND(INDEX([1]Calculation!Q:Q,ROW()),0)</f>
        <v>21</v>
      </c>
      <c r="M292" s="8">
        <f>ROUND(INDEX([1]Calculation!R:R,ROW()),0)</f>
        <v>4</v>
      </c>
      <c r="N292" s="8">
        <f>ROUND(INDEX([1]Calculation!S:S,ROW()),0)</f>
        <v>15</v>
      </c>
      <c r="O292" s="8">
        <f>ROUND(INDEX([1]Calculation!T:T,ROW()),0)</f>
        <v>3</v>
      </c>
      <c r="P292" s="8" t="str">
        <f>INDEX([1]Calculation!CB:CB,ROW())</f>
        <v>https://www.monmouth.edu/polling-institute/documents/monmouthpoll_ia_012920.pdf/</v>
      </c>
    </row>
    <row r="293" spans="1:16">
      <c r="A293" t="str">
        <f>INDEX([1]Calculation!$F:$F,ROW())</f>
        <v>Iowa</v>
      </c>
      <c r="B293" t="str">
        <f>INDEX([1]Calculation!$D:$D,ROW())</f>
        <v>Civiqs</v>
      </c>
      <c r="C293" t="str">
        <f>IF(INDEX([1]Calculation!$G:$G,ROW())=0,"-",INDEX([1]Calculation!$G:$G,ROW()))</f>
        <v>-</v>
      </c>
      <c r="D293" t="str">
        <f>INDEX([1]Calculation!$J:$J,ROW())&amp;"  "&amp;INDEX([1]Calculation!$K:$K,ROW())</f>
        <v>655  lv</v>
      </c>
      <c r="E293" s="19">
        <f>INDEX([1]Calculation!$I:$I,ROW())</f>
        <v>43857</v>
      </c>
      <c r="F293" s="12">
        <f>ROUND(INDEX([1]Calculation!AL:AL,ROW()),1)</f>
        <v>0.5</v>
      </c>
      <c r="G293" s="8">
        <f>ROUND(INDEX([1]Calculation!L:L,ROW()),0)</f>
        <v>15</v>
      </c>
      <c r="H293" s="8">
        <f>ROUND(INDEX([1]Calculation!M:M,ROW()),0)</f>
        <v>1</v>
      </c>
      <c r="I293" s="8">
        <f>ROUND(INDEX([1]Calculation!N:N,ROW()),0)</f>
        <v>0</v>
      </c>
      <c r="J293" s="8">
        <f>ROUND(INDEX([1]Calculation!O:O,ROW()),0)</f>
        <v>17</v>
      </c>
      <c r="K293" s="8">
        <f>ROUND(INDEX([1]Calculation!P:P,ROW()),0)</f>
        <v>11</v>
      </c>
      <c r="L293" s="8">
        <f>ROUND(INDEX([1]Calculation!Q:Q,ROW()),0)</f>
        <v>24</v>
      </c>
      <c r="M293" s="8">
        <f>ROUND(INDEX([1]Calculation!R:R,ROW()),0)</f>
        <v>4</v>
      </c>
      <c r="N293" s="8">
        <f>ROUND(INDEX([1]Calculation!S:S,ROW()),0)</f>
        <v>19</v>
      </c>
      <c r="O293" s="8">
        <f>ROUND(INDEX([1]Calculation!T:T,ROW()),0)</f>
        <v>5</v>
      </c>
      <c r="P293" s="8" t="str">
        <f>INDEX([1]Calculation!CB:CB,ROW())</f>
        <v>https://civiqs.com/documents/Civiqs_ISU_banner_book_2020_01_cg3q62ypb43uz6bb.pdf</v>
      </c>
    </row>
    <row r="294" spans="1:16">
      <c r="A294" t="str">
        <f>INDEX([1]Calculation!$F:$F,ROW())</f>
        <v>US</v>
      </c>
      <c r="B294" t="str">
        <f>INDEX([1]Calculation!$D:$D,ROW())</f>
        <v>YouGov Blue/Data for Progress</v>
      </c>
      <c r="C294" t="str">
        <f>IF(INDEX([1]Calculation!$G:$G,ROW())=0,"-",INDEX([1]Calculation!$G:$G,ROW()))</f>
        <v>-</v>
      </c>
      <c r="D294" t="str">
        <f>INDEX([1]Calculation!$J:$J,ROW())&amp;"  "&amp;INDEX([1]Calculation!$K:$K,ROW())</f>
        <v>1619  lv</v>
      </c>
      <c r="E294" s="19">
        <f>INDEX([1]Calculation!$I:$I,ROW())</f>
        <v>43857</v>
      </c>
      <c r="F294" s="12">
        <f>ROUND(INDEX([1]Calculation!AL:AL,ROW()),1)</f>
        <v>0</v>
      </c>
      <c r="G294" s="8">
        <f>ROUND(INDEX([1]Calculation!L:L,ROW()),0)</f>
        <v>42</v>
      </c>
      <c r="H294" s="8">
        <f>ROUND(INDEX([1]Calculation!M:M,ROW()),0)</f>
        <v>0</v>
      </c>
      <c r="I294" s="8">
        <f>ROUND(INDEX([1]Calculation!N:N,ROW()),0)</f>
        <v>0</v>
      </c>
      <c r="J294" s="8">
        <f>ROUND(INDEX([1]Calculation!O:O,ROW()),0)</f>
        <v>0</v>
      </c>
      <c r="K294" s="8">
        <f>ROUND(INDEX([1]Calculation!P:P,ROW()),0)</f>
        <v>0</v>
      </c>
      <c r="L294" s="8">
        <f>ROUND(INDEX([1]Calculation!Q:Q,ROW()),0)</f>
        <v>23</v>
      </c>
      <c r="M294" s="8">
        <f>ROUND(INDEX([1]Calculation!R:R,ROW()),0)</f>
        <v>0</v>
      </c>
      <c r="N294" s="8">
        <f>ROUND(INDEX([1]Calculation!S:S,ROW()),0)</f>
        <v>30</v>
      </c>
      <c r="O294" s="8">
        <f>ROUND(INDEX([1]Calculation!T:T,ROW()),0)</f>
        <v>0</v>
      </c>
      <c r="P294" s="8" t="str">
        <f>INDEX([1]Calculation!CB:CB,ROW())</f>
        <v>https://www.politico.com/news/2020/01/28/survey-warren-polls-better-against-biden-than-sanders-108289</v>
      </c>
    </row>
    <row r="295" spans="1:16">
      <c r="A295" t="str">
        <f>INDEX([1]Calculation!$F:$F,ROW())</f>
        <v>US</v>
      </c>
      <c r="B295" t="str">
        <f>INDEX([1]Calculation!$D:$D,ROW())</f>
        <v>YouGov Blue/Data for Progress</v>
      </c>
      <c r="C295" t="str">
        <f>IF(INDEX([1]Calculation!$G:$G,ROW())=0,"-",INDEX([1]Calculation!$G:$G,ROW()))</f>
        <v>-</v>
      </c>
      <c r="D295" t="str">
        <f>INDEX([1]Calculation!$J:$J,ROW())&amp;"  "&amp;INDEX([1]Calculation!$K:$K,ROW())</f>
        <v>1619  lv</v>
      </c>
      <c r="E295" s="19">
        <f>INDEX([1]Calculation!$I:$I,ROW())</f>
        <v>43857</v>
      </c>
      <c r="F295" s="12">
        <f>ROUND(INDEX([1]Calculation!AL:AL,ROW()),1)</f>
        <v>0</v>
      </c>
      <c r="G295" s="8">
        <f>ROUND(INDEX([1]Calculation!L:L,ROW()),0)</f>
        <v>53</v>
      </c>
      <c r="H295" s="8">
        <f>ROUND(INDEX([1]Calculation!M:M,ROW()),0)</f>
        <v>0</v>
      </c>
      <c r="I295" s="8">
        <f>ROUND(INDEX([1]Calculation!N:N,ROW()),0)</f>
        <v>0</v>
      </c>
      <c r="J295" s="8">
        <f>ROUND(INDEX([1]Calculation!O:O,ROW()),0)</f>
        <v>0</v>
      </c>
      <c r="K295" s="8">
        <f>ROUND(INDEX([1]Calculation!P:P,ROW()),0)</f>
        <v>0</v>
      </c>
      <c r="L295" s="8">
        <f>ROUND(INDEX([1]Calculation!Q:Q,ROW()),0)</f>
        <v>41</v>
      </c>
      <c r="M295" s="8">
        <f>ROUND(INDEX([1]Calculation!R:R,ROW()),0)</f>
        <v>0</v>
      </c>
      <c r="N295" s="8">
        <f>ROUND(INDEX([1]Calculation!S:S,ROW()),0)</f>
        <v>0</v>
      </c>
      <c r="O295" s="8">
        <f>ROUND(INDEX([1]Calculation!T:T,ROW()),0)</f>
        <v>0</v>
      </c>
      <c r="P295" s="8" t="str">
        <f>INDEX([1]Calculation!CB:CB,ROW())</f>
        <v>https://www.politico.com/news/2020/01/28/survey-warren-polls-better-against-biden-than-sanders-108289</v>
      </c>
    </row>
    <row r="296" spans="1:16">
      <c r="A296" t="str">
        <f>INDEX([1]Calculation!$F:$F,ROW())</f>
        <v>US</v>
      </c>
      <c r="B296" t="str">
        <f>INDEX([1]Calculation!$D:$D,ROW())</f>
        <v>YouGov Blue/Data for Progress</v>
      </c>
      <c r="C296" t="str">
        <f>IF(INDEX([1]Calculation!$G:$G,ROW())=0,"-",INDEX([1]Calculation!$G:$G,ROW()))</f>
        <v>-</v>
      </c>
      <c r="D296" t="str">
        <f>INDEX([1]Calculation!$J:$J,ROW())&amp;"  "&amp;INDEX([1]Calculation!$K:$K,ROW())</f>
        <v>1619  lv</v>
      </c>
      <c r="E296" s="19">
        <f>INDEX([1]Calculation!$I:$I,ROW())</f>
        <v>43857</v>
      </c>
      <c r="F296" s="12">
        <f>ROUND(INDEX([1]Calculation!AL:AL,ROW()),1)</f>
        <v>0</v>
      </c>
      <c r="G296" s="8">
        <f>ROUND(INDEX([1]Calculation!L:L,ROW()),0)</f>
        <v>47</v>
      </c>
      <c r="H296" s="8">
        <f>ROUND(INDEX([1]Calculation!M:M,ROW()),0)</f>
        <v>0</v>
      </c>
      <c r="I296" s="8">
        <f>ROUND(INDEX([1]Calculation!N:N,ROW()),0)</f>
        <v>0</v>
      </c>
      <c r="J296" s="8">
        <f>ROUND(INDEX([1]Calculation!O:O,ROW()),0)</f>
        <v>0</v>
      </c>
      <c r="K296" s="8">
        <f>ROUND(INDEX([1]Calculation!P:P,ROW()),0)</f>
        <v>0</v>
      </c>
      <c r="L296" s="8">
        <f>ROUND(INDEX([1]Calculation!Q:Q,ROW()),0)</f>
        <v>0</v>
      </c>
      <c r="M296" s="8">
        <f>ROUND(INDEX([1]Calculation!R:R,ROW()),0)</f>
        <v>0</v>
      </c>
      <c r="N296" s="8">
        <f>ROUND(INDEX([1]Calculation!S:S,ROW()),0)</f>
        <v>45</v>
      </c>
      <c r="O296" s="8">
        <f>ROUND(INDEX([1]Calculation!T:T,ROW()),0)</f>
        <v>0</v>
      </c>
      <c r="P296" s="8" t="str">
        <f>INDEX([1]Calculation!CB:CB,ROW())</f>
        <v>https://www.politico.com/news/2020/01/28/survey-warren-polls-better-against-biden-than-sanders-108289</v>
      </c>
    </row>
    <row r="297" spans="1:16">
      <c r="A297" t="str">
        <f>INDEX([1]Calculation!$F:$F,ROW())</f>
        <v>US</v>
      </c>
      <c r="B297" t="str">
        <f>INDEX([1]Calculation!$D:$D,ROW())</f>
        <v>Quinnipiac University</v>
      </c>
      <c r="C297" t="str">
        <f>IF(INDEX([1]Calculation!$G:$G,ROW())=0,"-",INDEX([1]Calculation!$G:$G,ROW()))</f>
        <v>A</v>
      </c>
      <c r="D297" t="str">
        <f>INDEX([1]Calculation!$J:$J,ROW())&amp;"  "&amp;INDEX([1]Calculation!$K:$K,ROW())</f>
        <v>827  rv</v>
      </c>
      <c r="E297" s="19">
        <f>INDEX([1]Calculation!$I:$I,ROW())</f>
        <v>43857</v>
      </c>
      <c r="F297" s="12">
        <f>ROUND(INDEX([1]Calculation!AL:AL,ROW()),1)</f>
        <v>1.8</v>
      </c>
      <c r="G297" s="8">
        <f>ROUND(INDEX([1]Calculation!L:L,ROW()),0)</f>
        <v>26</v>
      </c>
      <c r="H297" s="8">
        <f>ROUND(INDEX([1]Calculation!M:M,ROW()),0)</f>
        <v>8</v>
      </c>
      <c r="I297" s="8">
        <f>ROUND(INDEX([1]Calculation!N:N,ROW()),0)</f>
        <v>0</v>
      </c>
      <c r="J297" s="8">
        <f>ROUND(INDEX([1]Calculation!O:O,ROW()),0)</f>
        <v>6</v>
      </c>
      <c r="K297" s="8">
        <f>ROUND(INDEX([1]Calculation!P:P,ROW()),0)</f>
        <v>7</v>
      </c>
      <c r="L297" s="8">
        <f>ROUND(INDEX([1]Calculation!Q:Q,ROW()),0)</f>
        <v>21</v>
      </c>
      <c r="M297" s="8">
        <f>ROUND(INDEX([1]Calculation!R:R,ROW()),0)</f>
        <v>2</v>
      </c>
      <c r="N297" s="8">
        <f>ROUND(INDEX([1]Calculation!S:S,ROW()),0)</f>
        <v>15</v>
      </c>
      <c r="O297" s="8">
        <f>ROUND(INDEX([1]Calculation!T:T,ROW()),0)</f>
        <v>3</v>
      </c>
      <c r="P297" s="8" t="str">
        <f>INDEX([1]Calculation!CB:CB,ROW())</f>
        <v>https://poll.qu.edu/national/release-detail?ReleaseID=3654</v>
      </c>
    </row>
    <row r="298" spans="1:16">
      <c r="A298" t="str">
        <f>INDEX([1]Calculation!$F:$F,ROW())</f>
        <v>New Hampshire</v>
      </c>
      <c r="B298" t="str">
        <f>INDEX([1]Calculation!$D:$D,ROW())</f>
        <v>American Research Group</v>
      </c>
      <c r="C298" t="str">
        <f>IF(INDEX([1]Calculation!$G:$G,ROW())=0,"-",INDEX([1]Calculation!$G:$G,ROW()))</f>
        <v>B</v>
      </c>
      <c r="D298" t="str">
        <f>INDEX([1]Calculation!$J:$J,ROW())&amp;"  "&amp;INDEX([1]Calculation!$K:$K,ROW())</f>
        <v>600  lv</v>
      </c>
      <c r="E298" s="19">
        <f>INDEX([1]Calculation!$I:$I,ROW())</f>
        <v>43857</v>
      </c>
      <c r="F298" s="12">
        <f>ROUND(INDEX([1]Calculation!AL:AL,ROW()),1)</f>
        <v>0.9</v>
      </c>
      <c r="G298" s="8">
        <f>ROUND(INDEX([1]Calculation!L:L,ROW()),0)</f>
        <v>13</v>
      </c>
      <c r="H298" s="8">
        <f>ROUND(INDEX([1]Calculation!M:M,ROW()),0)</f>
        <v>2</v>
      </c>
      <c r="I298" s="8">
        <f>ROUND(INDEX([1]Calculation!N:N,ROW()),0)</f>
        <v>0</v>
      </c>
      <c r="J298" s="8">
        <f>ROUND(INDEX([1]Calculation!O:O,ROW()),0)</f>
        <v>12</v>
      </c>
      <c r="K298" s="8">
        <f>ROUND(INDEX([1]Calculation!P:P,ROW()),0)</f>
        <v>7</v>
      </c>
      <c r="L298" s="8">
        <f>ROUND(INDEX([1]Calculation!Q:Q,ROW()),0)</f>
        <v>28</v>
      </c>
      <c r="M298" s="8">
        <f>ROUND(INDEX([1]Calculation!R:R,ROW()),0)</f>
        <v>2</v>
      </c>
      <c r="N298" s="8">
        <f>ROUND(INDEX([1]Calculation!S:S,ROW()),0)</f>
        <v>11</v>
      </c>
      <c r="O298" s="8">
        <f>ROUND(INDEX([1]Calculation!T:T,ROW()),0)</f>
        <v>5</v>
      </c>
      <c r="P298" s="8" t="str">
        <f>INDEX([1]Calculation!CB:CB,ROW())</f>
        <v>https://americanresearchgroup.com/pres2020/primary/dem/nhdem20-01.html</v>
      </c>
    </row>
    <row r="299" spans="1:16">
      <c r="A299" t="str">
        <f>INDEX([1]Calculation!$F:$F,ROW())</f>
        <v>Pennsylvania</v>
      </c>
      <c r="B299" t="str">
        <f>INDEX([1]Calculation!$D:$D,ROW())</f>
        <v>Franklin &amp; Marshall College</v>
      </c>
      <c r="C299" t="str">
        <f>IF(INDEX([1]Calculation!$G:$G,ROW())=0,"-",INDEX([1]Calculation!$G:$G,ROW()))</f>
        <v>B/C</v>
      </c>
      <c r="D299" t="str">
        <f>INDEX([1]Calculation!$J:$J,ROW())&amp;"  "&amp;INDEX([1]Calculation!$K:$K,ROW())</f>
        <v>292  rv</v>
      </c>
      <c r="E299" s="19">
        <f>INDEX([1]Calculation!$I:$I,ROW())</f>
        <v>43856</v>
      </c>
      <c r="F299" s="12">
        <f>ROUND(INDEX([1]Calculation!AL:AL,ROW()),1)</f>
        <v>3.4</v>
      </c>
      <c r="G299" s="8">
        <f>ROUND(INDEX([1]Calculation!L:L,ROW()),0)</f>
        <v>22</v>
      </c>
      <c r="H299" s="8">
        <f>ROUND(INDEX([1]Calculation!M:M,ROW()),0)</f>
        <v>7</v>
      </c>
      <c r="I299" s="8">
        <f>ROUND(INDEX([1]Calculation!N:N,ROW()),0)</f>
        <v>0</v>
      </c>
      <c r="J299" s="8">
        <f>ROUND(INDEX([1]Calculation!O:O,ROW()),0)</f>
        <v>6</v>
      </c>
      <c r="K299" s="8">
        <f>ROUND(INDEX([1]Calculation!P:P,ROW()),0)</f>
        <v>5</v>
      </c>
      <c r="L299" s="8">
        <f>ROUND(INDEX([1]Calculation!Q:Q,ROW()),0)</f>
        <v>15</v>
      </c>
      <c r="M299" s="8">
        <f>ROUND(INDEX([1]Calculation!R:R,ROW()),0)</f>
        <v>1</v>
      </c>
      <c r="N299" s="8">
        <f>ROUND(INDEX([1]Calculation!S:S,ROW()),0)</f>
        <v>14</v>
      </c>
      <c r="O299" s="8">
        <f>ROUND(INDEX([1]Calculation!T:T,ROW()),0)</f>
        <v>5</v>
      </c>
      <c r="P299" s="8" t="str">
        <f>INDEX([1]Calculation!CB:CB,ROW())</f>
        <v>https://www.fandm.edu/uploads/files/562535870732261549-f-m-poll-release-january-2020.pdf</v>
      </c>
    </row>
    <row r="300" spans="1:16">
      <c r="A300" t="str">
        <f>INDEX([1]Calculation!$F:$F,ROW())</f>
        <v>Iowa</v>
      </c>
      <c r="B300" t="str">
        <f>INDEX([1]Calculation!$D:$D,ROW())</f>
        <v>Change Research</v>
      </c>
      <c r="C300" t="str">
        <f>IF(INDEX([1]Calculation!$G:$G,ROW())=0,"-",INDEX([1]Calculation!$G:$G,ROW()))</f>
        <v>C</v>
      </c>
      <c r="D300" t="str">
        <f>INDEX([1]Calculation!$J:$J,ROW())&amp;"  "&amp;INDEX([1]Calculation!$K:$K,ROW())</f>
        <v>704  lv</v>
      </c>
      <c r="E300" s="19">
        <f>INDEX([1]Calculation!$I:$I,ROW())</f>
        <v>43856</v>
      </c>
      <c r="F300" s="12">
        <f>ROUND(INDEX([1]Calculation!AL:AL,ROW()),1)</f>
        <v>0</v>
      </c>
      <c r="G300" s="8">
        <f>ROUND(INDEX([1]Calculation!L:L,ROW()),0)</f>
        <v>22</v>
      </c>
      <c r="H300" s="8">
        <f>ROUND(INDEX([1]Calculation!M:M,ROW()),0)</f>
        <v>0</v>
      </c>
      <c r="I300" s="8">
        <f>ROUND(INDEX([1]Calculation!N:N,ROW()),0)</f>
        <v>0</v>
      </c>
      <c r="J300" s="8">
        <f>ROUND(INDEX([1]Calculation!O:O,ROW()),0)</f>
        <v>23</v>
      </c>
      <c r="K300" s="8">
        <f>ROUND(INDEX([1]Calculation!P:P,ROW()),0)</f>
        <v>0</v>
      </c>
      <c r="L300" s="8">
        <f>ROUND(INDEX([1]Calculation!Q:Q,ROW()),0)</f>
        <v>30</v>
      </c>
      <c r="M300" s="8">
        <f>ROUND(INDEX([1]Calculation!R:R,ROW()),0)</f>
        <v>0</v>
      </c>
      <c r="N300" s="8">
        <f>ROUND(INDEX([1]Calculation!S:S,ROW()),0)</f>
        <v>20</v>
      </c>
      <c r="O300" s="8">
        <f>ROUND(INDEX([1]Calculation!T:T,ROW()),0)</f>
        <v>0</v>
      </c>
      <c r="P300" s="8" t="str">
        <f>INDEX([1]Calculation!CB:CB,ROW())</f>
        <v>https://www.changeresearch.com/post/pollercoaster-2020-sanders-leads-by-8-points-in-iowa-caucuses</v>
      </c>
    </row>
    <row r="301" spans="1:16">
      <c r="A301" t="str">
        <f>INDEX([1]Calculation!$F:$F,ROW())</f>
        <v>Iowa</v>
      </c>
      <c r="B301" t="str">
        <f>INDEX([1]Calculation!$D:$D,ROW())</f>
        <v>Change Research</v>
      </c>
      <c r="C301" t="str">
        <f>IF(INDEX([1]Calculation!$G:$G,ROW())=0,"-",INDEX([1]Calculation!$G:$G,ROW()))</f>
        <v>C</v>
      </c>
      <c r="D301" t="str">
        <f>INDEX([1]Calculation!$J:$J,ROW())&amp;"  "&amp;INDEX([1]Calculation!$K:$K,ROW())</f>
        <v>704  lv</v>
      </c>
      <c r="E301" s="19">
        <f>INDEX([1]Calculation!$I:$I,ROW())</f>
        <v>43856</v>
      </c>
      <c r="F301" s="12">
        <f>ROUND(INDEX([1]Calculation!AL:AL,ROW()),1)</f>
        <v>3.7</v>
      </c>
      <c r="G301" s="8">
        <f>ROUND(INDEX([1]Calculation!L:L,ROW()),0)</f>
        <v>18</v>
      </c>
      <c r="H301" s="8">
        <f>ROUND(INDEX([1]Calculation!M:M,ROW()),0)</f>
        <v>0</v>
      </c>
      <c r="I301" s="8">
        <f>ROUND(INDEX([1]Calculation!N:N,ROW()),0)</f>
        <v>0</v>
      </c>
      <c r="J301" s="8">
        <f>ROUND(INDEX([1]Calculation!O:O,ROW()),0)</f>
        <v>19</v>
      </c>
      <c r="K301" s="8">
        <f>ROUND(INDEX([1]Calculation!P:P,ROW()),0)</f>
        <v>10</v>
      </c>
      <c r="L301" s="8">
        <f>ROUND(INDEX([1]Calculation!Q:Q,ROW()),0)</f>
        <v>27</v>
      </c>
      <c r="M301" s="8">
        <f>ROUND(INDEX([1]Calculation!R:R,ROW()),0)</f>
        <v>4</v>
      </c>
      <c r="N301" s="8">
        <f>ROUND(INDEX([1]Calculation!S:S,ROW()),0)</f>
        <v>15</v>
      </c>
      <c r="O301" s="8">
        <f>ROUND(INDEX([1]Calculation!T:T,ROW()),0)</f>
        <v>4</v>
      </c>
      <c r="P301" s="8" t="str">
        <f>INDEX([1]Calculation!CB:CB,ROW())</f>
        <v>https://www.changeresearch.com/post/pollercoaster-2020-sanders-leads-by-8-points-in-iowa-caucuses</v>
      </c>
    </row>
    <row r="302" spans="1:16">
      <c r="A302" t="str">
        <f>INDEX([1]Calculation!$F:$F,ROW())</f>
        <v>US</v>
      </c>
      <c r="B302" t="str">
        <f>INDEX([1]Calculation!$D:$D,ROW())</f>
        <v>Morning Consult</v>
      </c>
      <c r="C302" t="str">
        <f>IF(INDEX([1]Calculation!$G:$G,ROW())=0,"-",INDEX([1]Calculation!$G:$G,ROW()))</f>
        <v>B+</v>
      </c>
      <c r="D302" t="str">
        <f>INDEX([1]Calculation!$J:$J,ROW())&amp;"  "&amp;INDEX([1]Calculation!$K:$K,ROW())</f>
        <v>17836  lv</v>
      </c>
      <c r="E302" s="19">
        <f>INDEX([1]Calculation!$I:$I,ROW())</f>
        <v>43856</v>
      </c>
      <c r="F302" s="12">
        <f>ROUND(INDEX([1]Calculation!AL:AL,ROW()),1)</f>
        <v>0</v>
      </c>
      <c r="G302" s="8">
        <f>ROUND(INDEX([1]Calculation!L:L,ROW()),0)</f>
        <v>29</v>
      </c>
      <c r="H302" s="8">
        <f>ROUND(INDEX([1]Calculation!M:M,ROW()),0)</f>
        <v>12</v>
      </c>
      <c r="I302" s="8">
        <f>ROUND(INDEX([1]Calculation!N:N,ROW()),0)</f>
        <v>0</v>
      </c>
      <c r="J302" s="8">
        <f>ROUND(INDEX([1]Calculation!O:O,ROW()),0)</f>
        <v>7</v>
      </c>
      <c r="K302" s="8">
        <f>ROUND(INDEX([1]Calculation!P:P,ROW()),0)</f>
        <v>3</v>
      </c>
      <c r="L302" s="8">
        <f>ROUND(INDEX([1]Calculation!Q:Q,ROW()),0)</f>
        <v>23</v>
      </c>
      <c r="M302" s="8">
        <f>ROUND(INDEX([1]Calculation!R:R,ROW()),0)</f>
        <v>3</v>
      </c>
      <c r="N302" s="8">
        <f>ROUND(INDEX([1]Calculation!S:S,ROW()),0)</f>
        <v>14</v>
      </c>
      <c r="O302" s="8">
        <f>ROUND(INDEX([1]Calculation!T:T,ROW()),0)</f>
        <v>5</v>
      </c>
      <c r="P302" s="8" t="str">
        <f>INDEX([1]Calculation!CB:CB,ROW())</f>
        <v>https://morningconsult.com/2020-democratic-primary/</v>
      </c>
    </row>
    <row r="303" spans="1:16">
      <c r="A303" t="str">
        <f>INDEX([1]Calculation!$F:$F,ROW())</f>
        <v>New Hampshire</v>
      </c>
      <c r="B303" t="str">
        <f>INDEX([1]Calculation!$D:$D,ROW())</f>
        <v>RKM Research and Communications Inc.</v>
      </c>
      <c r="C303" t="str">
        <f>IF(INDEX([1]Calculation!$G:$G,ROW())=0,"-",INDEX([1]Calculation!$G:$G,ROW()))</f>
        <v>A/B</v>
      </c>
      <c r="D303" t="str">
        <f>INDEX([1]Calculation!$J:$J,ROW())&amp;"  "&amp;INDEX([1]Calculation!$K:$K,ROW())</f>
        <v>407  lv</v>
      </c>
      <c r="E303" s="19">
        <f>INDEX([1]Calculation!$I:$I,ROW())</f>
        <v>43856</v>
      </c>
      <c r="F303" s="12">
        <f>ROUND(INDEX([1]Calculation!AL:AL,ROW()),1)</f>
        <v>0.3</v>
      </c>
      <c r="G303" s="8">
        <f>ROUND(INDEX([1]Calculation!L:L,ROW()),0)</f>
        <v>22</v>
      </c>
      <c r="H303" s="8">
        <f>ROUND(INDEX([1]Calculation!M:M,ROW()),0)</f>
        <v>3</v>
      </c>
      <c r="I303" s="8">
        <f>ROUND(INDEX([1]Calculation!N:N,ROW()),0)</f>
        <v>0</v>
      </c>
      <c r="J303" s="8">
        <f>ROUND(INDEX([1]Calculation!O:O,ROW()),0)</f>
        <v>10</v>
      </c>
      <c r="K303" s="8">
        <f>ROUND(INDEX([1]Calculation!P:P,ROW()),0)</f>
        <v>5</v>
      </c>
      <c r="L303" s="8">
        <f>ROUND(INDEX([1]Calculation!Q:Q,ROW()),0)</f>
        <v>29</v>
      </c>
      <c r="M303" s="8">
        <f>ROUND(INDEX([1]Calculation!R:R,ROW()),0)</f>
        <v>0</v>
      </c>
      <c r="N303" s="8">
        <f>ROUND(INDEX([1]Calculation!S:S,ROW()),0)</f>
        <v>16</v>
      </c>
      <c r="O303" s="8">
        <f>ROUND(INDEX([1]Calculation!T:T,ROW()),0)</f>
        <v>1</v>
      </c>
      <c r="P303" s="8" t="str">
        <f>INDEX([1]Calculation!CB:CB,ROW())</f>
        <v>https://www.franklinpierce.edu/institutes/mfcc/FPU%20PP%20NH%20Jan%202020%2023-26%20Tables.pdf</v>
      </c>
    </row>
    <row r="304" spans="1:16">
      <c r="A304" t="str">
        <f>INDEX([1]Calculation!$F:$F,ROW())</f>
        <v>Iowa</v>
      </c>
      <c r="B304" t="str">
        <f>INDEX([1]Calculation!$D:$D,ROW())</f>
        <v>Emerson College</v>
      </c>
      <c r="C304" t="str">
        <f>IF(INDEX([1]Calculation!$G:$G,ROW())=0,"-",INDEX([1]Calculation!$G:$G,ROW()))</f>
        <v>B-</v>
      </c>
      <c r="D304" t="str">
        <f>INDEX([1]Calculation!$J:$J,ROW())&amp;"  "&amp;INDEX([1]Calculation!$K:$K,ROW())</f>
        <v>450  lv</v>
      </c>
      <c r="E304" s="19">
        <f>INDEX([1]Calculation!$I:$I,ROW())</f>
        <v>43856</v>
      </c>
      <c r="F304" s="12">
        <f>ROUND(INDEX([1]Calculation!AL:AL,ROW()),1)</f>
        <v>0.6</v>
      </c>
      <c r="G304" s="8">
        <f>ROUND(INDEX([1]Calculation!L:L,ROW()),0)</f>
        <v>21</v>
      </c>
      <c r="H304" s="8">
        <f>ROUND(INDEX([1]Calculation!M:M,ROW()),0)</f>
        <v>0</v>
      </c>
      <c r="I304" s="8">
        <f>ROUND(INDEX([1]Calculation!N:N,ROW()),0)</f>
        <v>0</v>
      </c>
      <c r="J304" s="8">
        <f>ROUND(INDEX([1]Calculation!O:O,ROW()),0)</f>
        <v>10</v>
      </c>
      <c r="K304" s="8">
        <f>ROUND(INDEX([1]Calculation!P:P,ROW()),0)</f>
        <v>13</v>
      </c>
      <c r="L304" s="8">
        <f>ROUND(INDEX([1]Calculation!Q:Q,ROW()),0)</f>
        <v>30</v>
      </c>
      <c r="M304" s="8">
        <f>ROUND(INDEX([1]Calculation!R:R,ROW()),0)</f>
        <v>5</v>
      </c>
      <c r="N304" s="8">
        <f>ROUND(INDEX([1]Calculation!S:S,ROW()),0)</f>
        <v>11</v>
      </c>
      <c r="O304" s="8">
        <f>ROUND(INDEX([1]Calculation!T:T,ROW()),0)</f>
        <v>5</v>
      </c>
      <c r="P304" s="8" t="str">
        <f>INDEX([1]Calculation!CB:CB,ROW())</f>
        <v>http://emersonpolling.com/2020/01/27/iowa-2020-sanders-solidifies-frontrunner-status-in-iowa-while-klobuchar-nears-viability/</v>
      </c>
    </row>
    <row r="305" spans="1:16">
      <c r="A305" t="str">
        <f>INDEX([1]Calculation!$F:$F,ROW())</f>
        <v>Iowa</v>
      </c>
      <c r="B305" t="str">
        <f>INDEX([1]Calculation!$D:$D,ROW())</f>
        <v>Suffolk University</v>
      </c>
      <c r="C305" t="str">
        <f>IF(INDEX([1]Calculation!$G:$G,ROW())=0,"-",INDEX([1]Calculation!$G:$G,ROW()))</f>
        <v>A-</v>
      </c>
      <c r="D305" t="str">
        <f>INDEX([1]Calculation!$J:$J,ROW())&amp;"  "&amp;INDEX([1]Calculation!$K:$K,ROW())</f>
        <v>500  lv</v>
      </c>
      <c r="E305" s="19">
        <f>INDEX([1]Calculation!$I:$I,ROW())</f>
        <v>43856</v>
      </c>
      <c r="F305" s="12">
        <f>ROUND(INDEX([1]Calculation!AL:AL,ROW()),1)</f>
        <v>9.4</v>
      </c>
      <c r="G305" s="8">
        <f>ROUND(INDEX([1]Calculation!L:L,ROW()),0)</f>
        <v>25</v>
      </c>
      <c r="H305" s="8">
        <f>ROUND(INDEX([1]Calculation!M:M,ROW()),0)</f>
        <v>0</v>
      </c>
      <c r="I305" s="8">
        <f>ROUND(INDEX([1]Calculation!N:N,ROW()),0)</f>
        <v>0</v>
      </c>
      <c r="J305" s="8">
        <f>ROUND(INDEX([1]Calculation!O:O,ROW()),0)</f>
        <v>18</v>
      </c>
      <c r="K305" s="8">
        <f>ROUND(INDEX([1]Calculation!P:P,ROW()),0)</f>
        <v>6</v>
      </c>
      <c r="L305" s="8">
        <f>ROUND(INDEX([1]Calculation!Q:Q,ROW()),0)</f>
        <v>19</v>
      </c>
      <c r="M305" s="8">
        <f>ROUND(INDEX([1]Calculation!R:R,ROW()),0)</f>
        <v>2</v>
      </c>
      <c r="N305" s="8">
        <f>ROUND(INDEX([1]Calculation!S:S,ROW()),0)</f>
        <v>13</v>
      </c>
      <c r="O305" s="8">
        <f>ROUND(INDEX([1]Calculation!T:T,ROW()),0)</f>
        <v>3</v>
      </c>
      <c r="P305" s="8" t="str">
        <f>INDEX([1]Calculation!CB:CB,ROW())</f>
        <v>https://www.suffolk.edu/-/media/suffolk/documents/academics/research-at-suffolk/suprc/polls/other-states/2020/1_27_2020_marginals_pdftxt.pdf</v>
      </c>
    </row>
    <row r="306" spans="1:16">
      <c r="A306" t="str">
        <f>INDEX([1]Calculation!$F:$F,ROW())</f>
        <v>Florida</v>
      </c>
      <c r="B306" t="str">
        <f>INDEX([1]Calculation!$D:$D,ROW())</f>
        <v>Tel Opinion Research</v>
      </c>
      <c r="C306" t="str">
        <f>IF(INDEX([1]Calculation!$G:$G,ROW())=0,"-",INDEX([1]Calculation!$G:$G,ROW()))</f>
        <v>B/C</v>
      </c>
      <c r="D306" t="str">
        <f>INDEX([1]Calculation!$J:$J,ROW())&amp;"  "&amp;INDEX([1]Calculation!$K:$K,ROW())</f>
        <v>600  lv</v>
      </c>
      <c r="E306" s="19">
        <f>INDEX([1]Calculation!$I:$I,ROW())</f>
        <v>43853</v>
      </c>
      <c r="F306" s="12">
        <f>ROUND(INDEX([1]Calculation!AL:AL,ROW()),1)</f>
        <v>0</v>
      </c>
      <c r="G306" s="8">
        <f>ROUND(INDEX([1]Calculation!L:L,ROW()),0)</f>
        <v>41</v>
      </c>
      <c r="H306" s="8">
        <f>ROUND(INDEX([1]Calculation!M:M,ROW()),0)</f>
        <v>0</v>
      </c>
      <c r="I306" s="8">
        <f>ROUND(INDEX([1]Calculation!N:N,ROW()),0)</f>
        <v>0</v>
      </c>
      <c r="J306" s="8">
        <f>ROUND(INDEX([1]Calculation!O:O,ROW()),0)</f>
        <v>0</v>
      </c>
      <c r="K306" s="8">
        <f>ROUND(INDEX([1]Calculation!P:P,ROW()),0)</f>
        <v>0</v>
      </c>
      <c r="L306" s="8">
        <f>ROUND(INDEX([1]Calculation!Q:Q,ROW()),0)</f>
        <v>21</v>
      </c>
      <c r="M306" s="8">
        <f>ROUND(INDEX([1]Calculation!R:R,ROW()),0)</f>
        <v>0</v>
      </c>
      <c r="N306" s="8">
        <f>ROUND(INDEX([1]Calculation!S:S,ROW()),0)</f>
        <v>18</v>
      </c>
      <c r="O306" s="8">
        <f>ROUND(INDEX([1]Calculation!T:T,ROW()),0)</f>
        <v>0</v>
      </c>
      <c r="P306" s="8" t="str">
        <f>INDEX([1]Calculation!CB:CB,ROW())</f>
        <v>https://www.politico.com/f/?id=0000016f-f3f6-d6d6-abff-f3f713770000</v>
      </c>
    </row>
    <row r="307" spans="1:16">
      <c r="A307" t="str">
        <f>INDEX([1]Calculation!$F:$F,ROW())</f>
        <v>Florida</v>
      </c>
      <c r="B307" t="str">
        <f>INDEX([1]Calculation!$D:$D,ROW())</f>
        <v>Tel Opinion Research</v>
      </c>
      <c r="C307" t="str">
        <f>IF(INDEX([1]Calculation!$G:$G,ROW())=0,"-",INDEX([1]Calculation!$G:$G,ROW()))</f>
        <v>B/C</v>
      </c>
      <c r="D307" t="str">
        <f>INDEX([1]Calculation!$J:$J,ROW())&amp;"  "&amp;INDEX([1]Calculation!$K:$K,ROW())</f>
        <v>600  lv</v>
      </c>
      <c r="E307" s="19">
        <f>INDEX([1]Calculation!$I:$I,ROW())</f>
        <v>43853</v>
      </c>
      <c r="F307" s="12">
        <f>ROUND(INDEX([1]Calculation!AL:AL,ROW()),1)</f>
        <v>0.6</v>
      </c>
      <c r="G307" s="8">
        <f>ROUND(INDEX([1]Calculation!L:L,ROW()),0)</f>
        <v>29</v>
      </c>
      <c r="H307" s="8">
        <f>ROUND(INDEX([1]Calculation!M:M,ROW()),0)</f>
        <v>4</v>
      </c>
      <c r="I307" s="8">
        <f>ROUND(INDEX([1]Calculation!N:N,ROW()),0)</f>
        <v>0</v>
      </c>
      <c r="J307" s="8">
        <f>ROUND(INDEX([1]Calculation!O:O,ROW()),0)</f>
        <v>4</v>
      </c>
      <c r="K307" s="8">
        <f>ROUND(INDEX([1]Calculation!P:P,ROW()),0)</f>
        <v>4</v>
      </c>
      <c r="L307" s="8">
        <f>ROUND(INDEX([1]Calculation!Q:Q,ROW()),0)</f>
        <v>17</v>
      </c>
      <c r="M307" s="8">
        <f>ROUND(INDEX([1]Calculation!R:R,ROW()),0)</f>
        <v>2</v>
      </c>
      <c r="N307" s="8">
        <f>ROUND(INDEX([1]Calculation!S:S,ROW()),0)</f>
        <v>12</v>
      </c>
      <c r="O307" s="8">
        <f>ROUND(INDEX([1]Calculation!T:T,ROW()),0)</f>
        <v>2</v>
      </c>
      <c r="P307" s="8" t="str">
        <f>INDEX([1]Calculation!CB:CB,ROW())</f>
        <v>https://www.politico.com/f/?id=0000016f-f3f6-d6d6-abff-f3f713770000</v>
      </c>
    </row>
    <row r="308" spans="1:16">
      <c r="A308" t="str">
        <f>INDEX([1]Calculation!$F:$F,ROW())</f>
        <v>Iowa</v>
      </c>
      <c r="B308" t="str">
        <f>INDEX([1]Calculation!$D:$D,ROW())</f>
        <v>Morningside College</v>
      </c>
      <c r="C308" t="str">
        <f>IF(INDEX([1]Calculation!$G:$G,ROW())=0,"-",INDEX([1]Calculation!$G:$G,ROW()))</f>
        <v>-</v>
      </c>
      <c r="D308" t="str">
        <f>INDEX([1]Calculation!$J:$J,ROW())&amp;"  "&amp;INDEX([1]Calculation!$K:$K,ROW())</f>
        <v>253  lv</v>
      </c>
      <c r="E308" s="19">
        <f>INDEX([1]Calculation!$I:$I,ROW())</f>
        <v>43853</v>
      </c>
      <c r="F308" s="12">
        <f>ROUND(INDEX([1]Calculation!AL:AL,ROW()),1)</f>
        <v>2.5</v>
      </c>
      <c r="G308" s="8">
        <f>ROUND(INDEX([1]Calculation!L:L,ROW()),0)</f>
        <v>19</v>
      </c>
      <c r="H308" s="8">
        <f>ROUND(INDEX([1]Calculation!M:M,ROW()),0)</f>
        <v>1</v>
      </c>
      <c r="I308" s="8">
        <f>ROUND(INDEX([1]Calculation!N:N,ROW()),0)</f>
        <v>0</v>
      </c>
      <c r="J308" s="8">
        <f>ROUND(INDEX([1]Calculation!O:O,ROW()),0)</f>
        <v>18</v>
      </c>
      <c r="K308" s="8">
        <f>ROUND(INDEX([1]Calculation!P:P,ROW()),0)</f>
        <v>12</v>
      </c>
      <c r="L308" s="8">
        <f>ROUND(INDEX([1]Calculation!Q:Q,ROW()),0)</f>
        <v>15</v>
      </c>
      <c r="M308" s="8">
        <f>ROUND(INDEX([1]Calculation!R:R,ROW()),0)</f>
        <v>6</v>
      </c>
      <c r="N308" s="8">
        <f>ROUND(INDEX([1]Calculation!S:S,ROW()),0)</f>
        <v>15</v>
      </c>
      <c r="O308" s="8">
        <f>ROUND(INDEX([1]Calculation!T:T,ROW()),0)</f>
        <v>4</v>
      </c>
      <c r="P308" s="8" t="str">
        <f>INDEX([1]Calculation!CB:CB,ROW())</f>
        <v>https://www.morningside.edu/assets/uploads/campus_life_and_arts_student_life/civic_engagement/2020-Morningside-Poll_Summary-of-Results.pdf</v>
      </c>
    </row>
    <row r="309" spans="1:16">
      <c r="A309" t="str">
        <f>INDEX([1]Calculation!$F:$F,ROW())</f>
        <v>US</v>
      </c>
      <c r="B309" t="str">
        <f>INDEX([1]Calculation!$D:$D,ROW())</f>
        <v>Echelon Insights</v>
      </c>
      <c r="C309" t="str">
        <f>IF(INDEX([1]Calculation!$G:$G,ROW())=0,"-",INDEX([1]Calculation!$G:$G,ROW()))</f>
        <v>-</v>
      </c>
      <c r="D309" t="str">
        <f>INDEX([1]Calculation!$J:$J,ROW())&amp;"  "&amp;INDEX([1]Calculation!$K:$K,ROW())</f>
        <v>474  lv</v>
      </c>
      <c r="E309" s="19">
        <f>INDEX([1]Calculation!$I:$I,ROW())</f>
        <v>43853</v>
      </c>
      <c r="F309" s="12">
        <f>ROUND(INDEX([1]Calculation!AL:AL,ROW()),1)</f>
        <v>0</v>
      </c>
      <c r="G309" s="8">
        <f>ROUND(INDEX([1]Calculation!L:L,ROW()),0)</f>
        <v>56</v>
      </c>
      <c r="H309" s="8">
        <f>ROUND(INDEX([1]Calculation!M:M,ROW()),0)</f>
        <v>0</v>
      </c>
      <c r="I309" s="8">
        <f>ROUND(INDEX([1]Calculation!N:N,ROW()),0)</f>
        <v>0</v>
      </c>
      <c r="J309" s="8">
        <f>ROUND(INDEX([1]Calculation!O:O,ROW()),0)</f>
        <v>32</v>
      </c>
      <c r="K309" s="8">
        <f>ROUND(INDEX([1]Calculation!P:P,ROW()),0)</f>
        <v>0</v>
      </c>
      <c r="L309" s="8">
        <f>ROUND(INDEX([1]Calculation!Q:Q,ROW()),0)</f>
        <v>0</v>
      </c>
      <c r="M309" s="8">
        <f>ROUND(INDEX([1]Calculation!R:R,ROW()),0)</f>
        <v>0</v>
      </c>
      <c r="N309" s="8">
        <f>ROUND(INDEX([1]Calculation!S:S,ROW()),0)</f>
        <v>0</v>
      </c>
      <c r="O309" s="8">
        <f>ROUND(INDEX([1]Calculation!T:T,ROW()),0)</f>
        <v>0</v>
      </c>
      <c r="P309" s="8" t="str">
        <f>INDEX([1]Calculation!CB:CB,ROW())</f>
        <v>http://echeloninsights.com/wp-content/uploads/Omnibus-January-2020_Dem-Primary.pdf</v>
      </c>
    </row>
    <row r="310" spans="1:16">
      <c r="A310" t="str">
        <f>INDEX([1]Calculation!$F:$F,ROW())</f>
        <v>US</v>
      </c>
      <c r="B310" t="str">
        <f>INDEX([1]Calculation!$D:$D,ROW())</f>
        <v>Echelon Insights</v>
      </c>
      <c r="C310" t="str">
        <f>IF(INDEX([1]Calculation!$G:$G,ROW())=0,"-",INDEX([1]Calculation!$G:$G,ROW()))</f>
        <v>-</v>
      </c>
      <c r="D310" t="str">
        <f>INDEX([1]Calculation!$J:$J,ROW())&amp;"  "&amp;INDEX([1]Calculation!$K:$K,ROW())</f>
        <v>474  lv</v>
      </c>
      <c r="E310" s="19">
        <f>INDEX([1]Calculation!$I:$I,ROW())</f>
        <v>43853</v>
      </c>
      <c r="F310" s="12">
        <f>ROUND(INDEX([1]Calculation!AL:AL,ROW()),1)</f>
        <v>0</v>
      </c>
      <c r="G310" s="8">
        <f>ROUND(INDEX([1]Calculation!L:L,ROW()),0)</f>
        <v>54</v>
      </c>
      <c r="H310" s="8">
        <f>ROUND(INDEX([1]Calculation!M:M,ROW()),0)</f>
        <v>0</v>
      </c>
      <c r="I310" s="8">
        <f>ROUND(INDEX([1]Calculation!N:N,ROW()),0)</f>
        <v>0</v>
      </c>
      <c r="J310" s="8">
        <f>ROUND(INDEX([1]Calculation!O:O,ROW()),0)</f>
        <v>0</v>
      </c>
      <c r="K310" s="8">
        <f>ROUND(INDEX([1]Calculation!P:P,ROW()),0)</f>
        <v>0</v>
      </c>
      <c r="L310" s="8">
        <f>ROUND(INDEX([1]Calculation!Q:Q,ROW()),0)</f>
        <v>38</v>
      </c>
      <c r="M310" s="8">
        <f>ROUND(INDEX([1]Calculation!R:R,ROW()),0)</f>
        <v>0</v>
      </c>
      <c r="N310" s="8">
        <f>ROUND(INDEX([1]Calculation!S:S,ROW()),0)</f>
        <v>0</v>
      </c>
      <c r="O310" s="8">
        <f>ROUND(INDEX([1]Calculation!T:T,ROW()),0)</f>
        <v>0</v>
      </c>
      <c r="P310" s="8" t="str">
        <f>INDEX([1]Calculation!CB:CB,ROW())</f>
        <v>http://echeloninsights.com/wp-content/uploads/Omnibus-January-2020_Dem-Primary.pdf</v>
      </c>
    </row>
    <row r="311" spans="1:16">
      <c r="A311" t="str">
        <f>INDEX([1]Calculation!$F:$F,ROW())</f>
        <v>US</v>
      </c>
      <c r="B311" t="str">
        <f>INDEX([1]Calculation!$D:$D,ROW())</f>
        <v>Echelon Insights</v>
      </c>
      <c r="C311" t="str">
        <f>IF(INDEX([1]Calculation!$G:$G,ROW())=0,"-",INDEX([1]Calculation!$G:$G,ROW()))</f>
        <v>-</v>
      </c>
      <c r="D311" t="str">
        <f>INDEX([1]Calculation!$J:$J,ROW())&amp;"  "&amp;INDEX([1]Calculation!$K:$K,ROW())</f>
        <v>474  lv</v>
      </c>
      <c r="E311" s="19">
        <f>INDEX([1]Calculation!$I:$I,ROW())</f>
        <v>43853</v>
      </c>
      <c r="F311" s="12">
        <f>ROUND(INDEX([1]Calculation!AL:AL,ROW()),1)</f>
        <v>0</v>
      </c>
      <c r="G311" s="8">
        <f>ROUND(INDEX([1]Calculation!L:L,ROW()),0)</f>
        <v>48</v>
      </c>
      <c r="H311" s="8">
        <f>ROUND(INDEX([1]Calculation!M:M,ROW()),0)</f>
        <v>0</v>
      </c>
      <c r="I311" s="8">
        <f>ROUND(INDEX([1]Calculation!N:N,ROW()),0)</f>
        <v>0</v>
      </c>
      <c r="J311" s="8">
        <f>ROUND(INDEX([1]Calculation!O:O,ROW()),0)</f>
        <v>0</v>
      </c>
      <c r="K311" s="8">
        <f>ROUND(INDEX([1]Calculation!P:P,ROW()),0)</f>
        <v>0</v>
      </c>
      <c r="L311" s="8">
        <f>ROUND(INDEX([1]Calculation!Q:Q,ROW()),0)</f>
        <v>0</v>
      </c>
      <c r="M311" s="8">
        <f>ROUND(INDEX([1]Calculation!R:R,ROW()),0)</f>
        <v>0</v>
      </c>
      <c r="N311" s="8">
        <f>ROUND(INDEX([1]Calculation!S:S,ROW()),0)</f>
        <v>43</v>
      </c>
      <c r="O311" s="8">
        <f>ROUND(INDEX([1]Calculation!T:T,ROW()),0)</f>
        <v>0</v>
      </c>
      <c r="P311" s="8" t="str">
        <f>INDEX([1]Calculation!CB:CB,ROW())</f>
        <v>http://echeloninsights.com/wp-content/uploads/Omnibus-January-2020_Dem-Primary.pdf</v>
      </c>
    </row>
    <row r="312" spans="1:16">
      <c r="A312" t="str">
        <f>INDEX([1]Calculation!$F:$F,ROW())</f>
        <v>US</v>
      </c>
      <c r="B312" t="str">
        <f>INDEX([1]Calculation!$D:$D,ROW())</f>
        <v>Echelon Insights</v>
      </c>
      <c r="C312" t="str">
        <f>IF(INDEX([1]Calculation!$G:$G,ROW())=0,"-",INDEX([1]Calculation!$G:$G,ROW()))</f>
        <v>-</v>
      </c>
      <c r="D312" t="str">
        <f>INDEX([1]Calculation!$J:$J,ROW())&amp;"  "&amp;INDEX([1]Calculation!$K:$K,ROW())</f>
        <v>474  lv</v>
      </c>
      <c r="E312" s="19">
        <f>INDEX([1]Calculation!$I:$I,ROW())</f>
        <v>43853</v>
      </c>
      <c r="F312" s="12">
        <f>ROUND(INDEX([1]Calculation!AL:AL,ROW()),1)</f>
        <v>3.2</v>
      </c>
      <c r="G312" s="8">
        <f>ROUND(INDEX([1]Calculation!L:L,ROW()),0)</f>
        <v>26</v>
      </c>
      <c r="H312" s="8">
        <f>ROUND(INDEX([1]Calculation!M:M,ROW()),0)</f>
        <v>13</v>
      </c>
      <c r="I312" s="8">
        <f>ROUND(INDEX([1]Calculation!N:N,ROW()),0)</f>
        <v>0</v>
      </c>
      <c r="J312" s="8">
        <f>ROUND(INDEX([1]Calculation!O:O,ROW()),0)</f>
        <v>7</v>
      </c>
      <c r="K312" s="8">
        <f>ROUND(INDEX([1]Calculation!P:P,ROW()),0)</f>
        <v>3</v>
      </c>
      <c r="L312" s="8">
        <f>ROUND(INDEX([1]Calculation!Q:Q,ROW()),0)</f>
        <v>23</v>
      </c>
      <c r="M312" s="8">
        <f>ROUND(INDEX([1]Calculation!R:R,ROW()),0)</f>
        <v>2</v>
      </c>
      <c r="N312" s="8">
        <f>ROUND(INDEX([1]Calculation!S:S,ROW()),0)</f>
        <v>10</v>
      </c>
      <c r="O312" s="8">
        <f>ROUND(INDEX([1]Calculation!T:T,ROW()),0)</f>
        <v>3</v>
      </c>
      <c r="P312" s="8" t="str">
        <f>INDEX([1]Calculation!CB:CB,ROW())</f>
        <v>http://echeloninsights.com/wp-content/uploads/Omnibus-January-2020_Dem-Primary.pdf</v>
      </c>
    </row>
    <row r="313" spans="1:16">
      <c r="A313" t="str">
        <f>INDEX([1]Calculation!$F:$F,ROW())</f>
        <v>Iowa</v>
      </c>
      <c r="B313" t="str">
        <f>INDEX([1]Calculation!$D:$D,ROW())</f>
        <v>YouGov</v>
      </c>
      <c r="C313" t="str">
        <f>IF(INDEX([1]Calculation!$G:$G,ROW())=0,"-",INDEX([1]Calculation!$G:$G,ROW()))</f>
        <v>B-</v>
      </c>
      <c r="D313" t="str">
        <f>INDEX([1]Calculation!$J:$J,ROW())&amp;"  "&amp;INDEX([1]Calculation!$K:$K,ROW())</f>
        <v>1356  lv</v>
      </c>
      <c r="E313" s="19">
        <f>INDEX([1]Calculation!$I:$I,ROW())</f>
        <v>43853</v>
      </c>
      <c r="F313" s="12">
        <f>ROUND(INDEX([1]Calculation!AL:AL,ROW()),1)</f>
        <v>7</v>
      </c>
      <c r="G313" s="8">
        <f>ROUND(INDEX([1]Calculation!L:L,ROW()),0)</f>
        <v>25</v>
      </c>
      <c r="H313" s="8">
        <f>ROUND(INDEX([1]Calculation!M:M,ROW()),0)</f>
        <v>0</v>
      </c>
      <c r="I313" s="8">
        <f>ROUND(INDEX([1]Calculation!N:N,ROW()),0)</f>
        <v>0</v>
      </c>
      <c r="J313" s="8">
        <f>ROUND(INDEX([1]Calculation!O:O,ROW()),0)</f>
        <v>22</v>
      </c>
      <c r="K313" s="8">
        <f>ROUND(INDEX([1]Calculation!P:P,ROW()),0)</f>
        <v>7</v>
      </c>
      <c r="L313" s="8">
        <f>ROUND(INDEX([1]Calculation!Q:Q,ROW()),0)</f>
        <v>26</v>
      </c>
      <c r="M313" s="8">
        <f>ROUND(INDEX([1]Calculation!R:R,ROW()),0)</f>
        <v>1</v>
      </c>
      <c r="N313" s="8">
        <f>ROUND(INDEX([1]Calculation!S:S,ROW()),0)</f>
        <v>15</v>
      </c>
      <c r="O313" s="8">
        <f>ROUND(INDEX([1]Calculation!T:T,ROW()),0)</f>
        <v>1</v>
      </c>
      <c r="P313" s="8" t="str">
        <f>INDEX([1]Calculation!CB:CB,ROW())</f>
        <v>https://drive.google.com/file/d/1TZ_phVL1vfC0P9b_RDH9ymdLRnk0lrrJ/view</v>
      </c>
    </row>
    <row r="314" spans="1:16">
      <c r="A314" t="str">
        <f>INDEX([1]Calculation!$F:$F,ROW())</f>
        <v>New Hampshire</v>
      </c>
      <c r="B314" t="str">
        <f>INDEX([1]Calculation!$D:$D,ROW())</f>
        <v>Marist College</v>
      </c>
      <c r="C314" t="str">
        <f>IF(INDEX([1]Calculation!$G:$G,ROW())=0,"-",INDEX([1]Calculation!$G:$G,ROW()))</f>
        <v>A+</v>
      </c>
      <c r="D314" t="str">
        <f>INDEX([1]Calculation!$J:$J,ROW())&amp;"  "&amp;INDEX([1]Calculation!$K:$K,ROW())</f>
        <v>1077  rv</v>
      </c>
      <c r="E314" s="19">
        <f>INDEX([1]Calculation!$I:$I,ROW())</f>
        <v>43853</v>
      </c>
      <c r="F314" s="12">
        <f>ROUND(INDEX([1]Calculation!AL:AL,ROW()),1)</f>
        <v>0</v>
      </c>
      <c r="G314" s="8">
        <f>ROUND(INDEX([1]Calculation!L:L,ROW()),0)</f>
        <v>14</v>
      </c>
      <c r="H314" s="8">
        <f>ROUND(INDEX([1]Calculation!M:M,ROW()),0)</f>
        <v>0</v>
      </c>
      <c r="I314" s="8">
        <f>ROUND(INDEX([1]Calculation!N:N,ROW()),0)</f>
        <v>0</v>
      </c>
      <c r="J314" s="8">
        <f>ROUND(INDEX([1]Calculation!O:O,ROW()),0)</f>
        <v>17</v>
      </c>
      <c r="K314" s="8">
        <f>ROUND(INDEX([1]Calculation!P:P,ROW()),0)</f>
        <v>10</v>
      </c>
      <c r="L314" s="8">
        <f>ROUND(INDEX([1]Calculation!Q:Q,ROW()),0)</f>
        <v>22</v>
      </c>
      <c r="M314" s="8">
        <f>ROUND(INDEX([1]Calculation!R:R,ROW()),0)</f>
        <v>3</v>
      </c>
      <c r="N314" s="8">
        <f>ROUND(INDEX([1]Calculation!S:S,ROW()),0)</f>
        <v>12</v>
      </c>
      <c r="O314" s="8">
        <f>ROUND(INDEX([1]Calculation!T:T,ROW()),0)</f>
        <v>5</v>
      </c>
      <c r="P314" s="8" t="str">
        <f>INDEX([1]Calculation!CB:CB,ROW())</f>
        <v>http://maristpoll.marist.edu/wp-content/uploads/2020/01/NBC-News_Marist-Poll_NH-NOS-and-Tables_2001241124.pdf</v>
      </c>
    </row>
    <row r="315" spans="1:16">
      <c r="A315" t="str">
        <f>INDEX([1]Calculation!$F:$F,ROW())</f>
        <v>New Hampshire</v>
      </c>
      <c r="B315" t="str">
        <f>INDEX([1]Calculation!$D:$D,ROW())</f>
        <v>Marist College</v>
      </c>
      <c r="C315" t="str">
        <f>IF(INDEX([1]Calculation!$G:$G,ROW())=0,"-",INDEX([1]Calculation!$G:$G,ROW()))</f>
        <v>A+</v>
      </c>
      <c r="D315" t="str">
        <f>INDEX([1]Calculation!$J:$J,ROW())&amp;"  "&amp;INDEX([1]Calculation!$K:$K,ROW())</f>
        <v>697  lv</v>
      </c>
      <c r="E315" s="19">
        <f>INDEX([1]Calculation!$I:$I,ROW())</f>
        <v>43853</v>
      </c>
      <c r="F315" s="12">
        <f>ROUND(INDEX([1]Calculation!AL:AL,ROW()),1)</f>
        <v>0.6</v>
      </c>
      <c r="G315" s="8">
        <f>ROUND(INDEX([1]Calculation!L:L,ROW()),0)</f>
        <v>15</v>
      </c>
      <c r="H315" s="8">
        <f>ROUND(INDEX([1]Calculation!M:M,ROW()),0)</f>
        <v>0</v>
      </c>
      <c r="I315" s="8">
        <f>ROUND(INDEX([1]Calculation!N:N,ROW()),0)</f>
        <v>0</v>
      </c>
      <c r="J315" s="8">
        <f>ROUND(INDEX([1]Calculation!O:O,ROW()),0)</f>
        <v>17</v>
      </c>
      <c r="K315" s="8">
        <f>ROUND(INDEX([1]Calculation!P:P,ROW()),0)</f>
        <v>10</v>
      </c>
      <c r="L315" s="8">
        <f>ROUND(INDEX([1]Calculation!Q:Q,ROW()),0)</f>
        <v>22</v>
      </c>
      <c r="M315" s="8">
        <f>ROUND(INDEX([1]Calculation!R:R,ROW()),0)</f>
        <v>3</v>
      </c>
      <c r="N315" s="8">
        <f>ROUND(INDEX([1]Calculation!S:S,ROW()),0)</f>
        <v>13</v>
      </c>
      <c r="O315" s="8">
        <f>ROUND(INDEX([1]Calculation!T:T,ROW()),0)</f>
        <v>5</v>
      </c>
      <c r="P315" s="8" t="str">
        <f>INDEX([1]Calculation!CB:CB,ROW())</f>
        <v>http://maristpoll.marist.edu/wp-content/uploads/2020/01/NBC-News_Marist-Poll_NH-NOS-and-Tables_2001241124.pdf</v>
      </c>
    </row>
    <row r="316" spans="1:16">
      <c r="A316" t="str">
        <f>INDEX([1]Calculation!$F:$F,ROW())</f>
        <v>New Hampshire</v>
      </c>
      <c r="B316" t="str">
        <f>INDEX([1]Calculation!$D:$D,ROW())</f>
        <v>University of New Hampshire</v>
      </c>
      <c r="C316" t="str">
        <f>IF(INDEX([1]Calculation!$G:$G,ROW())=0,"-",INDEX([1]Calculation!$G:$G,ROW()))</f>
        <v>B</v>
      </c>
      <c r="D316" t="str">
        <f>INDEX([1]Calculation!$J:$J,ROW())&amp;"  "&amp;INDEX([1]Calculation!$K:$K,ROW())</f>
        <v>516  lv</v>
      </c>
      <c r="E316" s="19">
        <f>INDEX([1]Calculation!$I:$I,ROW())</f>
        <v>43853</v>
      </c>
      <c r="F316" s="12">
        <f>ROUND(INDEX([1]Calculation!AL:AL,ROW()),1)</f>
        <v>0.1</v>
      </c>
      <c r="G316" s="8">
        <f>ROUND(INDEX([1]Calculation!L:L,ROW()),0)</f>
        <v>16</v>
      </c>
      <c r="H316" s="8">
        <f>ROUND(INDEX([1]Calculation!M:M,ROW()),0)</f>
        <v>1</v>
      </c>
      <c r="I316" s="8">
        <f>ROUND(INDEX([1]Calculation!N:N,ROW()),0)</f>
        <v>0</v>
      </c>
      <c r="J316" s="8">
        <f>ROUND(INDEX([1]Calculation!O:O,ROW()),0)</f>
        <v>15</v>
      </c>
      <c r="K316" s="8">
        <f>ROUND(INDEX([1]Calculation!P:P,ROW()),0)</f>
        <v>6</v>
      </c>
      <c r="L316" s="8">
        <f>ROUND(INDEX([1]Calculation!Q:Q,ROW()),0)</f>
        <v>25</v>
      </c>
      <c r="M316" s="8">
        <f>ROUND(INDEX([1]Calculation!R:R,ROW()),0)</f>
        <v>2</v>
      </c>
      <c r="N316" s="8">
        <f>ROUND(INDEX([1]Calculation!S:S,ROW()),0)</f>
        <v>12</v>
      </c>
      <c r="O316" s="8">
        <f>ROUND(INDEX([1]Calculation!T:T,ROW()),0)</f>
        <v>5</v>
      </c>
      <c r="P316" s="8" t="str">
        <f>INDEX([1]Calculation!CB:CB,ROW())</f>
        <v>https://scholars.unh.edu/cgi/viewcontent.cgi?article=1571&amp;context=survey_center_polls</v>
      </c>
    </row>
    <row r="317" spans="1:16">
      <c r="A317" t="str">
        <f>INDEX([1]Calculation!$F:$F,ROW())</f>
        <v>US</v>
      </c>
      <c r="B317" t="str">
        <f>INDEX([1]Calculation!$D:$D,ROW())</f>
        <v>ABC News/Washington Post</v>
      </c>
      <c r="C317" t="str">
        <f>IF(INDEX([1]Calculation!$G:$G,ROW())=0,"-",INDEX([1]Calculation!$G:$G,ROW()))</f>
        <v>A+</v>
      </c>
      <c r="D317" t="str">
        <f>INDEX([1]Calculation!$J:$J,ROW())&amp;"  "&amp;INDEX([1]Calculation!$K:$K,ROW())</f>
        <v>276  lv</v>
      </c>
      <c r="E317" s="19">
        <f>INDEX([1]Calculation!$I:$I,ROW())</f>
        <v>43853</v>
      </c>
      <c r="F317" s="12">
        <f>ROUND(INDEX([1]Calculation!AL:AL,ROW()),1)</f>
        <v>0.2</v>
      </c>
      <c r="G317" s="8">
        <f>ROUND(INDEX([1]Calculation!L:L,ROW()),0)</f>
        <v>34</v>
      </c>
      <c r="H317" s="8">
        <f>ROUND(INDEX([1]Calculation!M:M,ROW()),0)</f>
        <v>7</v>
      </c>
      <c r="I317" s="8">
        <f>ROUND(INDEX([1]Calculation!N:N,ROW()),0)</f>
        <v>0</v>
      </c>
      <c r="J317" s="8">
        <f>ROUND(INDEX([1]Calculation!O:O,ROW()),0)</f>
        <v>4</v>
      </c>
      <c r="K317" s="8">
        <f>ROUND(INDEX([1]Calculation!P:P,ROW()),0)</f>
        <v>4</v>
      </c>
      <c r="L317" s="8">
        <f>ROUND(INDEX([1]Calculation!Q:Q,ROW()),0)</f>
        <v>22</v>
      </c>
      <c r="M317" s="8">
        <f>ROUND(INDEX([1]Calculation!R:R,ROW()),0)</f>
        <v>1</v>
      </c>
      <c r="N317" s="8">
        <f>ROUND(INDEX([1]Calculation!S:S,ROW()),0)</f>
        <v>14</v>
      </c>
      <c r="O317" s="8">
        <f>ROUND(INDEX([1]Calculation!T:T,ROW()),0)</f>
        <v>6</v>
      </c>
      <c r="P317" s="8" t="str">
        <f>INDEX([1]Calculation!CB:CB,ROW())</f>
        <v>https://docs.google.com/spreadsheets/d/1CpUPZwYYsqSKzcFdExi1xOllSJGcR-XQZk9pVfnRAFY/edit</v>
      </c>
    </row>
    <row r="318" spans="1:16">
      <c r="A318" t="str">
        <f>INDEX([1]Calculation!$F:$F,ROW())</f>
        <v>US</v>
      </c>
      <c r="B318" t="str">
        <f>INDEX([1]Calculation!$D:$D,ROW())</f>
        <v>ABC News/Washington Post</v>
      </c>
      <c r="C318" t="str">
        <f>IF(INDEX([1]Calculation!$G:$G,ROW())=0,"-",INDEX([1]Calculation!$G:$G,ROW()))</f>
        <v>A+</v>
      </c>
      <c r="D318" t="str">
        <f>INDEX([1]Calculation!$J:$J,ROW())&amp;"  "&amp;INDEX([1]Calculation!$K:$K,ROW())</f>
        <v>349  rv</v>
      </c>
      <c r="E318" s="19">
        <f>INDEX([1]Calculation!$I:$I,ROW())</f>
        <v>43853</v>
      </c>
      <c r="F318" s="12">
        <f>ROUND(INDEX([1]Calculation!AL:AL,ROW()),1)</f>
        <v>0</v>
      </c>
      <c r="G318" s="8">
        <f>ROUND(INDEX([1]Calculation!L:L,ROW()),0)</f>
        <v>32</v>
      </c>
      <c r="H318" s="8">
        <f>ROUND(INDEX([1]Calculation!M:M,ROW()),0)</f>
        <v>8</v>
      </c>
      <c r="I318" s="8">
        <f>ROUND(INDEX([1]Calculation!N:N,ROW()),0)</f>
        <v>0</v>
      </c>
      <c r="J318" s="8">
        <f>ROUND(INDEX([1]Calculation!O:O,ROW()),0)</f>
        <v>5</v>
      </c>
      <c r="K318" s="8">
        <f>ROUND(INDEX([1]Calculation!P:P,ROW()),0)</f>
        <v>3</v>
      </c>
      <c r="L318" s="8">
        <f>ROUND(INDEX([1]Calculation!Q:Q,ROW()),0)</f>
        <v>23</v>
      </c>
      <c r="M318" s="8">
        <f>ROUND(INDEX([1]Calculation!R:R,ROW()),0)</f>
        <v>0</v>
      </c>
      <c r="N318" s="8">
        <f>ROUND(INDEX([1]Calculation!S:S,ROW()),0)</f>
        <v>12</v>
      </c>
      <c r="O318" s="8">
        <f>ROUND(INDEX([1]Calculation!T:T,ROW()),0)</f>
        <v>7</v>
      </c>
      <c r="P318" s="8" t="str">
        <f>INDEX([1]Calculation!CB:CB,ROW())</f>
        <v>https://www.washingtonpost.com/context/washington-post-abc-news-poll-jan-20-23-2020/50b73242-0f99-4709-b8bc-7e0d56bfe0f3/</v>
      </c>
    </row>
    <row r="319" spans="1:16">
      <c r="A319" t="str">
        <f>INDEX([1]Calculation!$F:$F,ROW())</f>
        <v>US</v>
      </c>
      <c r="B319" t="str">
        <f>INDEX([1]Calculation!$D:$D,ROW())</f>
        <v>ABC News/Washington Post</v>
      </c>
      <c r="C319" t="str">
        <f>IF(INDEX([1]Calculation!$G:$G,ROW())=0,"-",INDEX([1]Calculation!$G:$G,ROW()))</f>
        <v>A+</v>
      </c>
      <c r="D319" t="str">
        <f>INDEX([1]Calculation!$J:$J,ROW())&amp;"  "&amp;INDEX([1]Calculation!$K:$K,ROW())</f>
        <v>388  a</v>
      </c>
      <c r="E319" s="19">
        <f>INDEX([1]Calculation!$I:$I,ROW())</f>
        <v>43853</v>
      </c>
      <c r="F319" s="12">
        <f>ROUND(INDEX([1]Calculation!AL:AL,ROW()),1)</f>
        <v>0</v>
      </c>
      <c r="G319" s="8">
        <f>ROUND(INDEX([1]Calculation!L:L,ROW()),0)</f>
        <v>28</v>
      </c>
      <c r="H319" s="8">
        <f>ROUND(INDEX([1]Calculation!M:M,ROW()),0)</f>
        <v>8</v>
      </c>
      <c r="I319" s="8">
        <f>ROUND(INDEX([1]Calculation!N:N,ROW()),0)</f>
        <v>0</v>
      </c>
      <c r="J319" s="8">
        <f>ROUND(INDEX([1]Calculation!O:O,ROW()),0)</f>
        <v>5</v>
      </c>
      <c r="K319" s="8">
        <f>ROUND(INDEX([1]Calculation!P:P,ROW()),0)</f>
        <v>3</v>
      </c>
      <c r="L319" s="8">
        <f>ROUND(INDEX([1]Calculation!Q:Q,ROW()),0)</f>
        <v>24</v>
      </c>
      <c r="M319" s="8">
        <f>ROUND(INDEX([1]Calculation!R:R,ROW()),0)</f>
        <v>0</v>
      </c>
      <c r="N319" s="8">
        <f>ROUND(INDEX([1]Calculation!S:S,ROW()),0)</f>
        <v>11</v>
      </c>
      <c r="O319" s="8">
        <f>ROUND(INDEX([1]Calculation!T:T,ROW()),0)</f>
        <v>7</v>
      </c>
      <c r="P319" s="8" t="str">
        <f>INDEX([1]Calculation!CB:CB,ROW())</f>
        <v>https://www.washingtonpost.com/context/washington-post-abc-news-poll-jan-20-23-2020/50b73242-0f99-4709-b8bc-7e0d56bfe0f3/</v>
      </c>
    </row>
    <row r="320" spans="1:16">
      <c r="A320" t="str">
        <f>INDEX([1]Calculation!$F:$F,ROW())</f>
        <v>Missouri</v>
      </c>
      <c r="B320" t="str">
        <f>INDEX([1]Calculation!$D:$D,ROW())</f>
        <v>Remington Research Group</v>
      </c>
      <c r="C320" t="str">
        <f>IF(INDEX([1]Calculation!$G:$G,ROW())=0,"-",INDEX([1]Calculation!$G:$G,ROW()))</f>
        <v>C-</v>
      </c>
      <c r="D320" t="str">
        <f>INDEX([1]Calculation!$J:$J,ROW())&amp;"  "&amp;INDEX([1]Calculation!$K:$K,ROW())</f>
        <v>1460  lv</v>
      </c>
      <c r="E320" s="19">
        <f>INDEX([1]Calculation!$I:$I,ROW())</f>
        <v>43853</v>
      </c>
      <c r="F320" s="12">
        <f>ROUND(INDEX([1]Calculation!AL:AL,ROW()),1)</f>
        <v>3.9</v>
      </c>
      <c r="G320" s="8">
        <f>ROUND(INDEX([1]Calculation!L:L,ROW()),0)</f>
        <v>39</v>
      </c>
      <c r="H320" s="8">
        <f>ROUND(INDEX([1]Calculation!M:M,ROW()),0)</f>
        <v>14</v>
      </c>
      <c r="I320" s="8">
        <f>ROUND(INDEX([1]Calculation!N:N,ROW()),0)</f>
        <v>0</v>
      </c>
      <c r="J320" s="8">
        <f>ROUND(INDEX([1]Calculation!O:O,ROW()),0)</f>
        <v>6</v>
      </c>
      <c r="K320" s="8">
        <f>ROUND(INDEX([1]Calculation!P:P,ROW()),0)</f>
        <v>8</v>
      </c>
      <c r="L320" s="8">
        <f>ROUND(INDEX([1]Calculation!Q:Q,ROW()),0)</f>
        <v>7</v>
      </c>
      <c r="M320" s="8">
        <f>ROUND(INDEX([1]Calculation!R:R,ROW()),0)</f>
        <v>1</v>
      </c>
      <c r="N320" s="8">
        <f>ROUND(INDEX([1]Calculation!S:S,ROW()),0)</f>
        <v>9</v>
      </c>
      <c r="O320" s="8">
        <f>ROUND(INDEX([1]Calculation!T:T,ROW()),0)</f>
        <v>2</v>
      </c>
      <c r="P320" s="8" t="str">
        <f>INDEX([1]Calculation!CB:CB,ROW())</f>
        <v>https://moscout.com/s/MOSCOUT-012420.pptx</v>
      </c>
    </row>
    <row r="321" spans="1:16">
      <c r="A321" t="str">
        <f>INDEX([1]Calculation!$F:$F,ROW())</f>
        <v>Iowa</v>
      </c>
      <c r="B321" t="str">
        <f>INDEX([1]Calculation!$D:$D,ROW())</f>
        <v>Siena College/New York Times Upshot</v>
      </c>
      <c r="C321" t="str">
        <f>IF(INDEX([1]Calculation!$G:$G,ROW())=0,"-",INDEX([1]Calculation!$G:$G,ROW()))</f>
        <v>A+</v>
      </c>
      <c r="D321" t="str">
        <f>INDEX([1]Calculation!$J:$J,ROW())&amp;"  "&amp;INDEX([1]Calculation!$K:$K,ROW())</f>
        <v>584  lv</v>
      </c>
      <c r="E321" s="19">
        <f>INDEX([1]Calculation!$I:$I,ROW())</f>
        <v>43853</v>
      </c>
      <c r="F321" s="12">
        <f>ROUND(INDEX([1]Calculation!AL:AL,ROW()),1)</f>
        <v>0</v>
      </c>
      <c r="G321" s="8">
        <f>ROUND(INDEX([1]Calculation!L:L,ROW()),0)</f>
        <v>23</v>
      </c>
      <c r="H321" s="8">
        <f>ROUND(INDEX([1]Calculation!M:M,ROW()),0)</f>
        <v>0</v>
      </c>
      <c r="I321" s="8">
        <f>ROUND(INDEX([1]Calculation!N:N,ROW()),0)</f>
        <v>0</v>
      </c>
      <c r="J321" s="8">
        <f>ROUND(INDEX([1]Calculation!O:O,ROW()),0)</f>
        <v>23</v>
      </c>
      <c r="K321" s="8">
        <f>ROUND(INDEX([1]Calculation!P:P,ROW()),0)</f>
        <v>0</v>
      </c>
      <c r="L321" s="8">
        <f>ROUND(INDEX([1]Calculation!Q:Q,ROW()),0)</f>
        <v>30</v>
      </c>
      <c r="M321" s="8">
        <f>ROUND(INDEX([1]Calculation!R:R,ROW()),0)</f>
        <v>0</v>
      </c>
      <c r="N321" s="8">
        <f>ROUND(INDEX([1]Calculation!S:S,ROW()),0)</f>
        <v>19</v>
      </c>
      <c r="O321" s="8">
        <f>ROUND(INDEX([1]Calculation!T:T,ROW()),0)</f>
        <v>0</v>
      </c>
      <c r="P321" s="8" t="str">
        <f>INDEX([1]Calculation!CB:CB,ROW())</f>
        <v>https://www.nytimes.com/2020/01/25/us/politics/democratic-iowa-poll-sanders.html</v>
      </c>
    </row>
    <row r="322" spans="1:16">
      <c r="A322" t="str">
        <f>INDEX([1]Calculation!$F:$F,ROW())</f>
        <v>Iowa</v>
      </c>
      <c r="B322" t="str">
        <f>INDEX([1]Calculation!$D:$D,ROW())</f>
        <v>Siena College/New York Times Upshot</v>
      </c>
      <c r="C322" t="str">
        <f>IF(INDEX([1]Calculation!$G:$G,ROW())=0,"-",INDEX([1]Calculation!$G:$G,ROW()))</f>
        <v>A+</v>
      </c>
      <c r="D322" t="str">
        <f>INDEX([1]Calculation!$J:$J,ROW())&amp;"  "&amp;INDEX([1]Calculation!$K:$K,ROW())</f>
        <v>584  lv</v>
      </c>
      <c r="E322" s="19">
        <f>INDEX([1]Calculation!$I:$I,ROW())</f>
        <v>43853</v>
      </c>
      <c r="F322" s="12">
        <f>ROUND(INDEX([1]Calculation!AL:AL,ROW()),1)</f>
        <v>15.4</v>
      </c>
      <c r="G322" s="8">
        <f>ROUND(INDEX([1]Calculation!L:L,ROW()),0)</f>
        <v>17</v>
      </c>
      <c r="H322" s="8">
        <f>ROUND(INDEX([1]Calculation!M:M,ROW()),0)</f>
        <v>1</v>
      </c>
      <c r="I322" s="8">
        <f>ROUND(INDEX([1]Calculation!N:N,ROW()),0)</f>
        <v>0</v>
      </c>
      <c r="J322" s="8">
        <f>ROUND(INDEX([1]Calculation!O:O,ROW()),0)</f>
        <v>18</v>
      </c>
      <c r="K322" s="8">
        <f>ROUND(INDEX([1]Calculation!P:P,ROW()),0)</f>
        <v>8</v>
      </c>
      <c r="L322" s="8">
        <f>ROUND(INDEX([1]Calculation!Q:Q,ROW()),0)</f>
        <v>25</v>
      </c>
      <c r="M322" s="8">
        <f>ROUND(INDEX([1]Calculation!R:R,ROW()),0)</f>
        <v>3</v>
      </c>
      <c r="N322" s="8">
        <f>ROUND(INDEX([1]Calculation!S:S,ROW()),0)</f>
        <v>15</v>
      </c>
      <c r="O322" s="8">
        <f>ROUND(INDEX([1]Calculation!T:T,ROW()),0)</f>
        <v>3</v>
      </c>
      <c r="P322" s="8" t="str">
        <f>INDEX([1]Calculation!CB:CB,ROW())</f>
        <v>https://scri.siena.edu/wp-content/uploads/2020/01/IADem0120_4891051654159.pdf</v>
      </c>
    </row>
    <row r="323" spans="1:16">
      <c r="A323" t="str">
        <f>INDEX([1]Calculation!$F:$F,ROW())</f>
        <v>US</v>
      </c>
      <c r="B323" t="str">
        <f>INDEX([1]Calculation!$D:$D,ROW())</f>
        <v>Emerson College</v>
      </c>
      <c r="C323" t="str">
        <f>IF(INDEX([1]Calculation!$G:$G,ROW())=0,"-",INDEX([1]Calculation!$G:$G,ROW()))</f>
        <v>B-</v>
      </c>
      <c r="D323" t="str">
        <f>INDEX([1]Calculation!$J:$J,ROW())&amp;"  "&amp;INDEX([1]Calculation!$K:$K,ROW())</f>
        <v>497  lv</v>
      </c>
      <c r="E323" s="19">
        <f>INDEX([1]Calculation!$I:$I,ROW())</f>
        <v>43853</v>
      </c>
      <c r="F323" s="12">
        <f>ROUND(INDEX([1]Calculation!AL:AL,ROW()),1)</f>
        <v>0.6</v>
      </c>
      <c r="G323" s="8">
        <f>ROUND(INDEX([1]Calculation!L:L,ROW()),0)</f>
        <v>30</v>
      </c>
      <c r="H323" s="8">
        <f>ROUND(INDEX([1]Calculation!M:M,ROW()),0)</f>
        <v>7</v>
      </c>
      <c r="I323" s="8">
        <f>ROUND(INDEX([1]Calculation!N:N,ROW()),0)</f>
        <v>0</v>
      </c>
      <c r="J323" s="8">
        <f>ROUND(INDEX([1]Calculation!O:O,ROW()),0)</f>
        <v>6</v>
      </c>
      <c r="K323" s="8">
        <f>ROUND(INDEX([1]Calculation!P:P,ROW()),0)</f>
        <v>4</v>
      </c>
      <c r="L323" s="8">
        <f>ROUND(INDEX([1]Calculation!Q:Q,ROW()),0)</f>
        <v>27</v>
      </c>
      <c r="M323" s="8">
        <f>ROUND(INDEX([1]Calculation!R:R,ROW()),0)</f>
        <v>1</v>
      </c>
      <c r="N323" s="8">
        <f>ROUND(INDEX([1]Calculation!S:S,ROW()),0)</f>
        <v>13</v>
      </c>
      <c r="O323" s="8">
        <f>ROUND(INDEX([1]Calculation!T:T,ROW()),0)</f>
        <v>8</v>
      </c>
      <c r="P323" s="8" t="str">
        <f>INDEX([1]Calculation!CB:CB,ROW())</f>
        <v>http://emersonpolling.com/2020/01/24/national-2020-biden-and-sanders-battle-in-two-way-race-for-democratic-nomination/</v>
      </c>
    </row>
    <row r="324" spans="1:16">
      <c r="A324" t="str">
        <f>INDEX([1]Calculation!$F:$F,ROW())</f>
        <v>US</v>
      </c>
      <c r="B324" t="str">
        <f>INDEX([1]Calculation!$D:$D,ROW())</f>
        <v>Ipsos</v>
      </c>
      <c r="C324" t="str">
        <f>IF(INDEX([1]Calculation!$G:$G,ROW())=0,"-",INDEX([1]Calculation!$G:$G,ROW()))</f>
        <v>B+</v>
      </c>
      <c r="D324" t="str">
        <f>INDEX([1]Calculation!$J:$J,ROW())&amp;"  "&amp;INDEX([1]Calculation!$K:$K,ROW())</f>
        <v>545  rv</v>
      </c>
      <c r="E324" s="19">
        <f>INDEX([1]Calculation!$I:$I,ROW())</f>
        <v>43853</v>
      </c>
      <c r="F324" s="12">
        <f>ROUND(INDEX([1]Calculation!AL:AL,ROW()),1)</f>
        <v>0</v>
      </c>
      <c r="G324" s="8">
        <f>ROUND(INDEX([1]Calculation!L:L,ROW()),0)</f>
        <v>24</v>
      </c>
      <c r="H324" s="8">
        <f>ROUND(INDEX([1]Calculation!M:M,ROW()),0)</f>
        <v>10</v>
      </c>
      <c r="I324" s="8">
        <f>ROUND(INDEX([1]Calculation!N:N,ROW()),0)</f>
        <v>0</v>
      </c>
      <c r="J324" s="8">
        <f>ROUND(INDEX([1]Calculation!O:O,ROW()),0)</f>
        <v>7</v>
      </c>
      <c r="K324" s="8">
        <f>ROUND(INDEX([1]Calculation!P:P,ROW()),0)</f>
        <v>3</v>
      </c>
      <c r="L324" s="8">
        <f>ROUND(INDEX([1]Calculation!Q:Q,ROW()),0)</f>
        <v>20</v>
      </c>
      <c r="M324" s="8">
        <f>ROUND(INDEX([1]Calculation!R:R,ROW()),0)</f>
        <v>2</v>
      </c>
      <c r="N324" s="8">
        <f>ROUND(INDEX([1]Calculation!S:S,ROW()),0)</f>
        <v>12</v>
      </c>
      <c r="O324" s="8">
        <f>ROUND(INDEX([1]Calculation!T:T,ROW()),0)</f>
        <v>3</v>
      </c>
      <c r="P324" s="8" t="str">
        <f>INDEX([1]Calculation!CB:CB,ROW())</f>
        <v>https://graphics.reuters.com/USA-ELECTION-POLL/0100B05G09P/index.html</v>
      </c>
    </row>
    <row r="325" spans="1:16">
      <c r="A325" t="str">
        <f>INDEX([1]Calculation!$F:$F,ROW())</f>
        <v>US</v>
      </c>
      <c r="B325" t="str">
        <f>INDEX([1]Calculation!$D:$D,ROW())</f>
        <v>Harris Insights &amp; Analytics</v>
      </c>
      <c r="C325" t="str">
        <f>IF(INDEX([1]Calculation!$G:$G,ROW())=0,"-",INDEX([1]Calculation!$G:$G,ROW()))</f>
        <v>C+</v>
      </c>
      <c r="D325" t="str">
        <f>INDEX([1]Calculation!$J:$J,ROW())&amp;"  "&amp;INDEX([1]Calculation!$K:$K,ROW())</f>
        <v>878  rv</v>
      </c>
      <c r="E325" s="19">
        <f>INDEX([1]Calculation!$I:$I,ROW())</f>
        <v>43852</v>
      </c>
      <c r="F325" s="12">
        <f>ROUND(INDEX([1]Calculation!AL:AL,ROW()),1)</f>
        <v>0</v>
      </c>
      <c r="G325" s="8">
        <f>ROUND(INDEX([1]Calculation!L:L,ROW()),0)</f>
        <v>29</v>
      </c>
      <c r="H325" s="8">
        <f>ROUND(INDEX([1]Calculation!M:M,ROW()),0)</f>
        <v>11</v>
      </c>
      <c r="I325" s="8">
        <f>ROUND(INDEX([1]Calculation!N:N,ROW()),0)</f>
        <v>0</v>
      </c>
      <c r="J325" s="8">
        <f>ROUND(INDEX([1]Calculation!O:O,ROW()),0)</f>
        <v>5</v>
      </c>
      <c r="K325" s="8">
        <f>ROUND(INDEX([1]Calculation!P:P,ROW()),0)</f>
        <v>2</v>
      </c>
      <c r="L325" s="8">
        <f>ROUND(INDEX([1]Calculation!Q:Q,ROW()),0)</f>
        <v>17</v>
      </c>
      <c r="M325" s="8">
        <f>ROUND(INDEX([1]Calculation!R:R,ROW()),0)</f>
        <v>4</v>
      </c>
      <c r="N325" s="8">
        <f>ROUND(INDEX([1]Calculation!S:S,ROW()),0)</f>
        <v>9</v>
      </c>
      <c r="O325" s="8">
        <f>ROUND(INDEX([1]Calculation!T:T,ROW()),0)</f>
        <v>4</v>
      </c>
      <c r="P325" s="8" t="str">
        <f>INDEX([1]Calculation!CB:CB,ROW())</f>
        <v>https://thehill.com/hilltv/rising/480721-bloomberg-surges-past-warren-into-third-place-in-new-national-poll</v>
      </c>
    </row>
    <row r="326" spans="1:16">
      <c r="A326" t="str">
        <f>INDEX([1]Calculation!$F:$F,ROW())</f>
        <v>Utah</v>
      </c>
      <c r="B326" t="str">
        <f>INDEX([1]Calculation!$D:$D,ROW())</f>
        <v>Suffolk University</v>
      </c>
      <c r="C326" t="str">
        <f>IF(INDEX([1]Calculation!$G:$G,ROW())=0,"-",INDEX([1]Calculation!$G:$G,ROW()))</f>
        <v>A-</v>
      </c>
      <c r="D326" t="str">
        <f>INDEX([1]Calculation!$J:$J,ROW())&amp;"  "&amp;INDEX([1]Calculation!$K:$K,ROW())</f>
        <v>132  lv</v>
      </c>
      <c r="E326" s="19">
        <f>INDEX([1]Calculation!$I:$I,ROW())</f>
        <v>43852</v>
      </c>
      <c r="F326" s="12">
        <f>ROUND(INDEX([1]Calculation!AL:AL,ROW()),1)</f>
        <v>4.5</v>
      </c>
      <c r="G326" s="8">
        <f>ROUND(INDEX([1]Calculation!L:L,ROW()),0)</f>
        <v>12</v>
      </c>
      <c r="H326" s="8">
        <f>ROUND(INDEX([1]Calculation!M:M,ROW()),0)</f>
        <v>10</v>
      </c>
      <c r="I326" s="8">
        <f>ROUND(INDEX([1]Calculation!N:N,ROW()),0)</f>
        <v>0</v>
      </c>
      <c r="J326" s="8">
        <f>ROUND(INDEX([1]Calculation!O:O,ROW()),0)</f>
        <v>5</v>
      </c>
      <c r="K326" s="8">
        <f>ROUND(INDEX([1]Calculation!P:P,ROW()),0)</f>
        <v>3</v>
      </c>
      <c r="L326" s="8">
        <f>ROUND(INDEX([1]Calculation!Q:Q,ROW()),0)</f>
        <v>27</v>
      </c>
      <c r="M326" s="8">
        <f>ROUND(INDEX([1]Calculation!R:R,ROW()),0)</f>
        <v>1</v>
      </c>
      <c r="N326" s="8">
        <f>ROUND(INDEX([1]Calculation!S:S,ROW()),0)</f>
        <v>14</v>
      </c>
      <c r="O326" s="8">
        <f>ROUND(INDEX([1]Calculation!T:T,ROW()),0)</f>
        <v>5</v>
      </c>
      <c r="P326" s="8" t="str">
        <f>INDEX([1]Calculation!CB:CB,ROW())</f>
        <v>https://www.suffolk.edu/-/media/suffolk/documents/academics/research-at-suffolk/suprc/polls/other-states/2020/1_27_2020_utah_marginals_pdftxt.pdf</v>
      </c>
    </row>
    <row r="327" spans="1:16">
      <c r="A327" t="str">
        <f>INDEX([1]Calculation!$F:$F,ROW())</f>
        <v>US</v>
      </c>
      <c r="B327" t="str">
        <f>INDEX([1]Calculation!$D:$D,ROW())</f>
        <v>Fox News/Beacon Research/Shaw &amp; Co. Research</v>
      </c>
      <c r="C327" t="str">
        <f>IF(INDEX([1]Calculation!$G:$G,ROW())=0,"-",INDEX([1]Calculation!$G:$G,ROW()))</f>
        <v>A-</v>
      </c>
      <c r="D327" t="str">
        <f>INDEX([1]Calculation!$J:$J,ROW())&amp;"  "&amp;INDEX([1]Calculation!$K:$K,ROW())</f>
        <v>495  lv</v>
      </c>
      <c r="E327" s="19">
        <f>INDEX([1]Calculation!$I:$I,ROW())</f>
        <v>43852</v>
      </c>
      <c r="F327" s="12">
        <f>ROUND(INDEX([1]Calculation!AL:AL,ROW()),1)</f>
        <v>1.1000000000000001</v>
      </c>
      <c r="G327" s="8">
        <f>ROUND(INDEX([1]Calculation!L:L,ROW()),0)</f>
        <v>26</v>
      </c>
      <c r="H327" s="8">
        <f>ROUND(INDEX([1]Calculation!M:M,ROW()),0)</f>
        <v>10</v>
      </c>
      <c r="I327" s="8">
        <f>ROUND(INDEX([1]Calculation!N:N,ROW()),0)</f>
        <v>0</v>
      </c>
      <c r="J327" s="8">
        <f>ROUND(INDEX([1]Calculation!O:O,ROW()),0)</f>
        <v>7</v>
      </c>
      <c r="K327" s="8">
        <f>ROUND(INDEX([1]Calculation!P:P,ROW()),0)</f>
        <v>3</v>
      </c>
      <c r="L327" s="8">
        <f>ROUND(INDEX([1]Calculation!Q:Q,ROW()),0)</f>
        <v>23</v>
      </c>
      <c r="M327" s="8">
        <f>ROUND(INDEX([1]Calculation!R:R,ROW()),0)</f>
        <v>3</v>
      </c>
      <c r="N327" s="8">
        <f>ROUND(INDEX([1]Calculation!S:S,ROW()),0)</f>
        <v>14</v>
      </c>
      <c r="O327" s="8">
        <f>ROUND(INDEX([1]Calculation!T:T,ROW()),0)</f>
        <v>5</v>
      </c>
      <c r="P327" s="8" t="str">
        <f>INDEX([1]Calculation!CB:CB,ROW())</f>
        <v>https://www.scribd.com/document/444324295/Fox-January-19-22-2020-National-Topline-January-26-Release-pdf</v>
      </c>
    </row>
    <row r="328" spans="1:16">
      <c r="A328" t="str">
        <f>INDEX([1]Calculation!$F:$F,ROW())</f>
        <v>Iowa</v>
      </c>
      <c r="B328" t="str">
        <f>INDEX([1]Calculation!$D:$D,ROW())</f>
        <v>Civiqs</v>
      </c>
      <c r="C328" t="str">
        <f>IF(INDEX([1]Calculation!$G:$G,ROW())=0,"-",INDEX([1]Calculation!$G:$G,ROW()))</f>
        <v>-</v>
      </c>
      <c r="D328" t="str">
        <f>INDEX([1]Calculation!$J:$J,ROW())&amp;"  "&amp;INDEX([1]Calculation!$K:$K,ROW())</f>
        <v>590  lv</v>
      </c>
      <c r="E328" s="19">
        <f>INDEX([1]Calculation!$I:$I,ROW())</f>
        <v>43851</v>
      </c>
      <c r="F328" s="12">
        <f>ROUND(INDEX([1]Calculation!AL:AL,ROW()),1)</f>
        <v>0.1</v>
      </c>
      <c r="G328" s="8">
        <f>ROUND(INDEX([1]Calculation!L:L,ROW()),0)</f>
        <v>17</v>
      </c>
      <c r="H328" s="8">
        <f>ROUND(INDEX([1]Calculation!M:M,ROW()),0)</f>
        <v>0</v>
      </c>
      <c r="I328" s="8">
        <f>ROUND(INDEX([1]Calculation!N:N,ROW()),0)</f>
        <v>0</v>
      </c>
      <c r="J328" s="8">
        <f>ROUND(INDEX([1]Calculation!O:O,ROW()),0)</f>
        <v>19</v>
      </c>
      <c r="K328" s="8">
        <f>ROUND(INDEX([1]Calculation!P:P,ROW()),0)</f>
        <v>6</v>
      </c>
      <c r="L328" s="8">
        <f>ROUND(INDEX([1]Calculation!Q:Q,ROW()),0)</f>
        <v>24</v>
      </c>
      <c r="M328" s="8">
        <f>ROUND(INDEX([1]Calculation!R:R,ROW()),0)</f>
        <v>3</v>
      </c>
      <c r="N328" s="8">
        <f>ROUND(INDEX([1]Calculation!S:S,ROW()),0)</f>
        <v>19</v>
      </c>
      <c r="O328" s="8">
        <f>ROUND(INDEX([1]Calculation!T:T,ROW()),0)</f>
        <v>5</v>
      </c>
      <c r="P328" s="8" t="str">
        <f>INDEX([1]Calculation!CB:CB,ROW())</f>
        <v>https://projects.fivethirtyeight.com/polls/20200202_IA_1.pdf</v>
      </c>
    </row>
    <row r="329" spans="1:16">
      <c r="A329" t="str">
        <f>INDEX([1]Calculation!$F:$F,ROW())</f>
        <v>Texas</v>
      </c>
      <c r="B329" t="str">
        <f>INDEX([1]Calculation!$D:$D,ROW())</f>
        <v>Data for Progress</v>
      </c>
      <c r="C329" t="str">
        <f>IF(INDEX([1]Calculation!$G:$G,ROW())=0,"-",INDEX([1]Calculation!$G:$G,ROW()))</f>
        <v>A-</v>
      </c>
      <c r="D329" t="str">
        <f>INDEX([1]Calculation!$J:$J,ROW())&amp;"  "&amp;INDEX([1]Calculation!$K:$K,ROW())</f>
        <v>684  lv</v>
      </c>
      <c r="E329" s="19">
        <f>INDEX([1]Calculation!$I:$I,ROW())</f>
        <v>43851</v>
      </c>
      <c r="F329" s="12">
        <f>ROUND(INDEX([1]Calculation!AL:AL,ROW()),1)</f>
        <v>0.4</v>
      </c>
      <c r="G329" s="8">
        <f>ROUND(INDEX([1]Calculation!L:L,ROW()),0)</f>
        <v>26</v>
      </c>
      <c r="H329" s="8">
        <f>ROUND(INDEX([1]Calculation!M:M,ROW()),0)</f>
        <v>7</v>
      </c>
      <c r="I329" s="8">
        <f>ROUND(INDEX([1]Calculation!N:N,ROW()),0)</f>
        <v>0</v>
      </c>
      <c r="J329" s="8">
        <f>ROUND(INDEX([1]Calculation!O:O,ROW()),0)</f>
        <v>10</v>
      </c>
      <c r="K329" s="8">
        <f>ROUND(INDEX([1]Calculation!P:P,ROW()),0)</f>
        <v>4</v>
      </c>
      <c r="L329" s="8">
        <f>ROUND(INDEX([1]Calculation!Q:Q,ROW()),0)</f>
        <v>20</v>
      </c>
      <c r="M329" s="8">
        <f>ROUND(INDEX([1]Calculation!R:R,ROW()),0)</f>
        <v>2</v>
      </c>
      <c r="N329" s="8">
        <f>ROUND(INDEX([1]Calculation!S:S,ROW()),0)</f>
        <v>14</v>
      </c>
      <c r="O329" s="8">
        <f>ROUND(INDEX([1]Calculation!T:T,ROW()),0)</f>
        <v>3</v>
      </c>
      <c r="P329" s="8" t="str">
        <f>INDEX([1]Calculation!CB:CB,ROW())</f>
        <v>http://filesforprogress.org/datasets/2020/1/texas/dfp-tx-dem-primary-jan-2020.pdf</v>
      </c>
    </row>
    <row r="330" spans="1:16">
      <c r="A330" t="str">
        <f>INDEX([1]Calculation!$F:$F,ROW())</f>
        <v>California</v>
      </c>
      <c r="B330" t="str">
        <f>INDEX([1]Calculation!$D:$D,ROW())</f>
        <v>University of California, Berkeley</v>
      </c>
      <c r="C330" t="str">
        <f>IF(INDEX([1]Calculation!$G:$G,ROW())=0,"-",INDEX([1]Calculation!$G:$G,ROW()))</f>
        <v>B/C</v>
      </c>
      <c r="D330" t="str">
        <f>INDEX([1]Calculation!$J:$J,ROW())&amp;"  "&amp;INDEX([1]Calculation!$K:$K,ROW())</f>
        <v>2895  lv</v>
      </c>
      <c r="E330" s="19">
        <f>INDEX([1]Calculation!$I:$I,ROW())</f>
        <v>43851</v>
      </c>
      <c r="F330" s="12">
        <f>ROUND(INDEX([1]Calculation!AL:AL,ROW()),1)</f>
        <v>1.1000000000000001</v>
      </c>
      <c r="G330" s="8">
        <f>ROUND(INDEX([1]Calculation!L:L,ROW()),0)</f>
        <v>15</v>
      </c>
      <c r="H330" s="8">
        <f>ROUND(INDEX([1]Calculation!M:M,ROW()),0)</f>
        <v>6</v>
      </c>
      <c r="I330" s="8">
        <f>ROUND(INDEX([1]Calculation!N:N,ROW()),0)</f>
        <v>1</v>
      </c>
      <c r="J330" s="8">
        <f>ROUND(INDEX([1]Calculation!O:O,ROW()),0)</f>
        <v>7</v>
      </c>
      <c r="K330" s="8">
        <f>ROUND(INDEX([1]Calculation!P:P,ROW()),0)</f>
        <v>5</v>
      </c>
      <c r="L330" s="8">
        <f>ROUND(INDEX([1]Calculation!Q:Q,ROW()),0)</f>
        <v>26</v>
      </c>
      <c r="M330" s="8">
        <f>ROUND(INDEX([1]Calculation!R:R,ROW()),0)</f>
        <v>2</v>
      </c>
      <c r="N330" s="8">
        <f>ROUND(INDEX([1]Calculation!S:S,ROW()),0)</f>
        <v>20</v>
      </c>
      <c r="O330" s="8">
        <f>ROUND(INDEX([1]Calculation!T:T,ROW()),0)</f>
        <v>4</v>
      </c>
      <c r="P330" s="8" t="str">
        <f>INDEX([1]Calculation!CB:CB,ROW())</f>
        <v>https://escholarship.org/uc/item/1h8738br</v>
      </c>
    </row>
    <row r="331" spans="1:16">
      <c r="A331" t="str">
        <f>INDEX([1]Calculation!$F:$F,ROW())</f>
        <v>New Hampshire</v>
      </c>
      <c r="B331" t="str">
        <f>INDEX([1]Calculation!$D:$D,ROW())</f>
        <v>MassINC Polling Group</v>
      </c>
      <c r="C331" t="str">
        <f>IF(INDEX([1]Calculation!$G:$G,ROW())=0,"-",INDEX([1]Calculation!$G:$G,ROW()))</f>
        <v>A/B</v>
      </c>
      <c r="D331" t="str">
        <f>INDEX([1]Calculation!$J:$J,ROW())&amp;"  "&amp;INDEX([1]Calculation!$K:$K,ROW())</f>
        <v>426  lv</v>
      </c>
      <c r="E331" s="19">
        <f>INDEX([1]Calculation!$I:$I,ROW())</f>
        <v>43851</v>
      </c>
      <c r="F331" s="12">
        <f>ROUND(INDEX([1]Calculation!AL:AL,ROW()),1)</f>
        <v>7.3</v>
      </c>
      <c r="G331" s="8">
        <f>ROUND(INDEX([1]Calculation!L:L,ROW()),0)</f>
        <v>14</v>
      </c>
      <c r="H331" s="8">
        <f>ROUND(INDEX([1]Calculation!M:M,ROW()),0)</f>
        <v>1</v>
      </c>
      <c r="I331" s="8">
        <f>ROUND(INDEX([1]Calculation!N:N,ROW()),0)</f>
        <v>0</v>
      </c>
      <c r="J331" s="8">
        <f>ROUND(INDEX([1]Calculation!O:O,ROW()),0)</f>
        <v>17</v>
      </c>
      <c r="K331" s="8">
        <f>ROUND(INDEX([1]Calculation!P:P,ROW()),0)</f>
        <v>6</v>
      </c>
      <c r="L331" s="8">
        <f>ROUND(INDEX([1]Calculation!Q:Q,ROW()),0)</f>
        <v>29</v>
      </c>
      <c r="M331" s="8">
        <f>ROUND(INDEX([1]Calculation!R:R,ROW()),0)</f>
        <v>2</v>
      </c>
      <c r="N331" s="8">
        <f>ROUND(INDEX([1]Calculation!S:S,ROW()),0)</f>
        <v>13</v>
      </c>
      <c r="O331" s="8">
        <f>ROUND(INDEX([1]Calculation!T:T,ROW()),0)</f>
        <v>5</v>
      </c>
      <c r="P331" s="8" t="str">
        <f>INDEX([1]Calculation!CB:CB,ROW())</f>
        <v>https://www.wbur.org/news/2020/01/23/new-hampshire-bernie-sanders-lead-january</v>
      </c>
    </row>
    <row r="332" spans="1:16">
      <c r="A332" t="str">
        <f>INDEX([1]Calculation!$F:$F,ROW())</f>
        <v>US</v>
      </c>
      <c r="B332" t="str">
        <f>INDEX([1]Calculation!$D:$D,ROW())</f>
        <v>YouGov</v>
      </c>
      <c r="C332" t="str">
        <f>IF(INDEX([1]Calculation!$G:$G,ROW())=0,"-",INDEX([1]Calculation!$G:$G,ROW()))</f>
        <v>B-</v>
      </c>
      <c r="D332" t="str">
        <f>INDEX([1]Calculation!$J:$J,ROW())&amp;"  "&amp;INDEX([1]Calculation!$K:$K,ROW())</f>
        <v>470  lv</v>
      </c>
      <c r="E332" s="19">
        <f>INDEX([1]Calculation!$I:$I,ROW())</f>
        <v>43851</v>
      </c>
      <c r="F332" s="12">
        <f>ROUND(INDEX([1]Calculation!AL:AL,ROW()),1)</f>
        <v>0</v>
      </c>
      <c r="G332" s="8">
        <f>ROUND(INDEX([1]Calculation!L:L,ROW()),0)</f>
        <v>28</v>
      </c>
      <c r="H332" s="8">
        <f>ROUND(INDEX([1]Calculation!M:M,ROW()),0)</f>
        <v>6</v>
      </c>
      <c r="I332" s="8">
        <f>ROUND(INDEX([1]Calculation!N:N,ROW()),0)</f>
        <v>0</v>
      </c>
      <c r="J332" s="8">
        <f>ROUND(INDEX([1]Calculation!O:O,ROW()),0)</f>
        <v>8</v>
      </c>
      <c r="K332" s="8">
        <f>ROUND(INDEX([1]Calculation!P:P,ROW()),0)</f>
        <v>4</v>
      </c>
      <c r="L332" s="8">
        <f>ROUND(INDEX([1]Calculation!Q:Q,ROW()),0)</f>
        <v>18</v>
      </c>
      <c r="M332" s="8">
        <f>ROUND(INDEX([1]Calculation!R:R,ROW()),0)</f>
        <v>2</v>
      </c>
      <c r="N332" s="8">
        <f>ROUND(INDEX([1]Calculation!S:S,ROW()),0)</f>
        <v>21</v>
      </c>
      <c r="O332" s="8">
        <f>ROUND(INDEX([1]Calculation!T:T,ROW()),0)</f>
        <v>3</v>
      </c>
      <c r="P332" s="8" t="str">
        <f>INDEX([1]Calculation!CB:CB,ROW())</f>
        <v>https://d25d2506sfb94s.cloudfront.net/cumulus_uploads/document/alq58zq5zt/econTabReport.pdf</v>
      </c>
    </row>
    <row r="333" spans="1:16">
      <c r="A333" t="str">
        <f>INDEX([1]Calculation!$F:$F,ROW())</f>
        <v>US</v>
      </c>
      <c r="B333" t="str">
        <f>INDEX([1]Calculation!$D:$D,ROW())</f>
        <v>Monmouth University</v>
      </c>
      <c r="C333" t="str">
        <f>IF(INDEX([1]Calculation!$G:$G,ROW())=0,"-",INDEX([1]Calculation!$G:$G,ROW()))</f>
        <v>A+</v>
      </c>
      <c r="D333" t="str">
        <f>INDEX([1]Calculation!$J:$J,ROW())&amp;"  "&amp;INDEX([1]Calculation!$K:$K,ROW())</f>
        <v>372  rv</v>
      </c>
      <c r="E333" s="19">
        <f>INDEX([1]Calculation!$I:$I,ROW())</f>
        <v>43850</v>
      </c>
      <c r="F333" s="12">
        <f>ROUND(INDEX([1]Calculation!AL:AL,ROW()),1)</f>
        <v>1.2</v>
      </c>
      <c r="G333" s="8">
        <f>ROUND(INDEX([1]Calculation!L:L,ROW()),0)</f>
        <v>30</v>
      </c>
      <c r="H333" s="8">
        <f>ROUND(INDEX([1]Calculation!M:M,ROW()),0)</f>
        <v>9</v>
      </c>
      <c r="I333" s="8">
        <f>ROUND(INDEX([1]Calculation!N:N,ROW()),0)</f>
        <v>0</v>
      </c>
      <c r="J333" s="8">
        <f>ROUND(INDEX([1]Calculation!O:O,ROW()),0)</f>
        <v>6</v>
      </c>
      <c r="K333" s="8">
        <f>ROUND(INDEX([1]Calculation!P:P,ROW()),0)</f>
        <v>5</v>
      </c>
      <c r="L333" s="8">
        <f>ROUND(INDEX([1]Calculation!Q:Q,ROW()),0)</f>
        <v>23</v>
      </c>
      <c r="M333" s="8">
        <f>ROUND(INDEX([1]Calculation!R:R,ROW()),0)</f>
        <v>1</v>
      </c>
      <c r="N333" s="8">
        <f>ROUND(INDEX([1]Calculation!S:S,ROW()),0)</f>
        <v>14</v>
      </c>
      <c r="O333" s="8">
        <f>ROUND(INDEX([1]Calculation!T:T,ROW()),0)</f>
        <v>3</v>
      </c>
      <c r="P333" s="8" t="str">
        <f>INDEX([1]Calculation!CB:CB,ROW())</f>
        <v>https://www.monmouth.edu/polling-institute/documents/monmouthpoll_us_012220.pdf/</v>
      </c>
    </row>
    <row r="334" spans="1:16">
      <c r="A334" t="str">
        <f>INDEX([1]Calculation!$F:$F,ROW())</f>
        <v>Wisconsin</v>
      </c>
      <c r="B334" t="str">
        <f>INDEX([1]Calculation!$D:$D,ROW())</f>
        <v>Baldwin Wallace University/Oakland University/Ohio Northern University</v>
      </c>
      <c r="C334" t="str">
        <f>IF(INDEX([1]Calculation!$G:$G,ROW())=0,"-",INDEX([1]Calculation!$G:$G,ROW()))</f>
        <v>-</v>
      </c>
      <c r="D334" t="str">
        <f>INDEX([1]Calculation!$J:$J,ROW())&amp;"  "&amp;INDEX([1]Calculation!$K:$K,ROW())</f>
        <v>464  rv</v>
      </c>
      <c r="E334" s="19">
        <f>INDEX([1]Calculation!$I:$I,ROW())</f>
        <v>43850</v>
      </c>
      <c r="F334" s="12">
        <f>ROUND(INDEX([1]Calculation!AL:AL,ROW()),1)</f>
        <v>2.5</v>
      </c>
      <c r="G334" s="8">
        <f>ROUND(INDEX([1]Calculation!L:L,ROW()),0)</f>
        <v>22</v>
      </c>
      <c r="H334" s="8">
        <f>ROUND(INDEX([1]Calculation!M:M,ROW()),0)</f>
        <v>8</v>
      </c>
      <c r="I334" s="8">
        <f>ROUND(INDEX([1]Calculation!N:N,ROW()),0)</f>
        <v>0</v>
      </c>
      <c r="J334" s="8">
        <f>ROUND(INDEX([1]Calculation!O:O,ROW()),0)</f>
        <v>8</v>
      </c>
      <c r="K334" s="8">
        <f>ROUND(INDEX([1]Calculation!P:P,ROW()),0)</f>
        <v>3</v>
      </c>
      <c r="L334" s="8">
        <f>ROUND(INDEX([1]Calculation!Q:Q,ROW()),0)</f>
        <v>28</v>
      </c>
      <c r="M334" s="8">
        <f>ROUND(INDEX([1]Calculation!R:R,ROW()),0)</f>
        <v>0</v>
      </c>
      <c r="N334" s="8">
        <f>ROUND(INDEX([1]Calculation!S:S,ROW()),0)</f>
        <v>15</v>
      </c>
      <c r="O334" s="8">
        <f>ROUND(INDEX([1]Calculation!T:T,ROW()),0)</f>
        <v>2</v>
      </c>
      <c r="P334" s="8" t="str">
        <f>INDEX([1]Calculation!CB:CB,ROW())</f>
        <v>https://www.bw.edu/Assets/community-research-institute/2020-great-lakes-poll-full-FINAL.pdf</v>
      </c>
    </row>
    <row r="335" spans="1:16">
      <c r="A335" t="str">
        <f>INDEX([1]Calculation!$F:$F,ROW())</f>
        <v>Michigan</v>
      </c>
      <c r="B335" t="str">
        <f>INDEX([1]Calculation!$D:$D,ROW())</f>
        <v>Baldwin Wallace University/Oakland University/Ohio Northern University</v>
      </c>
      <c r="C335" t="str">
        <f>IF(INDEX([1]Calculation!$G:$G,ROW())=0,"-",INDEX([1]Calculation!$G:$G,ROW()))</f>
        <v>-</v>
      </c>
      <c r="D335" t="str">
        <f>INDEX([1]Calculation!$J:$J,ROW())&amp;"  "&amp;INDEX([1]Calculation!$K:$K,ROW())</f>
        <v>477  rv</v>
      </c>
      <c r="E335" s="19">
        <f>INDEX([1]Calculation!$I:$I,ROW())</f>
        <v>43850</v>
      </c>
      <c r="F335" s="12">
        <f>ROUND(INDEX([1]Calculation!AL:AL,ROW()),1)</f>
        <v>2.5</v>
      </c>
      <c r="G335" s="8">
        <f>ROUND(INDEX([1]Calculation!L:L,ROW()),0)</f>
        <v>27</v>
      </c>
      <c r="H335" s="8">
        <f>ROUND(INDEX([1]Calculation!M:M,ROW()),0)</f>
        <v>9</v>
      </c>
      <c r="I335" s="8">
        <f>ROUND(INDEX([1]Calculation!N:N,ROW()),0)</f>
        <v>0</v>
      </c>
      <c r="J335" s="8">
        <f>ROUND(INDEX([1]Calculation!O:O,ROW()),0)</f>
        <v>6</v>
      </c>
      <c r="K335" s="8">
        <f>ROUND(INDEX([1]Calculation!P:P,ROW()),0)</f>
        <v>2</v>
      </c>
      <c r="L335" s="8">
        <f>ROUND(INDEX([1]Calculation!Q:Q,ROW()),0)</f>
        <v>22</v>
      </c>
      <c r="M335" s="8">
        <f>ROUND(INDEX([1]Calculation!R:R,ROW()),0)</f>
        <v>2</v>
      </c>
      <c r="N335" s="8">
        <f>ROUND(INDEX([1]Calculation!S:S,ROW()),0)</f>
        <v>14</v>
      </c>
      <c r="O335" s="8">
        <f>ROUND(INDEX([1]Calculation!T:T,ROW()),0)</f>
        <v>4</v>
      </c>
      <c r="P335" s="8" t="str">
        <f>INDEX([1]Calculation!CB:CB,ROW())</f>
        <v>https://www.bw.edu/Assets/community-research-institute/2020-great-lakes-poll-full-FINAL.pdf</v>
      </c>
    </row>
    <row r="336" spans="1:16">
      <c r="A336" t="str">
        <f>INDEX([1]Calculation!$F:$F,ROW())</f>
        <v>Pennsylvania</v>
      </c>
      <c r="B336" t="str">
        <f>INDEX([1]Calculation!$D:$D,ROW())</f>
        <v>Baldwin Wallace University/Oakland University/Ohio Northern University</v>
      </c>
      <c r="C336" t="str">
        <f>IF(INDEX([1]Calculation!$G:$G,ROW())=0,"-",INDEX([1]Calculation!$G:$G,ROW()))</f>
        <v>-</v>
      </c>
      <c r="D336" t="str">
        <f>INDEX([1]Calculation!$J:$J,ROW())&amp;"  "&amp;INDEX([1]Calculation!$K:$K,ROW())</f>
        <v>502  rv</v>
      </c>
      <c r="E336" s="19">
        <f>INDEX([1]Calculation!$I:$I,ROW())</f>
        <v>43850</v>
      </c>
      <c r="F336" s="12">
        <f>ROUND(INDEX([1]Calculation!AL:AL,ROW()),1)</f>
        <v>2.6</v>
      </c>
      <c r="G336" s="8">
        <f>ROUND(INDEX([1]Calculation!L:L,ROW()),0)</f>
        <v>31</v>
      </c>
      <c r="H336" s="8">
        <f>ROUND(INDEX([1]Calculation!M:M,ROW()),0)</f>
        <v>9</v>
      </c>
      <c r="I336" s="8">
        <f>ROUND(INDEX([1]Calculation!N:N,ROW()),0)</f>
        <v>0</v>
      </c>
      <c r="J336" s="8">
        <f>ROUND(INDEX([1]Calculation!O:O,ROW()),0)</f>
        <v>7</v>
      </c>
      <c r="K336" s="8">
        <f>ROUND(INDEX([1]Calculation!P:P,ROW()),0)</f>
        <v>3</v>
      </c>
      <c r="L336" s="8">
        <f>ROUND(INDEX([1]Calculation!Q:Q,ROW()),0)</f>
        <v>21</v>
      </c>
      <c r="M336" s="8">
        <f>ROUND(INDEX([1]Calculation!R:R,ROW()),0)</f>
        <v>1</v>
      </c>
      <c r="N336" s="8">
        <f>ROUND(INDEX([1]Calculation!S:S,ROW()),0)</f>
        <v>12</v>
      </c>
      <c r="O336" s="8">
        <f>ROUND(INDEX([1]Calculation!T:T,ROW()),0)</f>
        <v>3</v>
      </c>
      <c r="P336" s="8" t="str">
        <f>INDEX([1]Calculation!CB:CB,ROW())</f>
        <v>https://www.bw.edu/Assets/community-research-institute/2020-great-lakes-poll-full-FINAL.pdf</v>
      </c>
    </row>
    <row r="337" spans="1:16">
      <c r="A337" t="str">
        <f>INDEX([1]Calculation!$F:$F,ROW())</f>
        <v>Ohio</v>
      </c>
      <c r="B337" t="str">
        <f>INDEX([1]Calculation!$D:$D,ROW())</f>
        <v>Baldwin Wallace University/Oakland University/Ohio Northern University</v>
      </c>
      <c r="C337" t="str">
        <f>IF(INDEX([1]Calculation!$G:$G,ROW())=0,"-",INDEX([1]Calculation!$G:$G,ROW()))</f>
        <v>-</v>
      </c>
      <c r="D337" t="str">
        <f>INDEX([1]Calculation!$J:$J,ROW())&amp;"  "&amp;INDEX([1]Calculation!$K:$K,ROW())</f>
        <v>428  rv</v>
      </c>
      <c r="E337" s="19">
        <f>INDEX([1]Calculation!$I:$I,ROW())</f>
        <v>43850</v>
      </c>
      <c r="F337" s="12">
        <f>ROUND(INDEX([1]Calculation!AL:AL,ROW()),1)</f>
        <v>2.4</v>
      </c>
      <c r="G337" s="8">
        <f>ROUND(INDEX([1]Calculation!L:L,ROW()),0)</f>
        <v>32</v>
      </c>
      <c r="H337" s="8">
        <f>ROUND(INDEX([1]Calculation!M:M,ROW()),0)</f>
        <v>10</v>
      </c>
      <c r="I337" s="8">
        <f>ROUND(INDEX([1]Calculation!N:N,ROW()),0)</f>
        <v>0</v>
      </c>
      <c r="J337" s="8">
        <f>ROUND(INDEX([1]Calculation!O:O,ROW()),0)</f>
        <v>6</v>
      </c>
      <c r="K337" s="8">
        <f>ROUND(INDEX([1]Calculation!P:P,ROW()),0)</f>
        <v>2</v>
      </c>
      <c r="L337" s="8">
        <f>ROUND(INDEX([1]Calculation!Q:Q,ROW()),0)</f>
        <v>21</v>
      </c>
      <c r="M337" s="8">
        <f>ROUND(INDEX([1]Calculation!R:R,ROW()),0)</f>
        <v>2</v>
      </c>
      <c r="N337" s="8">
        <f>ROUND(INDEX([1]Calculation!S:S,ROW()),0)</f>
        <v>11</v>
      </c>
      <c r="O337" s="8">
        <f>ROUND(INDEX([1]Calculation!T:T,ROW()),0)</f>
        <v>2</v>
      </c>
      <c r="P337" s="8" t="str">
        <f>INDEX([1]Calculation!CB:CB,ROW())</f>
        <v>https://www.bw.edu/Assets/community-research-institute/2020-great-lakes-poll-full-FINAL.pdf</v>
      </c>
    </row>
    <row r="338" spans="1:16">
      <c r="A338" t="str">
        <f>INDEX([1]Calculation!$F:$F,ROW())</f>
        <v>US</v>
      </c>
      <c r="B338" t="str">
        <f>INDEX([1]Calculation!$D:$D,ROW())</f>
        <v>Pew Research Center</v>
      </c>
      <c r="C338" t="str">
        <f>IF(INDEX([1]Calculation!$G:$G,ROW())=0,"-",INDEX([1]Calculation!$G:$G,ROW()))</f>
        <v>B/C</v>
      </c>
      <c r="D338" t="str">
        <f>INDEX([1]Calculation!$J:$J,ROW())&amp;"  "&amp;INDEX([1]Calculation!$K:$K,ROW())</f>
        <v>5861  rv</v>
      </c>
      <c r="E338" s="19">
        <f>INDEX([1]Calculation!$I:$I,ROW())</f>
        <v>43849</v>
      </c>
      <c r="F338" s="12">
        <f>ROUND(INDEX([1]Calculation!AL:AL,ROW()),1)</f>
        <v>9.9</v>
      </c>
      <c r="G338" s="8">
        <f>ROUND(INDEX([1]Calculation!L:L,ROW()),0)</f>
        <v>26</v>
      </c>
      <c r="H338" s="8">
        <f>ROUND(INDEX([1]Calculation!M:M,ROW()),0)</f>
        <v>5</v>
      </c>
      <c r="I338" s="8">
        <f>ROUND(INDEX([1]Calculation!N:N,ROW()),0)</f>
        <v>1</v>
      </c>
      <c r="J338" s="8">
        <f>ROUND(INDEX([1]Calculation!O:O,ROW()),0)</f>
        <v>7</v>
      </c>
      <c r="K338" s="8">
        <f>ROUND(INDEX([1]Calculation!P:P,ROW()),0)</f>
        <v>2</v>
      </c>
      <c r="L338" s="8">
        <f>ROUND(INDEX([1]Calculation!Q:Q,ROW()),0)</f>
        <v>21</v>
      </c>
      <c r="M338" s="8">
        <f>ROUND(INDEX([1]Calculation!R:R,ROW()),0)</f>
        <v>1</v>
      </c>
      <c r="N338" s="8">
        <f>ROUND(INDEX([1]Calculation!S:S,ROW()),0)</f>
        <v>16</v>
      </c>
      <c r="O338" s="8">
        <f>ROUND(INDEX([1]Calculation!T:T,ROW()),0)</f>
        <v>3</v>
      </c>
      <c r="P338" s="8" t="str">
        <f>INDEX([1]Calculation!CB:CB,ROW())</f>
        <v>https://www.people-press.org/wp-content/uploads/sites/4/2020/01/PP_2019.01.30_dem-values_report.pdf</v>
      </c>
    </row>
    <row r="339" spans="1:16">
      <c r="A339" t="str">
        <f>INDEX([1]Calculation!$F:$F,ROW())</f>
        <v>Texas</v>
      </c>
      <c r="B339" t="str">
        <f>INDEX([1]Calculation!$D:$D,ROW())</f>
        <v>Texas Lyceum</v>
      </c>
      <c r="C339" t="str">
        <f>IF(INDEX([1]Calculation!$G:$G,ROW())=0,"-",INDEX([1]Calculation!$G:$G,ROW()))</f>
        <v>-</v>
      </c>
      <c r="D339" t="str">
        <f>INDEX([1]Calculation!$J:$J,ROW())&amp;"  "&amp;INDEX([1]Calculation!$K:$K,ROW())</f>
        <v>401  lv</v>
      </c>
      <c r="E339" s="19">
        <f>INDEX([1]Calculation!$I:$I,ROW())</f>
        <v>43849</v>
      </c>
      <c r="F339" s="12">
        <f>ROUND(INDEX([1]Calculation!AL:AL,ROW()),1)</f>
        <v>2.8</v>
      </c>
      <c r="G339" s="8">
        <f>ROUND(INDEX([1]Calculation!L:L,ROW()),0)</f>
        <v>28</v>
      </c>
      <c r="H339" s="8">
        <f>ROUND(INDEX([1]Calculation!M:M,ROW()),0)</f>
        <v>9</v>
      </c>
      <c r="I339" s="8">
        <f>ROUND(INDEX([1]Calculation!N:N,ROW()),0)</f>
        <v>1</v>
      </c>
      <c r="J339" s="8">
        <f>ROUND(INDEX([1]Calculation!O:O,ROW()),0)</f>
        <v>6</v>
      </c>
      <c r="K339" s="8">
        <f>ROUND(INDEX([1]Calculation!P:P,ROW()),0)</f>
        <v>4</v>
      </c>
      <c r="L339" s="8">
        <f>ROUND(INDEX([1]Calculation!Q:Q,ROW()),0)</f>
        <v>26</v>
      </c>
      <c r="M339" s="8">
        <f>ROUND(INDEX([1]Calculation!R:R,ROW()),0)</f>
        <v>2</v>
      </c>
      <c r="N339" s="8">
        <f>ROUND(INDEX([1]Calculation!S:S,ROW()),0)</f>
        <v>13</v>
      </c>
      <c r="O339" s="8">
        <f>ROUND(INDEX([1]Calculation!T:T,ROW()),0)</f>
        <v>0</v>
      </c>
      <c r="P339" s="8" t="str">
        <f>INDEX([1]Calculation!CB:CB,ROW())</f>
        <v>https://www.texaslyceum.org/assets/docs/Poll/2020/2020%20Texas%20Lyceum%20Poll%20Results.pdf</v>
      </c>
    </row>
    <row r="340" spans="1:16">
      <c r="A340" t="str">
        <f>INDEX([1]Calculation!$F:$F,ROW())</f>
        <v>New York</v>
      </c>
      <c r="B340" t="str">
        <f>INDEX([1]Calculation!$D:$D,ROW())</f>
        <v>Civis Analytics</v>
      </c>
      <c r="C340" t="str">
        <f>IF(INDEX([1]Calculation!$G:$G,ROW())=0,"-",INDEX([1]Calculation!$G:$G,ROW()))</f>
        <v>-</v>
      </c>
      <c r="D340" t="str">
        <f>INDEX([1]Calculation!$J:$J,ROW())&amp;"  "&amp;INDEX([1]Calculation!$K:$K,ROW())</f>
        <v>845  lv</v>
      </c>
      <c r="E340" s="19">
        <f>INDEX([1]Calculation!$I:$I,ROW())</f>
        <v>43849</v>
      </c>
      <c r="F340" s="12">
        <f>ROUND(INDEX([1]Calculation!AL:AL,ROW()),1)</f>
        <v>3.6</v>
      </c>
      <c r="G340" s="8">
        <f>ROUND(INDEX([1]Calculation!L:L,ROW()),0)</f>
        <v>30</v>
      </c>
      <c r="H340" s="8">
        <f>ROUND(INDEX([1]Calculation!M:M,ROW()),0)</f>
        <v>17</v>
      </c>
      <c r="I340" s="8">
        <f>ROUND(INDEX([1]Calculation!N:N,ROW()),0)</f>
        <v>0</v>
      </c>
      <c r="J340" s="8">
        <f>ROUND(INDEX([1]Calculation!O:O,ROW()),0)</f>
        <v>7</v>
      </c>
      <c r="K340" s="8">
        <f>ROUND(INDEX([1]Calculation!P:P,ROW()),0)</f>
        <v>2</v>
      </c>
      <c r="L340" s="8">
        <f>ROUND(INDEX([1]Calculation!Q:Q,ROW()),0)</f>
        <v>17</v>
      </c>
      <c r="M340" s="8">
        <f>ROUND(INDEX([1]Calculation!R:R,ROW()),0)</f>
        <v>4</v>
      </c>
      <c r="N340" s="8">
        <f>ROUND(INDEX([1]Calculation!S:S,ROW()),0)</f>
        <v>14</v>
      </c>
      <c r="O340" s="8">
        <f>ROUND(INDEX([1]Calculation!T:T,ROW()),0)</f>
        <v>4</v>
      </c>
      <c r="P340" s="8" t="str">
        <f>INDEX([1]Calculation!CB:CB,ROW())</f>
        <v>http://filesforprogress.org/datasets/2020/1/dfp_poll_january_ny.pdf</v>
      </c>
    </row>
    <row r="341" spans="1:16">
      <c r="A341" t="str">
        <f>INDEX([1]Calculation!$F:$F,ROW())</f>
        <v>US</v>
      </c>
      <c r="B341" t="str">
        <f>INDEX([1]Calculation!$D:$D,ROW())</f>
        <v>SSRS</v>
      </c>
      <c r="C341" t="str">
        <f>IF(INDEX([1]Calculation!$G:$G,ROW())=0,"-",INDEX([1]Calculation!$G:$G,ROW()))</f>
        <v>A/B</v>
      </c>
      <c r="D341" t="str">
        <f>INDEX([1]Calculation!$J:$J,ROW())&amp;"  "&amp;INDEX([1]Calculation!$K:$K,ROW())</f>
        <v>500  rv</v>
      </c>
      <c r="E341" s="19">
        <f>INDEX([1]Calculation!$I:$I,ROW())</f>
        <v>43849</v>
      </c>
      <c r="F341" s="12">
        <f>ROUND(INDEX([1]Calculation!AL:AL,ROW()),1)</f>
        <v>7</v>
      </c>
      <c r="G341" s="8">
        <f>ROUND(INDEX([1]Calculation!L:L,ROW()),0)</f>
        <v>24</v>
      </c>
      <c r="H341" s="8">
        <f>ROUND(INDEX([1]Calculation!M:M,ROW()),0)</f>
        <v>5</v>
      </c>
      <c r="I341" s="8">
        <f>ROUND(INDEX([1]Calculation!N:N,ROW()),0)</f>
        <v>0</v>
      </c>
      <c r="J341" s="8">
        <f>ROUND(INDEX([1]Calculation!O:O,ROW()),0)</f>
        <v>11</v>
      </c>
      <c r="K341" s="8">
        <f>ROUND(INDEX([1]Calculation!P:P,ROW()),0)</f>
        <v>4</v>
      </c>
      <c r="L341" s="8">
        <f>ROUND(INDEX([1]Calculation!Q:Q,ROW()),0)</f>
        <v>27</v>
      </c>
      <c r="M341" s="8">
        <f>ROUND(INDEX([1]Calculation!R:R,ROW()),0)</f>
        <v>2</v>
      </c>
      <c r="N341" s="8">
        <f>ROUND(INDEX([1]Calculation!S:S,ROW()),0)</f>
        <v>14</v>
      </c>
      <c r="O341" s="8">
        <f>ROUND(INDEX([1]Calculation!T:T,ROW()),0)</f>
        <v>4</v>
      </c>
      <c r="P341" s="8" t="str">
        <f>INDEX([1]Calculation!CB:CB,ROW())</f>
        <v>https://cdn.cnn.com/cnn/2020/images/01/22/rel1b.-.2020.pdf</v>
      </c>
    </row>
    <row r="342" spans="1:16">
      <c r="A342" t="str">
        <f>INDEX([1]Calculation!$F:$F,ROW())</f>
        <v>US</v>
      </c>
      <c r="B342" t="str">
        <f>INDEX([1]Calculation!$D:$D,ROW())</f>
        <v>Morning Consult</v>
      </c>
      <c r="C342" t="str">
        <f>IF(INDEX([1]Calculation!$G:$G,ROW())=0,"-",INDEX([1]Calculation!$G:$G,ROW()))</f>
        <v>B+</v>
      </c>
      <c r="D342" t="str">
        <f>INDEX([1]Calculation!$J:$J,ROW())&amp;"  "&amp;INDEX([1]Calculation!$K:$K,ROW())</f>
        <v>12402  lv</v>
      </c>
      <c r="E342" s="19">
        <f>INDEX([1]Calculation!$I:$I,ROW())</f>
        <v>43849</v>
      </c>
      <c r="F342" s="12">
        <f>ROUND(INDEX([1]Calculation!AL:AL,ROW()),1)</f>
        <v>0</v>
      </c>
      <c r="G342" s="8">
        <f>ROUND(INDEX([1]Calculation!L:L,ROW()),0)</f>
        <v>29</v>
      </c>
      <c r="H342" s="8">
        <f>ROUND(INDEX([1]Calculation!M:M,ROW()),0)</f>
        <v>10</v>
      </c>
      <c r="I342" s="8">
        <f>ROUND(INDEX([1]Calculation!N:N,ROW()),0)</f>
        <v>0</v>
      </c>
      <c r="J342" s="8">
        <f>ROUND(INDEX([1]Calculation!O:O,ROW()),0)</f>
        <v>8</v>
      </c>
      <c r="K342" s="8">
        <f>ROUND(INDEX([1]Calculation!P:P,ROW()),0)</f>
        <v>3</v>
      </c>
      <c r="L342" s="8">
        <f>ROUND(INDEX([1]Calculation!Q:Q,ROW()),0)</f>
        <v>24</v>
      </c>
      <c r="M342" s="8">
        <f>ROUND(INDEX([1]Calculation!R:R,ROW()),0)</f>
        <v>3</v>
      </c>
      <c r="N342" s="8">
        <f>ROUND(INDEX([1]Calculation!S:S,ROW()),0)</f>
        <v>15</v>
      </c>
      <c r="O342" s="8">
        <f>ROUND(INDEX([1]Calculation!T:T,ROW()),0)</f>
        <v>4</v>
      </c>
      <c r="P342" s="8" t="str">
        <f>INDEX([1]Calculation!CB:CB,ROW())</f>
        <v>https://morningconsult.com/2020-democratic-primary/</v>
      </c>
    </row>
    <row r="343" spans="1:16">
      <c r="A343" t="str">
        <f>INDEX([1]Calculation!$F:$F,ROW())</f>
        <v>New Hampshire</v>
      </c>
      <c r="B343" t="str">
        <f>INDEX([1]Calculation!$D:$D,ROW())</f>
        <v>Suffolk University</v>
      </c>
      <c r="C343" t="str">
        <f>IF(INDEX([1]Calculation!$G:$G,ROW())=0,"-",INDEX([1]Calculation!$G:$G,ROW()))</f>
        <v>A-</v>
      </c>
      <c r="D343" t="str">
        <f>INDEX([1]Calculation!$J:$J,ROW())&amp;"  "&amp;INDEX([1]Calculation!$K:$K,ROW())</f>
        <v>500  lv</v>
      </c>
      <c r="E343" s="19">
        <f>INDEX([1]Calculation!$I:$I,ROW())</f>
        <v>43849</v>
      </c>
      <c r="F343" s="12">
        <f>ROUND(INDEX([1]Calculation!AL:AL,ROW()),1)</f>
        <v>0</v>
      </c>
      <c r="G343" s="8">
        <f>ROUND(INDEX([1]Calculation!L:L,ROW()),0)</f>
        <v>15</v>
      </c>
      <c r="H343" s="8">
        <f>ROUND(INDEX([1]Calculation!M:M,ROW()),0)</f>
        <v>0</v>
      </c>
      <c r="I343" s="8">
        <f>ROUND(INDEX([1]Calculation!N:N,ROW()),0)</f>
        <v>0</v>
      </c>
      <c r="J343" s="8">
        <f>ROUND(INDEX([1]Calculation!O:O,ROW()),0)</f>
        <v>12</v>
      </c>
      <c r="K343" s="8">
        <f>ROUND(INDEX([1]Calculation!P:P,ROW()),0)</f>
        <v>5</v>
      </c>
      <c r="L343" s="8">
        <f>ROUND(INDEX([1]Calculation!Q:Q,ROW()),0)</f>
        <v>16</v>
      </c>
      <c r="M343" s="8">
        <f>ROUND(INDEX([1]Calculation!R:R,ROW()),0)</f>
        <v>3</v>
      </c>
      <c r="N343" s="8">
        <f>ROUND(INDEX([1]Calculation!S:S,ROW()),0)</f>
        <v>10</v>
      </c>
      <c r="O343" s="8">
        <f>ROUND(INDEX([1]Calculation!T:T,ROW()),0)</f>
        <v>6</v>
      </c>
      <c r="P343" s="8" t="str">
        <f>INDEX([1]Calculation!CB:CB,ROW())</f>
        <v>https://www.suffolk.edu/-/media/suffolk/documents/academics/research-at-suffolk/suprc/polls/new-hampshire/2020/1_21_2020_marginals_pdftxt.pdf</v>
      </c>
    </row>
    <row r="344" spans="1:16">
      <c r="A344" t="str">
        <f>INDEX([1]Calculation!$F:$F,ROW())</f>
        <v>New Jersey</v>
      </c>
      <c r="B344" t="str">
        <f>INDEX([1]Calculation!$D:$D,ROW())</f>
        <v>Emerson College</v>
      </c>
      <c r="C344" t="str">
        <f>IF(INDEX([1]Calculation!$G:$G,ROW())=0,"-",INDEX([1]Calculation!$G:$G,ROW()))</f>
        <v>B-</v>
      </c>
      <c r="D344" t="str">
        <f>INDEX([1]Calculation!$J:$J,ROW())&amp;"  "&amp;INDEX([1]Calculation!$K:$K,ROW())</f>
        <v>388  lv</v>
      </c>
      <c r="E344" s="19">
        <f>INDEX([1]Calculation!$I:$I,ROW())</f>
        <v>43849</v>
      </c>
      <c r="F344" s="12">
        <f>ROUND(INDEX([1]Calculation!AL:AL,ROW()),1)</f>
        <v>4.0999999999999996</v>
      </c>
      <c r="G344" s="8">
        <f>ROUND(INDEX([1]Calculation!L:L,ROW()),0)</f>
        <v>28</v>
      </c>
      <c r="H344" s="8">
        <f>ROUND(INDEX([1]Calculation!M:M,ROW()),0)</f>
        <v>9</v>
      </c>
      <c r="I344" s="8">
        <f>ROUND(INDEX([1]Calculation!N:N,ROW()),0)</f>
        <v>0</v>
      </c>
      <c r="J344" s="8">
        <f>ROUND(INDEX([1]Calculation!O:O,ROW()),0)</f>
        <v>6</v>
      </c>
      <c r="K344" s="8">
        <f>ROUND(INDEX([1]Calculation!P:P,ROW()),0)</f>
        <v>4</v>
      </c>
      <c r="L344" s="8">
        <f>ROUND(INDEX([1]Calculation!Q:Q,ROW()),0)</f>
        <v>25</v>
      </c>
      <c r="M344" s="8">
        <f>ROUND(INDEX([1]Calculation!R:R,ROW()),0)</f>
        <v>0</v>
      </c>
      <c r="N344" s="8">
        <f>ROUND(INDEX([1]Calculation!S:S,ROW()),0)</f>
        <v>15</v>
      </c>
      <c r="O344" s="8">
        <f>ROUND(INDEX([1]Calculation!T:T,ROW()),0)</f>
        <v>6</v>
      </c>
      <c r="P344" s="8" t="str">
        <f>INDEX([1]Calculation!CB:CB,ROW())</f>
        <v>http://emersonpolling.com/2020/01/20/new-jersey-2020-generational-divide-between-biden-and-sanders-on-display/</v>
      </c>
    </row>
    <row r="345" spans="1:16">
      <c r="A345" t="str">
        <f>INDEX([1]Calculation!$F:$F,ROW())</f>
        <v>Iowa</v>
      </c>
      <c r="B345" t="str">
        <f>INDEX([1]Calculation!$D:$D,ROW())</f>
        <v>David Binder Research</v>
      </c>
      <c r="C345" t="str">
        <f>IF(INDEX([1]Calculation!$G:$G,ROW())=0,"-",INDEX([1]Calculation!$G:$G,ROW()))</f>
        <v>-</v>
      </c>
      <c r="D345" t="str">
        <f>INDEX([1]Calculation!$J:$J,ROW())&amp;"  "&amp;INDEX([1]Calculation!$K:$K,ROW())</f>
        <v>500  lv</v>
      </c>
      <c r="E345" s="19">
        <f>INDEX([1]Calculation!$I:$I,ROW())</f>
        <v>43848</v>
      </c>
      <c r="F345" s="12">
        <f>ROUND(INDEX([1]Calculation!AL:AL,ROW()),1)</f>
        <v>0.1</v>
      </c>
      <c r="G345" s="8">
        <f>ROUND(INDEX([1]Calculation!L:L,ROW()),0)</f>
        <v>24</v>
      </c>
      <c r="H345" s="8">
        <f>ROUND(INDEX([1]Calculation!M:M,ROW()),0)</f>
        <v>1</v>
      </c>
      <c r="I345" s="8">
        <f>ROUND(INDEX([1]Calculation!N:N,ROW()),0)</f>
        <v>0</v>
      </c>
      <c r="J345" s="8">
        <f>ROUND(INDEX([1]Calculation!O:O,ROW()),0)</f>
        <v>16</v>
      </c>
      <c r="K345" s="8">
        <f>ROUND(INDEX([1]Calculation!P:P,ROW()),0)</f>
        <v>11</v>
      </c>
      <c r="L345" s="8">
        <f>ROUND(INDEX([1]Calculation!Q:Q,ROW()),0)</f>
        <v>14</v>
      </c>
      <c r="M345" s="8">
        <f>ROUND(INDEX([1]Calculation!R:R,ROW()),0)</f>
        <v>4</v>
      </c>
      <c r="N345" s="8">
        <f>ROUND(INDEX([1]Calculation!S:S,ROW()),0)</f>
        <v>18</v>
      </c>
      <c r="O345" s="8">
        <f>ROUND(INDEX([1]Calculation!T:T,ROW()),0)</f>
        <v>3</v>
      </c>
      <c r="P345" s="8" t="str">
        <f>INDEX([1]Calculation!CB:CB,ROW())</f>
        <v>https://www.focusonruralamerica.com/2020/01/20/january-poll-results/</v>
      </c>
    </row>
    <row r="346" spans="1:16">
      <c r="A346" t="str">
        <f>INDEX([1]Calculation!$F:$F,ROW())</f>
        <v>Iowa</v>
      </c>
      <c r="B346" t="str">
        <f>INDEX([1]Calculation!$D:$D,ROW())</f>
        <v>Neighborhood Research and Media</v>
      </c>
      <c r="C346" t="str">
        <f>IF(INDEX([1]Calculation!$G:$G,ROW())=0,"-",INDEX([1]Calculation!$G:$G,ROW()))</f>
        <v>B/C</v>
      </c>
      <c r="D346" t="str">
        <f>INDEX([1]Calculation!$J:$J,ROW())&amp;"  "&amp;INDEX([1]Calculation!$K:$K,ROW())</f>
        <v>300  lv</v>
      </c>
      <c r="E346" s="19">
        <f>INDEX([1]Calculation!$I:$I,ROW())</f>
        <v>43847</v>
      </c>
      <c r="F346" s="12">
        <f>ROUND(INDEX([1]Calculation!AL:AL,ROW()),1)</f>
        <v>3.1</v>
      </c>
      <c r="G346" s="8">
        <f>ROUND(INDEX([1]Calculation!L:L,ROW()),0)</f>
        <v>23</v>
      </c>
      <c r="H346" s="8">
        <f>ROUND(INDEX([1]Calculation!M:M,ROW()),0)</f>
        <v>0</v>
      </c>
      <c r="I346" s="8">
        <f>ROUND(INDEX([1]Calculation!N:N,ROW()),0)</f>
        <v>0</v>
      </c>
      <c r="J346" s="8">
        <f>ROUND(INDEX([1]Calculation!O:O,ROW()),0)</f>
        <v>17</v>
      </c>
      <c r="K346" s="8">
        <f>ROUND(INDEX([1]Calculation!P:P,ROW()),0)</f>
        <v>11</v>
      </c>
      <c r="L346" s="8">
        <f>ROUND(INDEX([1]Calculation!Q:Q,ROW()),0)</f>
        <v>10</v>
      </c>
      <c r="M346" s="8">
        <f>ROUND(INDEX([1]Calculation!R:R,ROW()),0)</f>
        <v>2</v>
      </c>
      <c r="N346" s="8">
        <f>ROUND(INDEX([1]Calculation!S:S,ROW()),0)</f>
        <v>15</v>
      </c>
      <c r="O346" s="8">
        <f>ROUND(INDEX([1]Calculation!T:T,ROW()),0)</f>
        <v>2</v>
      </c>
      <c r="P346" s="8" t="str">
        <f>INDEX([1]Calculation!CB:CB,ROW())</f>
        <v>https://www.scribd.com/document/443446801/Iowa-Caucus-Memo-011920</v>
      </c>
    </row>
    <row r="347" spans="1:16">
      <c r="A347" t="str">
        <f>INDEX([1]Calculation!$F:$F,ROW())</f>
        <v>US</v>
      </c>
      <c r="B347" t="str">
        <f>INDEX([1]Calculation!$D:$D,ROW())</f>
        <v>Zogby Interactive/JZ Analytics</v>
      </c>
      <c r="C347" t="str">
        <f>IF(INDEX([1]Calculation!$G:$G,ROW())=0,"-",INDEX([1]Calculation!$G:$G,ROW()))</f>
        <v>C</v>
      </c>
      <c r="D347" t="str">
        <f>INDEX([1]Calculation!$J:$J,ROW())&amp;"  "&amp;INDEX([1]Calculation!$K:$K,ROW())</f>
        <v>438  lv</v>
      </c>
      <c r="E347" s="19">
        <f>INDEX([1]Calculation!$I:$I,ROW())</f>
        <v>43846</v>
      </c>
      <c r="F347" s="12">
        <f>ROUND(INDEX([1]Calculation!AL:AL,ROW()),1)</f>
        <v>0.1</v>
      </c>
      <c r="G347" s="8">
        <f>ROUND(INDEX([1]Calculation!L:L,ROW()),0)</f>
        <v>24</v>
      </c>
      <c r="H347" s="8">
        <f>ROUND(INDEX([1]Calculation!M:M,ROW()),0)</f>
        <v>11</v>
      </c>
      <c r="I347" s="8">
        <f>ROUND(INDEX([1]Calculation!N:N,ROW()),0)</f>
        <v>0</v>
      </c>
      <c r="J347" s="8">
        <f>ROUND(INDEX([1]Calculation!O:O,ROW()),0)</f>
        <v>8</v>
      </c>
      <c r="K347" s="8">
        <f>ROUND(INDEX([1]Calculation!P:P,ROW()),0)</f>
        <v>4</v>
      </c>
      <c r="L347" s="8">
        <f>ROUND(INDEX([1]Calculation!Q:Q,ROW()),0)</f>
        <v>24</v>
      </c>
      <c r="M347" s="8">
        <f>ROUND(INDEX([1]Calculation!R:R,ROW()),0)</f>
        <v>3</v>
      </c>
      <c r="N347" s="8">
        <f>ROUND(INDEX([1]Calculation!S:S,ROW()),0)</f>
        <v>11</v>
      </c>
      <c r="O347" s="8">
        <f>ROUND(INDEX([1]Calculation!T:T,ROW()),0)</f>
        <v>6</v>
      </c>
      <c r="P347" s="8" t="str">
        <f>INDEX([1]Calculation!CB:CB,ROW())</f>
        <v>https://zogbyanalytics.com/news/911-the-zogby-poll-bloomberg-beating-trump-biden-and-trump-are-all-tied-up-trump-beats-other-democratic-rivals-trump-s-job-approval-continues-to-top-50</v>
      </c>
    </row>
    <row r="348" spans="1:16">
      <c r="A348" t="str">
        <f>INDEX([1]Calculation!$F:$F,ROW())</f>
        <v>US</v>
      </c>
      <c r="B348" t="str">
        <f>INDEX([1]Calculation!$D:$D,ROW())</f>
        <v>Ipsos</v>
      </c>
      <c r="C348" t="str">
        <f>IF(INDEX([1]Calculation!$G:$G,ROW())=0,"-",INDEX([1]Calculation!$G:$G,ROW()))</f>
        <v>B+</v>
      </c>
      <c r="D348" t="str">
        <f>INDEX([1]Calculation!$J:$J,ROW())&amp;"  "&amp;INDEX([1]Calculation!$K:$K,ROW())</f>
        <v>681  a</v>
      </c>
      <c r="E348" s="19">
        <f>INDEX([1]Calculation!$I:$I,ROW())</f>
        <v>43846</v>
      </c>
      <c r="F348" s="12">
        <f>ROUND(INDEX([1]Calculation!AL:AL,ROW()),1)</f>
        <v>0</v>
      </c>
      <c r="G348" s="8">
        <f>ROUND(INDEX([1]Calculation!L:L,ROW()),0)</f>
        <v>18</v>
      </c>
      <c r="H348" s="8">
        <f>ROUND(INDEX([1]Calculation!M:M,ROW()),0)</f>
        <v>9</v>
      </c>
      <c r="I348" s="8">
        <f>ROUND(INDEX([1]Calculation!N:N,ROW()),0)</f>
        <v>0</v>
      </c>
      <c r="J348" s="8">
        <f>ROUND(INDEX([1]Calculation!O:O,ROW()),0)</f>
        <v>6</v>
      </c>
      <c r="K348" s="8">
        <f>ROUND(INDEX([1]Calculation!P:P,ROW()),0)</f>
        <v>1</v>
      </c>
      <c r="L348" s="8">
        <f>ROUND(INDEX([1]Calculation!Q:Q,ROW()),0)</f>
        <v>19</v>
      </c>
      <c r="M348" s="8">
        <f>ROUND(INDEX([1]Calculation!R:R,ROW()),0)</f>
        <v>1</v>
      </c>
      <c r="N348" s="8">
        <f>ROUND(INDEX([1]Calculation!S:S,ROW()),0)</f>
        <v>10</v>
      </c>
      <c r="O348" s="8">
        <f>ROUND(INDEX([1]Calculation!T:T,ROW()),0)</f>
        <v>3</v>
      </c>
      <c r="P348" s="8" t="str">
        <f>INDEX([1]Calculation!CB:CB,ROW())</f>
        <v>https://www.ipsos.com/sites/default/files/ct/news/documents/2020-01/topline_reuters_2020_democratic_primary_tracker_01_17_2020.pdf</v>
      </c>
    </row>
    <row r="349" spans="1:16">
      <c r="A349" t="str">
        <f>INDEX([1]Calculation!$F:$F,ROW())</f>
        <v>California</v>
      </c>
      <c r="B349" t="str">
        <f>INDEX([1]Calculation!$D:$D,ROW())</f>
        <v>SurveyUSA</v>
      </c>
      <c r="C349" t="str">
        <f>IF(INDEX([1]Calculation!$G:$G,ROW())=0,"-",INDEX([1]Calculation!$G:$G,ROW()))</f>
        <v>A</v>
      </c>
      <c r="D349" t="str">
        <f>INDEX([1]Calculation!$J:$J,ROW())&amp;"  "&amp;INDEX([1]Calculation!$K:$K,ROW())</f>
        <v>565  lv</v>
      </c>
      <c r="E349" s="19">
        <f>INDEX([1]Calculation!$I:$I,ROW())</f>
        <v>43846</v>
      </c>
      <c r="F349" s="12">
        <f>ROUND(INDEX([1]Calculation!AL:AL,ROW()),1)</f>
        <v>1.3</v>
      </c>
      <c r="G349" s="8">
        <f>ROUND(INDEX([1]Calculation!L:L,ROW()),0)</f>
        <v>30</v>
      </c>
      <c r="H349" s="8">
        <f>ROUND(INDEX([1]Calculation!M:M,ROW()),0)</f>
        <v>6</v>
      </c>
      <c r="I349" s="8">
        <f>ROUND(INDEX([1]Calculation!N:N,ROW()),0)</f>
        <v>0</v>
      </c>
      <c r="J349" s="8">
        <f>ROUND(INDEX([1]Calculation!O:O,ROW()),0)</f>
        <v>8</v>
      </c>
      <c r="K349" s="8">
        <f>ROUND(INDEX([1]Calculation!P:P,ROW()),0)</f>
        <v>2</v>
      </c>
      <c r="L349" s="8">
        <f>ROUND(INDEX([1]Calculation!Q:Q,ROW()),0)</f>
        <v>20</v>
      </c>
      <c r="M349" s="8">
        <f>ROUND(INDEX([1]Calculation!R:R,ROW()),0)</f>
        <v>4</v>
      </c>
      <c r="N349" s="8">
        <f>ROUND(INDEX([1]Calculation!S:S,ROW()),0)</f>
        <v>20</v>
      </c>
      <c r="O349" s="8">
        <f>ROUND(INDEX([1]Calculation!T:T,ROW()),0)</f>
        <v>4</v>
      </c>
      <c r="P349" s="8" t="str">
        <f>INDEX([1]Calculation!CB:CB,ROW())</f>
        <v>http://www.surveyusa.com/client/PollReport.aspx?g=9634c475-cb54-4a34-ab4b-c0d9a2b82759</v>
      </c>
    </row>
    <row r="350" spans="1:16">
      <c r="A350" t="str">
        <f>INDEX([1]Calculation!$F:$F,ROW())</f>
        <v>US</v>
      </c>
      <c r="B350" t="str">
        <f>INDEX([1]Calculation!$D:$D,ROW())</f>
        <v>SurveyUSA</v>
      </c>
      <c r="C350" t="str">
        <f>IF(INDEX([1]Calculation!$G:$G,ROW())=0,"-",INDEX([1]Calculation!$G:$G,ROW()))</f>
        <v>A</v>
      </c>
      <c r="D350" t="str">
        <f>INDEX([1]Calculation!$J:$J,ROW())&amp;"  "&amp;INDEX([1]Calculation!$K:$K,ROW())</f>
        <v>1086  lv</v>
      </c>
      <c r="E350" s="19">
        <f>INDEX([1]Calculation!$I:$I,ROW())</f>
        <v>43846</v>
      </c>
      <c r="F350" s="12">
        <f>ROUND(INDEX([1]Calculation!AL:AL,ROW()),1)</f>
        <v>0.6</v>
      </c>
      <c r="G350" s="8">
        <f>ROUND(INDEX([1]Calculation!L:L,ROW()),0)</f>
        <v>32</v>
      </c>
      <c r="H350" s="8">
        <f>ROUND(INDEX([1]Calculation!M:M,ROW()),0)</f>
        <v>9</v>
      </c>
      <c r="I350" s="8">
        <f>ROUND(INDEX([1]Calculation!N:N,ROW()),0)</f>
        <v>0</v>
      </c>
      <c r="J350" s="8">
        <f>ROUND(INDEX([1]Calculation!O:O,ROW()),0)</f>
        <v>9</v>
      </c>
      <c r="K350" s="8">
        <f>ROUND(INDEX([1]Calculation!P:P,ROW()),0)</f>
        <v>2</v>
      </c>
      <c r="L350" s="8">
        <f>ROUND(INDEX([1]Calculation!Q:Q,ROW()),0)</f>
        <v>21</v>
      </c>
      <c r="M350" s="8">
        <f>ROUND(INDEX([1]Calculation!R:R,ROW()),0)</f>
        <v>3</v>
      </c>
      <c r="N350" s="8">
        <f>ROUND(INDEX([1]Calculation!S:S,ROW()),0)</f>
        <v>14</v>
      </c>
      <c r="O350" s="8">
        <f>ROUND(INDEX([1]Calculation!T:T,ROW()),0)</f>
        <v>4</v>
      </c>
      <c r="P350" s="8" t="str">
        <f>INDEX([1]Calculation!CB:CB,ROW())</f>
        <v>http://www.surveyusa.com/client/PollReport.aspx?g=b4747822-277e-4d2c-b896-eb4e04672c09</v>
      </c>
    </row>
    <row r="351" spans="1:16">
      <c r="A351" t="str">
        <f>INDEX([1]Calculation!$F:$F,ROW())</f>
        <v>New Hampshire</v>
      </c>
      <c r="B351" t="str">
        <f>INDEX([1]Calculation!$D:$D,ROW())</f>
        <v>Emerson College</v>
      </c>
      <c r="C351" t="str">
        <f>IF(INDEX([1]Calculation!$G:$G,ROW())=0,"-",INDEX([1]Calculation!$G:$G,ROW()))</f>
        <v>B-</v>
      </c>
      <c r="D351" t="str">
        <f>INDEX([1]Calculation!$J:$J,ROW())&amp;"  "&amp;INDEX([1]Calculation!$K:$K,ROW())</f>
        <v>657  lv</v>
      </c>
      <c r="E351" s="19">
        <f>INDEX([1]Calculation!$I:$I,ROW())</f>
        <v>43846</v>
      </c>
      <c r="F351" s="12">
        <f>ROUND(INDEX([1]Calculation!AL:AL,ROW()),1)</f>
        <v>0</v>
      </c>
      <c r="G351" s="8">
        <f>ROUND(INDEX([1]Calculation!L:L,ROW()),0)</f>
        <v>14</v>
      </c>
      <c r="H351" s="8">
        <f>ROUND(INDEX([1]Calculation!M:M,ROW()),0)</f>
        <v>0</v>
      </c>
      <c r="I351" s="8">
        <f>ROUND(INDEX([1]Calculation!N:N,ROW()),0)</f>
        <v>0</v>
      </c>
      <c r="J351" s="8">
        <f>ROUND(INDEX([1]Calculation!O:O,ROW()),0)</f>
        <v>18</v>
      </c>
      <c r="K351" s="8">
        <f>ROUND(INDEX([1]Calculation!P:P,ROW()),0)</f>
        <v>10</v>
      </c>
      <c r="L351" s="8">
        <f>ROUND(INDEX([1]Calculation!Q:Q,ROW()),0)</f>
        <v>23</v>
      </c>
      <c r="M351" s="8">
        <f>ROUND(INDEX([1]Calculation!R:R,ROW()),0)</f>
        <v>4</v>
      </c>
      <c r="N351" s="8">
        <f>ROUND(INDEX([1]Calculation!S:S,ROW()),0)</f>
        <v>14</v>
      </c>
      <c r="O351" s="8">
        <f>ROUND(INDEX([1]Calculation!T:T,ROW()),0)</f>
        <v>6</v>
      </c>
      <c r="P351" s="8" t="str">
        <f>INDEX([1]Calculation!CB:CB,ROW())</f>
        <v>http://emersonpolling.com/2020/01/17/new-hampshire-2020-sanders-holds-lead-klobuchar-surges-to-double-digits/</v>
      </c>
    </row>
    <row r="352" spans="1:16">
      <c r="A352" t="str">
        <f>INDEX([1]Calculation!$F:$F,ROW())</f>
        <v>US</v>
      </c>
      <c r="B352" t="str">
        <f>INDEX([1]Calculation!$D:$D,ROW())</f>
        <v>Ipsos</v>
      </c>
      <c r="C352" t="str">
        <f>IF(INDEX([1]Calculation!$G:$G,ROW())=0,"-",INDEX([1]Calculation!$G:$G,ROW()))</f>
        <v>B+</v>
      </c>
      <c r="D352" t="str">
        <f>INDEX([1]Calculation!$J:$J,ROW())&amp;"  "&amp;INDEX([1]Calculation!$K:$K,ROW())</f>
        <v>552  rv</v>
      </c>
      <c r="E352" s="19">
        <f>INDEX([1]Calculation!$I:$I,ROW())</f>
        <v>43846</v>
      </c>
      <c r="F352" s="12">
        <f>ROUND(INDEX([1]Calculation!AL:AL,ROW()),1)</f>
        <v>0</v>
      </c>
      <c r="G352" s="8">
        <f>ROUND(INDEX([1]Calculation!L:L,ROW()),0)</f>
        <v>19</v>
      </c>
      <c r="H352" s="8">
        <f>ROUND(INDEX([1]Calculation!M:M,ROW()),0)</f>
        <v>9</v>
      </c>
      <c r="I352" s="8">
        <f>ROUND(INDEX([1]Calculation!N:N,ROW()),0)</f>
        <v>0</v>
      </c>
      <c r="J352" s="8">
        <f>ROUND(INDEX([1]Calculation!O:O,ROW()),0)</f>
        <v>6</v>
      </c>
      <c r="K352" s="8">
        <f>ROUND(INDEX([1]Calculation!P:P,ROW()),0)</f>
        <v>2</v>
      </c>
      <c r="L352" s="8">
        <f>ROUND(INDEX([1]Calculation!Q:Q,ROW()),0)</f>
        <v>20</v>
      </c>
      <c r="M352" s="8">
        <f>ROUND(INDEX([1]Calculation!R:R,ROW()),0)</f>
        <v>2</v>
      </c>
      <c r="N352" s="8">
        <f>ROUND(INDEX([1]Calculation!S:S,ROW()),0)</f>
        <v>12</v>
      </c>
      <c r="O352" s="8">
        <f>ROUND(INDEX([1]Calculation!T:T,ROW()),0)</f>
        <v>4</v>
      </c>
      <c r="P352" s="8" t="str">
        <f>INDEX([1]Calculation!CB:CB,ROW())</f>
        <v>https://www.reuters.com/article/us-usa-election-democrats-poll/sanders-climbs-now-tied-with-biden-among-registered-voters-reuters-poll-idUSKBN1ZG00D</v>
      </c>
    </row>
    <row r="353" spans="1:16">
      <c r="A353" t="str">
        <f>INDEX([1]Calculation!$F:$F,ROW())</f>
        <v>US</v>
      </c>
      <c r="B353" t="str">
        <f>INDEX([1]Calculation!$D:$D,ROW())</f>
        <v>YouGov</v>
      </c>
      <c r="C353" t="str">
        <f>IF(INDEX([1]Calculation!$G:$G,ROW())=0,"-",INDEX([1]Calculation!$G:$G,ROW()))</f>
        <v>B-</v>
      </c>
      <c r="D353" t="str">
        <f>INDEX([1]Calculation!$J:$J,ROW())&amp;"  "&amp;INDEX([1]Calculation!$K:$K,ROW())</f>
        <v>521  lv</v>
      </c>
      <c r="E353" s="19">
        <f>INDEX([1]Calculation!$I:$I,ROW())</f>
        <v>43844</v>
      </c>
      <c r="F353" s="12">
        <f>ROUND(INDEX([1]Calculation!AL:AL,ROW()),1)</f>
        <v>0</v>
      </c>
      <c r="G353" s="8">
        <f>ROUND(INDEX([1]Calculation!L:L,ROW()),0)</f>
        <v>27</v>
      </c>
      <c r="H353" s="8">
        <f>ROUND(INDEX([1]Calculation!M:M,ROW()),0)</f>
        <v>5</v>
      </c>
      <c r="I353" s="8">
        <f>ROUND(INDEX([1]Calculation!N:N,ROW()),0)</f>
        <v>2</v>
      </c>
      <c r="J353" s="8">
        <f>ROUND(INDEX([1]Calculation!O:O,ROW()),0)</f>
        <v>7</v>
      </c>
      <c r="K353" s="8">
        <f>ROUND(INDEX([1]Calculation!P:P,ROW()),0)</f>
        <v>3</v>
      </c>
      <c r="L353" s="8">
        <f>ROUND(INDEX([1]Calculation!Q:Q,ROW()),0)</f>
        <v>20</v>
      </c>
      <c r="M353" s="8">
        <f>ROUND(INDEX([1]Calculation!R:R,ROW()),0)</f>
        <v>1</v>
      </c>
      <c r="N353" s="8">
        <f>ROUND(INDEX([1]Calculation!S:S,ROW()),0)</f>
        <v>19</v>
      </c>
      <c r="O353" s="8">
        <f>ROUND(INDEX([1]Calculation!T:T,ROW()),0)</f>
        <v>3</v>
      </c>
      <c r="P353" s="8" t="str">
        <f>INDEX([1]Calculation!CB:CB,ROW())</f>
        <v>https://d25d2506sfb94s.cloudfront.net/cumulus_uploads/document/ueji3eha6i/econTabReport.pdf</v>
      </c>
    </row>
    <row r="354" spans="1:16">
      <c r="A354" t="str">
        <f>INDEX([1]Calculation!$F:$F,ROW())</f>
        <v>US</v>
      </c>
      <c r="B354" t="str">
        <f>INDEX([1]Calculation!$D:$D,ROW())</f>
        <v>Harris Insights &amp; Analytics</v>
      </c>
      <c r="C354" t="str">
        <f>IF(INDEX([1]Calculation!$G:$G,ROW())=0,"-",INDEX([1]Calculation!$G:$G,ROW()))</f>
        <v>C+</v>
      </c>
      <c r="D354" t="str">
        <f>INDEX([1]Calculation!$J:$J,ROW())&amp;"  "&amp;INDEX([1]Calculation!$K:$K,ROW())</f>
        <v>451  rv</v>
      </c>
      <c r="E354" s="19">
        <f>INDEX([1]Calculation!$I:$I,ROW())</f>
        <v>43844</v>
      </c>
      <c r="F354" s="12">
        <f>ROUND(INDEX([1]Calculation!AL:AL,ROW()),1)</f>
        <v>0</v>
      </c>
      <c r="G354" s="8">
        <f>ROUND(INDEX([1]Calculation!L:L,ROW()),0)</f>
        <v>29</v>
      </c>
      <c r="H354" s="8">
        <f>ROUND(INDEX([1]Calculation!M:M,ROW()),0)</f>
        <v>7</v>
      </c>
      <c r="I354" s="8">
        <f>ROUND(INDEX([1]Calculation!N:N,ROW()),0)</f>
        <v>0</v>
      </c>
      <c r="J354" s="8">
        <f>ROUND(INDEX([1]Calculation!O:O,ROW()),0)</f>
        <v>4</v>
      </c>
      <c r="K354" s="8">
        <f>ROUND(INDEX([1]Calculation!P:P,ROW()),0)</f>
        <v>3</v>
      </c>
      <c r="L354" s="8">
        <f>ROUND(INDEX([1]Calculation!Q:Q,ROW()),0)</f>
        <v>19</v>
      </c>
      <c r="M354" s="8">
        <f>ROUND(INDEX([1]Calculation!R:R,ROW()),0)</f>
        <v>3</v>
      </c>
      <c r="N354" s="8">
        <f>ROUND(INDEX([1]Calculation!S:S,ROW()),0)</f>
        <v>11</v>
      </c>
      <c r="O354" s="8">
        <f>ROUND(INDEX([1]Calculation!T:T,ROW()),0)</f>
        <v>2</v>
      </c>
      <c r="P354" s="8" t="str">
        <f>INDEX([1]Calculation!CB:CB,ROW())</f>
        <v>https://thehill.com/hilltv/rising/478208-sanders-hits-highest-support-since-august</v>
      </c>
    </row>
    <row r="355" spans="1:16">
      <c r="A355" t="str">
        <f>INDEX([1]Calculation!$F:$F,ROW())</f>
        <v>South Carolina</v>
      </c>
      <c r="B355" t="str">
        <f>INDEX([1]Calculation!$D:$D,ROW())</f>
        <v>GQR Research (GQRR)</v>
      </c>
      <c r="C355" t="str">
        <f>IF(INDEX([1]Calculation!$G:$G,ROW())=0,"-",INDEX([1]Calculation!$G:$G,ROW()))</f>
        <v>C+</v>
      </c>
      <c r="D355" t="str">
        <f>INDEX([1]Calculation!$J:$J,ROW())&amp;"  "&amp;INDEX([1]Calculation!$K:$K,ROW())</f>
        <v>600  lv</v>
      </c>
      <c r="E355" s="19">
        <f>INDEX([1]Calculation!$I:$I,ROW())</f>
        <v>43843</v>
      </c>
      <c r="F355" s="12">
        <f>ROUND(INDEX([1]Calculation!AL:AL,ROW()),1)</f>
        <v>3</v>
      </c>
      <c r="G355" s="8">
        <f>ROUND(INDEX([1]Calculation!L:L,ROW()),0)</f>
        <v>44</v>
      </c>
      <c r="H355" s="8">
        <f>ROUND(INDEX([1]Calculation!M:M,ROW()),0)</f>
        <v>0</v>
      </c>
      <c r="I355" s="8">
        <f>ROUND(INDEX([1]Calculation!N:N,ROW()),0)</f>
        <v>0</v>
      </c>
      <c r="J355" s="8">
        <f>ROUND(INDEX([1]Calculation!O:O,ROW()),0)</f>
        <v>5</v>
      </c>
      <c r="K355" s="8">
        <f>ROUND(INDEX([1]Calculation!P:P,ROW()),0)</f>
        <v>0</v>
      </c>
      <c r="L355" s="8">
        <f>ROUND(INDEX([1]Calculation!Q:Q,ROW()),0)</f>
        <v>15</v>
      </c>
      <c r="M355" s="8">
        <f>ROUND(INDEX([1]Calculation!R:R,ROW()),0)</f>
        <v>12</v>
      </c>
      <c r="N355" s="8">
        <f>ROUND(INDEX([1]Calculation!S:S,ROW()),0)</f>
        <v>10</v>
      </c>
      <c r="O355" s="8">
        <f>ROUND(INDEX([1]Calculation!T:T,ROW()),0)</f>
        <v>0</v>
      </c>
      <c r="P355" s="8" t="str">
        <f>INDEX([1]Calculation!CB:CB,ROW())</f>
        <v>https://www.thestate.com/news/politics-government/election/article239675533.html</v>
      </c>
    </row>
    <row r="356" spans="1:16">
      <c r="A356" t="str">
        <f>INDEX([1]Calculation!$F:$F,ROW())</f>
        <v>Wisconsin</v>
      </c>
      <c r="B356" t="str">
        <f>INDEX([1]Calculation!$D:$D,ROW())</f>
        <v>Marquette University Law School</v>
      </c>
      <c r="C356" t="str">
        <f>IF(INDEX([1]Calculation!$G:$G,ROW())=0,"-",INDEX([1]Calculation!$G:$G,ROW()))</f>
        <v>A/B</v>
      </c>
      <c r="D356" t="str">
        <f>INDEX([1]Calculation!$J:$J,ROW())&amp;"  "&amp;INDEX([1]Calculation!$K:$K,ROW())</f>
        <v>358  lv</v>
      </c>
      <c r="E356" s="19">
        <f>INDEX([1]Calculation!$I:$I,ROW())</f>
        <v>43842</v>
      </c>
      <c r="F356" s="12">
        <f>ROUND(INDEX([1]Calculation!AL:AL,ROW()),1)</f>
        <v>0.7</v>
      </c>
      <c r="G356" s="8">
        <f>ROUND(INDEX([1]Calculation!L:L,ROW()),0)</f>
        <v>23</v>
      </c>
      <c r="H356" s="8">
        <f>ROUND(INDEX([1]Calculation!M:M,ROW()),0)</f>
        <v>6</v>
      </c>
      <c r="I356" s="8">
        <f>ROUND(INDEX([1]Calculation!N:N,ROW()),0)</f>
        <v>1</v>
      </c>
      <c r="J356" s="8">
        <f>ROUND(INDEX([1]Calculation!O:O,ROW()),0)</f>
        <v>15</v>
      </c>
      <c r="K356" s="8">
        <f>ROUND(INDEX([1]Calculation!P:P,ROW()),0)</f>
        <v>4</v>
      </c>
      <c r="L356" s="8">
        <f>ROUND(INDEX([1]Calculation!Q:Q,ROW()),0)</f>
        <v>19</v>
      </c>
      <c r="M356" s="8">
        <f>ROUND(INDEX([1]Calculation!R:R,ROW()),0)</f>
        <v>1</v>
      </c>
      <c r="N356" s="8">
        <f>ROUND(INDEX([1]Calculation!S:S,ROW()),0)</f>
        <v>14</v>
      </c>
      <c r="O356" s="8">
        <f>ROUND(INDEX([1]Calculation!T:T,ROW()),0)</f>
        <v>6</v>
      </c>
      <c r="P356" s="8" t="str">
        <f>INDEX([1]Calculation!CB:CB,ROW())</f>
        <v>https://law.marquette.edu/poll/wp-content/uploads/2020/01/MLSP57Toplines.pdf</v>
      </c>
    </row>
    <row r="357" spans="1:16">
      <c r="A357" t="str">
        <f>INDEX([1]Calculation!$F:$F,ROW())</f>
        <v>Florida</v>
      </c>
      <c r="B357" t="str">
        <f>INDEX([1]Calculation!$D:$D,ROW())</f>
        <v>Florida Atlantic University</v>
      </c>
      <c r="C357" t="str">
        <f>IF(INDEX([1]Calculation!$G:$G,ROW())=0,"-",INDEX([1]Calculation!$G:$G,ROW()))</f>
        <v>B/C</v>
      </c>
      <c r="D357" t="str">
        <f>INDEX([1]Calculation!$J:$J,ROW())&amp;"  "&amp;INDEX([1]Calculation!$K:$K,ROW())</f>
        <v>494  lv</v>
      </c>
      <c r="E357" s="19">
        <f>INDEX([1]Calculation!$I:$I,ROW())</f>
        <v>43842</v>
      </c>
      <c r="F357" s="12">
        <f>ROUND(INDEX([1]Calculation!AL:AL,ROW()),1)</f>
        <v>3.8</v>
      </c>
      <c r="G357" s="8">
        <f>ROUND(INDEX([1]Calculation!L:L,ROW()),0)</f>
        <v>42</v>
      </c>
      <c r="H357" s="8">
        <f>ROUND(INDEX([1]Calculation!M:M,ROW()),0)</f>
        <v>7</v>
      </c>
      <c r="I357" s="8">
        <f>ROUND(INDEX([1]Calculation!N:N,ROW()),0)</f>
        <v>3</v>
      </c>
      <c r="J357" s="8">
        <f>ROUND(INDEX([1]Calculation!O:O,ROW()),0)</f>
        <v>3</v>
      </c>
      <c r="K357" s="8">
        <f>ROUND(INDEX([1]Calculation!P:P,ROW()),0)</f>
        <v>6</v>
      </c>
      <c r="L357" s="8">
        <f>ROUND(INDEX([1]Calculation!Q:Q,ROW()),0)</f>
        <v>16</v>
      </c>
      <c r="M357" s="8">
        <f>ROUND(INDEX([1]Calculation!R:R,ROW()),0)</f>
        <v>2</v>
      </c>
      <c r="N357" s="8">
        <f>ROUND(INDEX([1]Calculation!S:S,ROW()),0)</f>
        <v>10</v>
      </c>
      <c r="O357" s="8">
        <f>ROUND(INDEX([1]Calculation!T:T,ROW()),0)</f>
        <v>5</v>
      </c>
      <c r="P357" s="8" t="str">
        <f>INDEX([1]Calculation!CB:CB,ROW())</f>
        <v>https://business.fau.edu/departments/economics/business-economics-polling/bepi-polls/bepi-polls-2020/biden-widening-lead-in-florida-where-trunp-has-fallen-behind.php</v>
      </c>
    </row>
    <row r="358" spans="1:16">
      <c r="A358" t="str">
        <f>INDEX([1]Calculation!$F:$F,ROW())</f>
        <v>North Carolina</v>
      </c>
      <c r="B358" t="str">
        <f>INDEX([1]Calculation!$D:$D,ROW())</f>
        <v>Public Policy Polling</v>
      </c>
      <c r="C358" t="str">
        <f>IF(INDEX([1]Calculation!$G:$G,ROW())=0,"-",INDEX([1]Calculation!$G:$G,ROW()))</f>
        <v>B</v>
      </c>
      <c r="D358" t="str">
        <f>INDEX([1]Calculation!$J:$J,ROW())&amp;"  "&amp;INDEX([1]Calculation!$K:$K,ROW())</f>
        <v>509  lv</v>
      </c>
      <c r="E358" s="19">
        <f>INDEX([1]Calculation!$I:$I,ROW())</f>
        <v>43842</v>
      </c>
      <c r="F358" s="12">
        <f>ROUND(INDEX([1]Calculation!AL:AL,ROW()),1)</f>
        <v>0.2</v>
      </c>
      <c r="G358" s="8">
        <f>ROUND(INDEX([1]Calculation!L:L,ROW()),0)</f>
        <v>31</v>
      </c>
      <c r="H358" s="8">
        <f>ROUND(INDEX([1]Calculation!M:M,ROW()),0)</f>
        <v>8</v>
      </c>
      <c r="I358" s="8">
        <f>ROUND(INDEX([1]Calculation!N:N,ROW()),0)</f>
        <v>1</v>
      </c>
      <c r="J358" s="8">
        <f>ROUND(INDEX([1]Calculation!O:O,ROW()),0)</f>
        <v>6</v>
      </c>
      <c r="K358" s="8">
        <f>ROUND(INDEX([1]Calculation!P:P,ROW()),0)</f>
        <v>3</v>
      </c>
      <c r="L358" s="8">
        <f>ROUND(INDEX([1]Calculation!Q:Q,ROW()),0)</f>
        <v>18</v>
      </c>
      <c r="M358" s="8">
        <f>ROUND(INDEX([1]Calculation!R:R,ROW()),0)</f>
        <v>3</v>
      </c>
      <c r="N358" s="8">
        <f>ROUND(INDEX([1]Calculation!S:S,ROW()),0)</f>
        <v>15</v>
      </c>
      <c r="O358" s="8">
        <f>ROUND(INDEX([1]Calculation!T:T,ROW()),0)</f>
        <v>5</v>
      </c>
      <c r="P358" s="8" t="str">
        <f>INDEX([1]Calculation!CB:CB,ROW())</f>
        <v>https://www.publicpolicypolling.com/wp-content/uploads/2020/01/NCDemResultsJanuary2020.pdf</v>
      </c>
    </row>
    <row r="359" spans="1:16">
      <c r="A359" t="str">
        <f>INDEX([1]Calculation!$F:$F,ROW())</f>
        <v>US</v>
      </c>
      <c r="B359" t="str">
        <f>INDEX([1]Calculation!$D:$D,ROW())</f>
        <v>Morning Consult</v>
      </c>
      <c r="C359" t="str">
        <f>IF(INDEX([1]Calculation!$G:$G,ROW())=0,"-",INDEX([1]Calculation!$G:$G,ROW()))</f>
        <v>B+</v>
      </c>
      <c r="D359" t="str">
        <f>INDEX([1]Calculation!$J:$J,ROW())&amp;"  "&amp;INDEX([1]Calculation!$K:$K,ROW())</f>
        <v>17096  lv</v>
      </c>
      <c r="E359" s="19">
        <f>INDEX([1]Calculation!$I:$I,ROW())</f>
        <v>43842</v>
      </c>
      <c r="F359" s="12">
        <f>ROUND(INDEX([1]Calculation!AL:AL,ROW()),1)</f>
        <v>0</v>
      </c>
      <c r="G359" s="8">
        <f>ROUND(INDEX([1]Calculation!L:L,ROW()),0)</f>
        <v>29</v>
      </c>
      <c r="H359" s="8">
        <f>ROUND(INDEX([1]Calculation!M:M,ROW()),0)</f>
        <v>8</v>
      </c>
      <c r="I359" s="8">
        <f>ROUND(INDEX([1]Calculation!N:N,ROW()),0)</f>
        <v>2</v>
      </c>
      <c r="J359" s="8">
        <f>ROUND(INDEX([1]Calculation!O:O,ROW()),0)</f>
        <v>8</v>
      </c>
      <c r="K359" s="8">
        <f>ROUND(INDEX([1]Calculation!P:P,ROW()),0)</f>
        <v>3</v>
      </c>
      <c r="L359" s="8">
        <f>ROUND(INDEX([1]Calculation!Q:Q,ROW()),0)</f>
        <v>23</v>
      </c>
      <c r="M359" s="8">
        <f>ROUND(INDEX([1]Calculation!R:R,ROW()),0)</f>
        <v>4</v>
      </c>
      <c r="N359" s="8">
        <f>ROUND(INDEX([1]Calculation!S:S,ROW()),0)</f>
        <v>14</v>
      </c>
      <c r="O359" s="8">
        <f>ROUND(INDEX([1]Calculation!T:T,ROW()),0)</f>
        <v>5</v>
      </c>
      <c r="P359" s="8" t="str">
        <f>INDEX([1]Calculation!CB:CB,ROW())</f>
        <v>https://morningconsult.com/2020-democratic-primary/</v>
      </c>
    </row>
    <row r="360" spans="1:16">
      <c r="A360" t="str">
        <f>INDEX([1]Calculation!$F:$F,ROW())</f>
        <v>California</v>
      </c>
      <c r="B360" t="str">
        <f>INDEX([1]Calculation!$D:$D,ROW())</f>
        <v>Public Policy Institute of California</v>
      </c>
      <c r="C360" t="str">
        <f>IF(INDEX([1]Calculation!$G:$G,ROW())=0,"-",INDEX([1]Calculation!$G:$G,ROW()))</f>
        <v>A/B</v>
      </c>
      <c r="D360" t="str">
        <f>INDEX([1]Calculation!$J:$J,ROW())&amp;"  "&amp;INDEX([1]Calculation!$K:$K,ROW())</f>
        <v>530  lv</v>
      </c>
      <c r="E360" s="19">
        <f>INDEX([1]Calculation!$I:$I,ROW())</f>
        <v>43842</v>
      </c>
      <c r="F360" s="12">
        <f>ROUND(INDEX([1]Calculation!AL:AL,ROW()),1)</f>
        <v>0.8</v>
      </c>
      <c r="G360" s="8">
        <f>ROUND(INDEX([1]Calculation!L:L,ROW()),0)</f>
        <v>24</v>
      </c>
      <c r="H360" s="8">
        <f>ROUND(INDEX([1]Calculation!M:M,ROW()),0)</f>
        <v>1</v>
      </c>
      <c r="I360" s="8">
        <f>ROUND(INDEX([1]Calculation!N:N,ROW()),0)</f>
        <v>0</v>
      </c>
      <c r="J360" s="8">
        <f>ROUND(INDEX([1]Calculation!O:O,ROW()),0)</f>
        <v>6</v>
      </c>
      <c r="K360" s="8">
        <f>ROUND(INDEX([1]Calculation!P:P,ROW()),0)</f>
        <v>4</v>
      </c>
      <c r="L360" s="8">
        <f>ROUND(INDEX([1]Calculation!Q:Q,ROW()),0)</f>
        <v>27</v>
      </c>
      <c r="M360" s="8">
        <f>ROUND(INDEX([1]Calculation!R:R,ROW()),0)</f>
        <v>0</v>
      </c>
      <c r="N360" s="8">
        <f>ROUND(INDEX([1]Calculation!S:S,ROW()),0)</f>
        <v>23</v>
      </c>
      <c r="O360" s="8">
        <f>ROUND(INDEX([1]Calculation!T:T,ROW()),0)</f>
        <v>3</v>
      </c>
      <c r="P360" s="8" t="str">
        <f>INDEX([1]Calculation!CB:CB,ROW())</f>
        <v>https://www.ppic.org/wp-content/uploads/ppic-statewide-survey-californians-and-their-government-january-2020.pdf</v>
      </c>
    </row>
    <row r="361" spans="1:16">
      <c r="A361" t="str">
        <f>INDEX([1]Calculation!$F:$F,ROW())</f>
        <v>New Hampshire</v>
      </c>
      <c r="B361" t="str">
        <f>INDEX([1]Calculation!$D:$D,ROW())</f>
        <v>RKM Research and Communications Inc.</v>
      </c>
      <c r="C361" t="str">
        <f>IF(INDEX([1]Calculation!$G:$G,ROW())=0,"-",INDEX([1]Calculation!$G:$G,ROW()))</f>
        <v>A/B</v>
      </c>
      <c r="D361" t="str">
        <f>INDEX([1]Calculation!$J:$J,ROW())&amp;"  "&amp;INDEX([1]Calculation!$K:$K,ROW())</f>
        <v>434  lv</v>
      </c>
      <c r="E361" s="19">
        <f>INDEX([1]Calculation!$I:$I,ROW())</f>
        <v>43842</v>
      </c>
      <c r="F361" s="12">
        <f>ROUND(INDEX([1]Calculation!AL:AL,ROW()),1)</f>
        <v>0.1</v>
      </c>
      <c r="G361" s="8">
        <f>ROUND(INDEX([1]Calculation!L:L,ROW()),0)</f>
        <v>26</v>
      </c>
      <c r="H361" s="8">
        <f>ROUND(INDEX([1]Calculation!M:M,ROW()),0)</f>
        <v>4</v>
      </c>
      <c r="I361" s="8">
        <f>ROUND(INDEX([1]Calculation!N:N,ROW()),0)</f>
        <v>1</v>
      </c>
      <c r="J361" s="8">
        <f>ROUND(INDEX([1]Calculation!O:O,ROW()),0)</f>
        <v>7</v>
      </c>
      <c r="K361" s="8">
        <f>ROUND(INDEX([1]Calculation!P:P,ROW()),0)</f>
        <v>2</v>
      </c>
      <c r="L361" s="8">
        <f>ROUND(INDEX([1]Calculation!Q:Q,ROW()),0)</f>
        <v>22</v>
      </c>
      <c r="M361" s="8">
        <f>ROUND(INDEX([1]Calculation!R:R,ROW()),0)</f>
        <v>2</v>
      </c>
      <c r="N361" s="8">
        <f>ROUND(INDEX([1]Calculation!S:S,ROW()),0)</f>
        <v>18</v>
      </c>
      <c r="O361" s="8">
        <f>ROUND(INDEX([1]Calculation!T:T,ROW()),0)</f>
        <v>2</v>
      </c>
      <c r="P361" s="8" t="str">
        <f>INDEX([1]Calculation!CB:CB,ROW())</f>
        <v>https://www.franklinpierce.edu/institutes/mfcc/FPU%20NH%20PP%20Jan%202020%208-12%20Tables.pdf</v>
      </c>
    </row>
    <row r="362" spans="1:16">
      <c r="A362" t="str">
        <f>INDEX([1]Calculation!$F:$F,ROW())</f>
        <v>US</v>
      </c>
      <c r="B362" t="str">
        <f>INDEX([1]Calculation!$D:$D,ROW())</f>
        <v>Quinnipiac University</v>
      </c>
      <c r="C362" t="str">
        <f>IF(INDEX([1]Calculation!$G:$G,ROW())=0,"-",INDEX([1]Calculation!$G:$G,ROW()))</f>
        <v>A</v>
      </c>
      <c r="D362" t="str">
        <f>INDEX([1]Calculation!$J:$J,ROW())&amp;"  "&amp;INDEX([1]Calculation!$K:$K,ROW())</f>
        <v>651  rv</v>
      </c>
      <c r="E362" s="19">
        <f>INDEX([1]Calculation!$I:$I,ROW())</f>
        <v>43842</v>
      </c>
      <c r="F362" s="12">
        <f>ROUND(INDEX([1]Calculation!AL:AL,ROW()),1)</f>
        <v>0.4</v>
      </c>
      <c r="G362" s="8">
        <f>ROUND(INDEX([1]Calculation!L:L,ROW()),0)</f>
        <v>25</v>
      </c>
      <c r="H362" s="8">
        <f>ROUND(INDEX([1]Calculation!M:M,ROW()),0)</f>
        <v>6</v>
      </c>
      <c r="I362" s="8">
        <f>ROUND(INDEX([1]Calculation!N:N,ROW()),0)</f>
        <v>1</v>
      </c>
      <c r="J362" s="8">
        <f>ROUND(INDEX([1]Calculation!O:O,ROW()),0)</f>
        <v>8</v>
      </c>
      <c r="K362" s="8">
        <f>ROUND(INDEX([1]Calculation!P:P,ROW()),0)</f>
        <v>4</v>
      </c>
      <c r="L362" s="8">
        <f>ROUND(INDEX([1]Calculation!Q:Q,ROW()),0)</f>
        <v>19</v>
      </c>
      <c r="M362" s="8">
        <f>ROUND(INDEX([1]Calculation!R:R,ROW()),0)</f>
        <v>1</v>
      </c>
      <c r="N362" s="8">
        <f>ROUND(INDEX([1]Calculation!S:S,ROW()),0)</f>
        <v>16</v>
      </c>
      <c r="O362" s="8">
        <f>ROUND(INDEX([1]Calculation!T:T,ROW()),0)</f>
        <v>5</v>
      </c>
      <c r="P362" s="8" t="str">
        <f>INDEX([1]Calculation!CB:CB,ROW())</f>
        <v>https://poll.qu.edu/national/release-detail?ReleaseID=3653</v>
      </c>
    </row>
    <row r="363" spans="1:16">
      <c r="A363" t="str">
        <f>INDEX([1]Calculation!$F:$F,ROW())</f>
        <v>Iowa</v>
      </c>
      <c r="B363" t="str">
        <f>INDEX([1]Calculation!$D:$D,ROW())</f>
        <v>Monmouth University</v>
      </c>
      <c r="C363" t="str">
        <f>IF(INDEX([1]Calculation!$G:$G,ROW())=0,"-",INDEX([1]Calculation!$G:$G,ROW()))</f>
        <v>A+</v>
      </c>
      <c r="D363" t="str">
        <f>INDEX([1]Calculation!$J:$J,ROW())&amp;"  "&amp;INDEX([1]Calculation!$K:$K,ROW())</f>
        <v>405  lv</v>
      </c>
      <c r="E363" s="19">
        <f>INDEX([1]Calculation!$I:$I,ROW())</f>
        <v>43842</v>
      </c>
      <c r="F363" s="12">
        <f>ROUND(INDEX([1]Calculation!AL:AL,ROW()),1)</f>
        <v>0</v>
      </c>
      <c r="G363" s="8">
        <f>ROUND(INDEX([1]Calculation!L:L,ROW()),0)</f>
        <v>28</v>
      </c>
      <c r="H363" s="8">
        <f>ROUND(INDEX([1]Calculation!M:M,ROW()),0)</f>
        <v>0</v>
      </c>
      <c r="I363" s="8">
        <f>ROUND(INDEX([1]Calculation!N:N,ROW()),0)</f>
        <v>0</v>
      </c>
      <c r="J363" s="8">
        <f>ROUND(INDEX([1]Calculation!O:O,ROW()),0)</f>
        <v>25</v>
      </c>
      <c r="K363" s="8">
        <f>ROUND(INDEX([1]Calculation!P:P,ROW()),0)</f>
        <v>0</v>
      </c>
      <c r="L363" s="8">
        <f>ROUND(INDEX([1]Calculation!Q:Q,ROW()),0)</f>
        <v>24</v>
      </c>
      <c r="M363" s="8">
        <f>ROUND(INDEX([1]Calculation!R:R,ROW()),0)</f>
        <v>0</v>
      </c>
      <c r="N363" s="8">
        <f>ROUND(INDEX([1]Calculation!S:S,ROW()),0)</f>
        <v>16</v>
      </c>
      <c r="O363" s="8">
        <f>ROUND(INDEX([1]Calculation!T:T,ROW()),0)</f>
        <v>0</v>
      </c>
      <c r="P363" s="8" t="str">
        <f>INDEX([1]Calculation!CB:CB,ROW())</f>
        <v>https://www.monmouth.edu/polling-institute/documents/monmouthpoll_ia_011320.pdf/</v>
      </c>
    </row>
    <row r="364" spans="1:16">
      <c r="A364" t="str">
        <f>INDEX([1]Calculation!$F:$F,ROW())</f>
        <v>Iowa</v>
      </c>
      <c r="B364" t="str">
        <f>INDEX([1]Calculation!$D:$D,ROW())</f>
        <v>Monmouth University</v>
      </c>
      <c r="C364" t="str">
        <f>IF(INDEX([1]Calculation!$G:$G,ROW())=0,"-",INDEX([1]Calculation!$G:$G,ROW()))</f>
        <v>A+</v>
      </c>
      <c r="D364" t="str">
        <f>INDEX([1]Calculation!$J:$J,ROW())&amp;"  "&amp;INDEX([1]Calculation!$K:$K,ROW())</f>
        <v>405  lv</v>
      </c>
      <c r="E364" s="19">
        <f>INDEX([1]Calculation!$I:$I,ROW())</f>
        <v>43842</v>
      </c>
      <c r="F364" s="12">
        <f>ROUND(INDEX([1]Calculation!AL:AL,ROW()),1)</f>
        <v>0.2</v>
      </c>
      <c r="G364" s="8">
        <f>ROUND(INDEX([1]Calculation!L:L,ROW()),0)</f>
        <v>24</v>
      </c>
      <c r="H364" s="8">
        <f>ROUND(INDEX([1]Calculation!M:M,ROW()),0)</f>
        <v>0</v>
      </c>
      <c r="I364" s="8">
        <f>ROUND(INDEX([1]Calculation!N:N,ROW()),0)</f>
        <v>4</v>
      </c>
      <c r="J364" s="8">
        <f>ROUND(INDEX([1]Calculation!O:O,ROW()),0)</f>
        <v>17</v>
      </c>
      <c r="K364" s="8">
        <f>ROUND(INDEX([1]Calculation!P:P,ROW()),0)</f>
        <v>8</v>
      </c>
      <c r="L364" s="8">
        <f>ROUND(INDEX([1]Calculation!Q:Q,ROW()),0)</f>
        <v>18</v>
      </c>
      <c r="M364" s="8">
        <f>ROUND(INDEX([1]Calculation!R:R,ROW()),0)</f>
        <v>4</v>
      </c>
      <c r="N364" s="8">
        <f>ROUND(INDEX([1]Calculation!S:S,ROW()),0)</f>
        <v>15</v>
      </c>
      <c r="O364" s="8">
        <f>ROUND(INDEX([1]Calculation!T:T,ROW()),0)</f>
        <v>3</v>
      </c>
      <c r="P364" s="8" t="str">
        <f>INDEX([1]Calculation!CB:CB,ROW())</f>
        <v>https://www.monmouth.edu/polling-institute/documents/monmouthpoll_ia_011320.pdf/</v>
      </c>
    </row>
    <row r="365" spans="1:16">
      <c r="A365" t="str">
        <f>INDEX([1]Calculation!$F:$F,ROW())</f>
        <v>Nevada</v>
      </c>
      <c r="B365" t="str">
        <f>INDEX([1]Calculation!$D:$D,ROW())</f>
        <v>Suffolk University</v>
      </c>
      <c r="C365" t="str">
        <f>IF(INDEX([1]Calculation!$G:$G,ROW())=0,"-",INDEX([1]Calculation!$G:$G,ROW()))</f>
        <v>A-</v>
      </c>
      <c r="D365" t="str">
        <f>INDEX([1]Calculation!$J:$J,ROW())&amp;"  "&amp;INDEX([1]Calculation!$K:$K,ROW())</f>
        <v>500  lv</v>
      </c>
      <c r="E365" s="19">
        <f>INDEX([1]Calculation!$I:$I,ROW())</f>
        <v>43841</v>
      </c>
      <c r="F365" s="12">
        <f>ROUND(INDEX([1]Calculation!AL:AL,ROW()),1)</f>
        <v>7.4</v>
      </c>
      <c r="G365" s="8">
        <f>ROUND(INDEX([1]Calculation!L:L,ROW()),0)</f>
        <v>19</v>
      </c>
      <c r="H365" s="8">
        <f>ROUND(INDEX([1]Calculation!M:M,ROW()),0)</f>
        <v>0</v>
      </c>
      <c r="I365" s="8">
        <f>ROUND(INDEX([1]Calculation!N:N,ROW()),0)</f>
        <v>2</v>
      </c>
      <c r="J365" s="8">
        <f>ROUND(INDEX([1]Calculation!O:O,ROW()),0)</f>
        <v>8</v>
      </c>
      <c r="K365" s="8">
        <f>ROUND(INDEX([1]Calculation!P:P,ROW()),0)</f>
        <v>4</v>
      </c>
      <c r="L365" s="8">
        <f>ROUND(INDEX([1]Calculation!Q:Q,ROW()),0)</f>
        <v>18</v>
      </c>
      <c r="M365" s="8">
        <f>ROUND(INDEX([1]Calculation!R:R,ROW()),0)</f>
        <v>8</v>
      </c>
      <c r="N365" s="8">
        <f>ROUND(INDEX([1]Calculation!S:S,ROW()),0)</f>
        <v>11</v>
      </c>
      <c r="O365" s="8">
        <f>ROUND(INDEX([1]Calculation!T:T,ROW()),0)</f>
        <v>4</v>
      </c>
      <c r="P365" s="8" t="str">
        <f>INDEX([1]Calculation!CB:CB,ROW())</f>
        <v>https://www.suffolk.edu/-/media/suffolk/documents/academics/research-at-suffolk/suprc/polls/other-states/2020/1_14_2020_marginals_pdftxt.pdf</v>
      </c>
    </row>
    <row r="366" spans="1:16">
      <c r="A366" t="str">
        <f>INDEX([1]Calculation!$F:$F,ROW())</f>
        <v>US</v>
      </c>
      <c r="B366" t="str">
        <f>INDEX([1]Calculation!$D:$D,ROW())</f>
        <v>IBD/TIPP</v>
      </c>
      <c r="C366" t="str">
        <f>IF(INDEX([1]Calculation!$G:$G,ROW())=0,"-",INDEX([1]Calculation!$G:$G,ROW()))</f>
        <v>A/B</v>
      </c>
      <c r="D366" t="str">
        <f>INDEX([1]Calculation!$J:$J,ROW())&amp;"  "&amp;INDEX([1]Calculation!$K:$K,ROW())</f>
        <v>333  rv</v>
      </c>
      <c r="E366" s="19">
        <f>INDEX([1]Calculation!$I:$I,ROW())</f>
        <v>43841</v>
      </c>
      <c r="F366" s="12">
        <f>ROUND(INDEX([1]Calculation!AL:AL,ROW()),1)</f>
        <v>0.2</v>
      </c>
      <c r="G366" s="8">
        <f>ROUND(INDEX([1]Calculation!L:L,ROW()),0)</f>
        <v>26</v>
      </c>
      <c r="H366" s="8">
        <f>ROUND(INDEX([1]Calculation!M:M,ROW()),0)</f>
        <v>7</v>
      </c>
      <c r="I366" s="8">
        <f>ROUND(INDEX([1]Calculation!N:N,ROW()),0)</f>
        <v>0</v>
      </c>
      <c r="J366" s="8">
        <f>ROUND(INDEX([1]Calculation!O:O,ROW()),0)</f>
        <v>9</v>
      </c>
      <c r="K366" s="8">
        <f>ROUND(INDEX([1]Calculation!P:P,ROW()),0)</f>
        <v>3</v>
      </c>
      <c r="L366" s="8">
        <f>ROUND(INDEX([1]Calculation!Q:Q,ROW()),0)</f>
        <v>15</v>
      </c>
      <c r="M366" s="8">
        <f>ROUND(INDEX([1]Calculation!R:R,ROW()),0)</f>
        <v>2</v>
      </c>
      <c r="N366" s="8">
        <f>ROUND(INDEX([1]Calculation!S:S,ROW()),0)</f>
        <v>20</v>
      </c>
      <c r="O366" s="8">
        <f>ROUND(INDEX([1]Calculation!T:T,ROW()),0)</f>
        <v>3</v>
      </c>
      <c r="P366" s="8" t="str">
        <f>INDEX([1]Calculation!CB:CB,ROW())</f>
        <v>https://projects.fivethirtyeight.com/polls/20200114_National.xlsx</v>
      </c>
    </row>
    <row r="367" spans="1:16">
      <c r="A367" t="str">
        <f>INDEX([1]Calculation!$F:$F,ROW())</f>
        <v>California</v>
      </c>
      <c r="B367" t="str">
        <f>INDEX([1]Calculation!$D:$D,ROW())</f>
        <v>Tulchin Research</v>
      </c>
      <c r="C367" t="str">
        <f>IF(INDEX([1]Calculation!$G:$G,ROW())=0,"-",INDEX([1]Calculation!$G:$G,ROW()))</f>
        <v>B/C</v>
      </c>
      <c r="D367" t="str">
        <f>INDEX([1]Calculation!$J:$J,ROW())&amp;"  "&amp;INDEX([1]Calculation!$K:$K,ROW())</f>
        <v>1121  lv</v>
      </c>
      <c r="E367" s="19">
        <f>INDEX([1]Calculation!$I:$I,ROW())</f>
        <v>43840</v>
      </c>
      <c r="F367" s="12">
        <f>ROUND(INDEX([1]Calculation!AL:AL,ROW()),1)</f>
        <v>5</v>
      </c>
      <c r="G367" s="8">
        <f>ROUND(INDEX([1]Calculation!L:L,ROW()),0)</f>
        <v>25</v>
      </c>
      <c r="H367" s="8">
        <f>ROUND(INDEX([1]Calculation!M:M,ROW()),0)</f>
        <v>7</v>
      </c>
      <c r="I367" s="8">
        <f>ROUND(INDEX([1]Calculation!N:N,ROW()),0)</f>
        <v>1</v>
      </c>
      <c r="J367" s="8">
        <f>ROUND(INDEX([1]Calculation!O:O,ROW()),0)</f>
        <v>8</v>
      </c>
      <c r="K367" s="8">
        <f>ROUND(INDEX([1]Calculation!P:P,ROW()),0)</f>
        <v>2</v>
      </c>
      <c r="L367" s="8">
        <f>ROUND(INDEX([1]Calculation!Q:Q,ROW()),0)</f>
        <v>29</v>
      </c>
      <c r="M367" s="8">
        <f>ROUND(INDEX([1]Calculation!R:R,ROW()),0)</f>
        <v>3</v>
      </c>
      <c r="N367" s="8">
        <f>ROUND(INDEX([1]Calculation!S:S,ROW()),0)</f>
        <v>12</v>
      </c>
      <c r="O367" s="8">
        <f>ROUND(INDEX([1]Calculation!T:T,ROW()),0)</f>
        <v>5</v>
      </c>
      <c r="P367" s="8" t="str">
        <f>INDEX([1]Calculation!CB:CB,ROW())</f>
        <v>https://projects.fivethirtyeight.com/polls/20200122_CA.pdf</v>
      </c>
    </row>
    <row r="368" spans="1:16">
      <c r="A368" t="str">
        <f>INDEX([1]Calculation!$F:$F,ROW())</f>
        <v>US</v>
      </c>
      <c r="B368" t="str">
        <f>INDEX([1]Calculation!$D:$D,ROW())</f>
        <v>Ipsos</v>
      </c>
      <c r="C368" t="str">
        <f>IF(INDEX([1]Calculation!$G:$G,ROW())=0,"-",INDEX([1]Calculation!$G:$G,ROW()))</f>
        <v>B+</v>
      </c>
      <c r="D368" t="str">
        <f>INDEX([1]Calculation!$J:$J,ROW())&amp;"  "&amp;INDEX([1]Calculation!$K:$K,ROW())</f>
        <v>436  rv</v>
      </c>
      <c r="E368" s="19">
        <f>INDEX([1]Calculation!$I:$I,ROW())</f>
        <v>43839</v>
      </c>
      <c r="F368" s="12">
        <f>ROUND(INDEX([1]Calculation!AL:AL,ROW()),1)</f>
        <v>0</v>
      </c>
      <c r="G368" s="8">
        <f>ROUND(INDEX([1]Calculation!L:L,ROW()),0)</f>
        <v>23</v>
      </c>
      <c r="H368" s="8">
        <f>ROUND(INDEX([1]Calculation!M:M,ROW()),0)</f>
        <v>8</v>
      </c>
      <c r="I368" s="8">
        <f>ROUND(INDEX([1]Calculation!N:N,ROW()),0)</f>
        <v>2</v>
      </c>
      <c r="J368" s="8">
        <f>ROUND(INDEX([1]Calculation!O:O,ROW()),0)</f>
        <v>7</v>
      </c>
      <c r="K368" s="8">
        <f>ROUND(INDEX([1]Calculation!P:P,ROW()),0)</f>
        <v>1</v>
      </c>
      <c r="L368" s="8">
        <f>ROUND(INDEX([1]Calculation!Q:Q,ROW()),0)</f>
        <v>20</v>
      </c>
      <c r="M368" s="8">
        <f>ROUND(INDEX([1]Calculation!R:R,ROW()),0)</f>
        <v>3</v>
      </c>
      <c r="N368" s="8">
        <f>ROUND(INDEX([1]Calculation!S:S,ROW()),0)</f>
        <v>15</v>
      </c>
      <c r="O368" s="8">
        <f>ROUND(INDEX([1]Calculation!T:T,ROW()),0)</f>
        <v>3</v>
      </c>
      <c r="P368" s="8" t="str">
        <f>INDEX([1]Calculation!CB:CB,ROW())</f>
        <v>https://www.ipsos.com/sites/default/files/ct/news/documents/2020-01/topline_reuters_2020_democratic_primary_tracker_01_10_2020_0.pdf</v>
      </c>
    </row>
    <row r="369" spans="1:16">
      <c r="A369" t="str">
        <f>INDEX([1]Calculation!$F:$F,ROW())</f>
        <v>US</v>
      </c>
      <c r="B369" t="str">
        <f>INDEX([1]Calculation!$D:$D,ROW())</f>
        <v>Ipsos</v>
      </c>
      <c r="C369" t="str">
        <f>IF(INDEX([1]Calculation!$G:$G,ROW())=0,"-",INDEX([1]Calculation!$G:$G,ROW()))</f>
        <v>B+</v>
      </c>
      <c r="D369" t="str">
        <f>INDEX([1]Calculation!$J:$J,ROW())&amp;"  "&amp;INDEX([1]Calculation!$K:$K,ROW())</f>
        <v>707  a</v>
      </c>
      <c r="E369" s="19">
        <f>INDEX([1]Calculation!$I:$I,ROW())</f>
        <v>43839</v>
      </c>
      <c r="F369" s="12">
        <f>ROUND(INDEX([1]Calculation!AL:AL,ROW()),1)</f>
        <v>0</v>
      </c>
      <c r="G369" s="8">
        <f>ROUND(INDEX([1]Calculation!L:L,ROW()),0)</f>
        <v>15</v>
      </c>
      <c r="H369" s="8">
        <f>ROUND(INDEX([1]Calculation!M:M,ROW()),0)</f>
        <v>6</v>
      </c>
      <c r="I369" s="8">
        <f>ROUND(INDEX([1]Calculation!N:N,ROW()),0)</f>
        <v>2</v>
      </c>
      <c r="J369" s="8">
        <f>ROUND(INDEX([1]Calculation!O:O,ROW()),0)</f>
        <v>5</v>
      </c>
      <c r="K369" s="8">
        <f>ROUND(INDEX([1]Calculation!P:P,ROW()),0)</f>
        <v>1</v>
      </c>
      <c r="L369" s="8">
        <f>ROUND(INDEX([1]Calculation!Q:Q,ROW()),0)</f>
        <v>17</v>
      </c>
      <c r="M369" s="8">
        <f>ROUND(INDEX([1]Calculation!R:R,ROW()),0)</f>
        <v>3</v>
      </c>
      <c r="N369" s="8">
        <f>ROUND(INDEX([1]Calculation!S:S,ROW()),0)</f>
        <v>10</v>
      </c>
      <c r="O369" s="8">
        <f>ROUND(INDEX([1]Calculation!T:T,ROW()),0)</f>
        <v>3</v>
      </c>
      <c r="P369" s="8" t="str">
        <f>INDEX([1]Calculation!CB:CB,ROW())</f>
        <v>https://www.ipsos.com/sites/default/files/ct/news/documents/2020-01/topline_reuters_2020_democratic_primary_tracker_01_10_2020_0.pdf</v>
      </c>
    </row>
    <row r="370" spans="1:16">
      <c r="A370" t="str">
        <f>INDEX([1]Calculation!$F:$F,ROW())</f>
        <v>California</v>
      </c>
      <c r="B370" t="str">
        <f>INDEX([1]Calculation!$D:$D,ROW())</f>
        <v>Capitol Weekly</v>
      </c>
      <c r="C370" t="str">
        <f>IF(INDEX([1]Calculation!$G:$G,ROW())=0,"-",INDEX([1]Calculation!$G:$G,ROW()))</f>
        <v>-</v>
      </c>
      <c r="D370" t="str">
        <f>INDEX([1]Calculation!$J:$J,ROW())&amp;"  "&amp;INDEX([1]Calculation!$K:$K,ROW())</f>
        <v>1053  lv</v>
      </c>
      <c r="E370" s="19">
        <f>INDEX([1]Calculation!$I:$I,ROW())</f>
        <v>43839</v>
      </c>
      <c r="F370" s="12">
        <f>ROUND(INDEX([1]Calculation!AL:AL,ROW()),1)</f>
        <v>0.4</v>
      </c>
      <c r="G370" s="8">
        <f>ROUND(INDEX([1]Calculation!L:L,ROW()),0)</f>
        <v>20</v>
      </c>
      <c r="H370" s="8">
        <f>ROUND(INDEX([1]Calculation!M:M,ROW()),0)</f>
        <v>6</v>
      </c>
      <c r="I370" s="8">
        <f>ROUND(INDEX([1]Calculation!N:N,ROW()),0)</f>
        <v>1</v>
      </c>
      <c r="J370" s="8">
        <f>ROUND(INDEX([1]Calculation!O:O,ROW()),0)</f>
        <v>11</v>
      </c>
      <c r="K370" s="8">
        <f>ROUND(INDEX([1]Calculation!P:P,ROW()),0)</f>
        <v>5</v>
      </c>
      <c r="L370" s="8">
        <f>ROUND(INDEX([1]Calculation!Q:Q,ROW()),0)</f>
        <v>24</v>
      </c>
      <c r="M370" s="8">
        <f>ROUND(INDEX([1]Calculation!R:R,ROW()),0)</f>
        <v>2</v>
      </c>
      <c r="N370" s="8">
        <f>ROUND(INDEX([1]Calculation!S:S,ROW()),0)</f>
        <v>21</v>
      </c>
      <c r="O370" s="8">
        <f>ROUND(INDEX([1]Calculation!T:T,ROW()),0)</f>
        <v>7</v>
      </c>
      <c r="P370" s="8" t="str">
        <f>INDEX([1]Calculation!CB:CB,ROW())</f>
        <v>https://www.dropbox.com/s/5w1aofozhv4iwl5/Jan%202020%20Presidential%20Primary%20Tracking%20Poll%20Toplines%20and%20Crosstabs.xlsx</v>
      </c>
    </row>
    <row r="371" spans="1:16">
      <c r="A371" t="str">
        <f>INDEX([1]Calculation!$F:$F,ROW())</f>
        <v>Nevada</v>
      </c>
      <c r="B371" t="str">
        <f>INDEX([1]Calculation!$D:$D,ROW())</f>
        <v>Myers Research/Strategic Services</v>
      </c>
      <c r="C371" t="str">
        <f>IF(INDEX([1]Calculation!$G:$G,ROW())=0,"-",INDEX([1]Calculation!$G:$G,ROW()))</f>
        <v>-</v>
      </c>
      <c r="D371" t="str">
        <f>INDEX([1]Calculation!$J:$J,ROW())&amp;"  "&amp;INDEX([1]Calculation!$K:$K,ROW())</f>
        <v>600  lv</v>
      </c>
      <c r="E371" s="19">
        <f>INDEX([1]Calculation!$I:$I,ROW())</f>
        <v>43838</v>
      </c>
      <c r="F371" s="12">
        <f>ROUND(INDEX([1]Calculation!AL:AL,ROW()),1)</f>
        <v>2.7</v>
      </c>
      <c r="G371" s="8">
        <f>ROUND(INDEX([1]Calculation!L:L,ROW()),0)</f>
        <v>28</v>
      </c>
      <c r="H371" s="8">
        <f>ROUND(INDEX([1]Calculation!M:M,ROW()),0)</f>
        <v>0</v>
      </c>
      <c r="I371" s="8">
        <f>ROUND(INDEX([1]Calculation!N:N,ROW()),0)</f>
        <v>2</v>
      </c>
      <c r="J371" s="8">
        <f>ROUND(INDEX([1]Calculation!O:O,ROW()),0)</f>
        <v>6</v>
      </c>
      <c r="K371" s="8">
        <f>ROUND(INDEX([1]Calculation!P:P,ROW()),0)</f>
        <v>4</v>
      </c>
      <c r="L371" s="8">
        <f>ROUND(INDEX([1]Calculation!Q:Q,ROW()),0)</f>
        <v>29</v>
      </c>
      <c r="M371" s="8">
        <f>ROUND(INDEX([1]Calculation!R:R,ROW()),0)</f>
        <v>8</v>
      </c>
      <c r="N371" s="8">
        <f>ROUND(INDEX([1]Calculation!S:S,ROW()),0)</f>
        <v>14</v>
      </c>
      <c r="O371" s="8">
        <f>ROUND(INDEX([1]Calculation!T:T,ROW()),0)</f>
        <v>5</v>
      </c>
      <c r="P371" s="8" t="str">
        <f>INDEX([1]Calculation!CB:CB,ROW())</f>
        <v>https://www.yang2020.com/wp-content/uploads/Myers-Research-Nevada.pdf</v>
      </c>
    </row>
    <row r="372" spans="1:16">
      <c r="A372" t="str">
        <f>INDEX([1]Calculation!$F:$F,ROW())</f>
        <v>Iowa</v>
      </c>
      <c r="B372" t="str">
        <f>INDEX([1]Calculation!$D:$D,ROW())</f>
        <v>Selzer &amp; Co.</v>
      </c>
      <c r="C372" t="str">
        <f>IF(INDEX([1]Calculation!$G:$G,ROW())=0,"-",INDEX([1]Calculation!$G:$G,ROW()))</f>
        <v>A+</v>
      </c>
      <c r="D372" t="str">
        <f>INDEX([1]Calculation!$J:$J,ROW())&amp;"  "&amp;INDEX([1]Calculation!$K:$K,ROW())</f>
        <v>701  lv</v>
      </c>
      <c r="E372" s="19">
        <f>INDEX([1]Calculation!$I:$I,ROW())</f>
        <v>43838</v>
      </c>
      <c r="F372" s="12">
        <f>ROUND(INDEX([1]Calculation!AL:AL,ROW()),1)</f>
        <v>13.3</v>
      </c>
      <c r="G372" s="8">
        <f>ROUND(INDEX([1]Calculation!L:L,ROW()),0)</f>
        <v>15</v>
      </c>
      <c r="H372" s="8">
        <f>ROUND(INDEX([1]Calculation!M:M,ROW()),0)</f>
        <v>1</v>
      </c>
      <c r="I372" s="8">
        <f>ROUND(INDEX([1]Calculation!N:N,ROW()),0)</f>
        <v>3</v>
      </c>
      <c r="J372" s="8">
        <f>ROUND(INDEX([1]Calculation!O:O,ROW()),0)</f>
        <v>16</v>
      </c>
      <c r="K372" s="8">
        <f>ROUND(INDEX([1]Calculation!P:P,ROW()),0)</f>
        <v>6</v>
      </c>
      <c r="L372" s="8">
        <f>ROUND(INDEX([1]Calculation!Q:Q,ROW()),0)</f>
        <v>20</v>
      </c>
      <c r="M372" s="8">
        <f>ROUND(INDEX([1]Calculation!R:R,ROW()),0)</f>
        <v>2</v>
      </c>
      <c r="N372" s="8">
        <f>ROUND(INDEX([1]Calculation!S:S,ROW()),0)</f>
        <v>17</v>
      </c>
      <c r="O372" s="8">
        <f>ROUND(INDEX([1]Calculation!T:T,ROW()),0)</f>
        <v>5</v>
      </c>
      <c r="P372" s="8" t="str">
        <f>INDEX([1]Calculation!CB:CB,ROW())</f>
        <v>https://cdn.cnn.com/cnn/2020/images/01/10/rel1_ia.-.democrats.pdf</v>
      </c>
    </row>
    <row r="373" spans="1:16">
      <c r="A373" t="str">
        <f>INDEX([1]Calculation!$F:$F,ROW())</f>
        <v>Wisconsin</v>
      </c>
      <c r="B373" t="str">
        <f>INDEX([1]Calculation!$D:$D,ROW())</f>
        <v>Fox News/Beacon Research/Shaw &amp; Co. Research</v>
      </c>
      <c r="C373" t="str">
        <f>IF(INDEX([1]Calculation!$G:$G,ROW())=0,"-",INDEX([1]Calculation!$G:$G,ROW()))</f>
        <v>A-</v>
      </c>
      <c r="D373" t="str">
        <f>INDEX([1]Calculation!$J:$J,ROW())&amp;"  "&amp;INDEX([1]Calculation!$K:$K,ROW())</f>
        <v>671  lv</v>
      </c>
      <c r="E373" s="19">
        <f>INDEX([1]Calculation!$I:$I,ROW())</f>
        <v>43838</v>
      </c>
      <c r="F373" s="12">
        <f>ROUND(INDEX([1]Calculation!AL:AL,ROW()),1)</f>
        <v>8.6</v>
      </c>
      <c r="G373" s="8">
        <f>ROUND(INDEX([1]Calculation!L:L,ROW()),0)</f>
        <v>23</v>
      </c>
      <c r="H373" s="8">
        <f>ROUND(INDEX([1]Calculation!M:M,ROW()),0)</f>
        <v>7</v>
      </c>
      <c r="I373" s="8">
        <f>ROUND(INDEX([1]Calculation!N:N,ROW()),0)</f>
        <v>3</v>
      </c>
      <c r="J373" s="8">
        <f>ROUND(INDEX([1]Calculation!O:O,ROW()),0)</f>
        <v>9</v>
      </c>
      <c r="K373" s="8">
        <f>ROUND(INDEX([1]Calculation!P:P,ROW()),0)</f>
        <v>4</v>
      </c>
      <c r="L373" s="8">
        <f>ROUND(INDEX([1]Calculation!Q:Q,ROW()),0)</f>
        <v>21</v>
      </c>
      <c r="M373" s="8">
        <f>ROUND(INDEX([1]Calculation!R:R,ROW()),0)</f>
        <v>2</v>
      </c>
      <c r="N373" s="8">
        <f>ROUND(INDEX([1]Calculation!S:S,ROW()),0)</f>
        <v>13</v>
      </c>
      <c r="O373" s="8">
        <f>ROUND(INDEX([1]Calculation!T:T,ROW()),0)</f>
        <v>3</v>
      </c>
      <c r="P373" s="8" t="str">
        <f>INDEX([1]Calculation!CB:CB,ROW())</f>
        <v>https://www.scribd.com/document/442330004/Fox-News-Poll-January-5-8-2020-Wisconsin</v>
      </c>
    </row>
    <row r="374" spans="1:16">
      <c r="A374" t="str">
        <f>INDEX([1]Calculation!$F:$F,ROW())</f>
        <v>Nevada</v>
      </c>
      <c r="B374" t="str">
        <f>INDEX([1]Calculation!$D:$D,ROW())</f>
        <v>Fox News/Beacon Research/Shaw &amp; Co. Research</v>
      </c>
      <c r="C374" t="str">
        <f>IF(INDEX([1]Calculation!$G:$G,ROW())=0,"-",INDEX([1]Calculation!$G:$G,ROW()))</f>
        <v>A-</v>
      </c>
      <c r="D374" t="str">
        <f>INDEX([1]Calculation!$J:$J,ROW())&amp;"  "&amp;INDEX([1]Calculation!$K:$K,ROW())</f>
        <v>635  lv</v>
      </c>
      <c r="E374" s="19">
        <f>INDEX([1]Calculation!$I:$I,ROW())</f>
        <v>43838</v>
      </c>
      <c r="F374" s="12">
        <f>ROUND(INDEX([1]Calculation!AL:AL,ROW()),1)</f>
        <v>8.4</v>
      </c>
      <c r="G374" s="8">
        <f>ROUND(INDEX([1]Calculation!L:L,ROW()),0)</f>
        <v>23</v>
      </c>
      <c r="H374" s="8">
        <f>ROUND(INDEX([1]Calculation!M:M,ROW()),0)</f>
        <v>2</v>
      </c>
      <c r="I374" s="8">
        <f>ROUND(INDEX([1]Calculation!N:N,ROW()),0)</f>
        <v>3</v>
      </c>
      <c r="J374" s="8">
        <f>ROUND(INDEX([1]Calculation!O:O,ROW()),0)</f>
        <v>6</v>
      </c>
      <c r="K374" s="8">
        <f>ROUND(INDEX([1]Calculation!P:P,ROW()),0)</f>
        <v>2</v>
      </c>
      <c r="L374" s="8">
        <f>ROUND(INDEX([1]Calculation!Q:Q,ROW()),0)</f>
        <v>17</v>
      </c>
      <c r="M374" s="8">
        <f>ROUND(INDEX([1]Calculation!R:R,ROW()),0)</f>
        <v>12</v>
      </c>
      <c r="N374" s="8">
        <f>ROUND(INDEX([1]Calculation!S:S,ROW()),0)</f>
        <v>12</v>
      </c>
      <c r="O374" s="8">
        <f>ROUND(INDEX([1]Calculation!T:T,ROW()),0)</f>
        <v>4</v>
      </c>
      <c r="P374" s="8" t="str">
        <f>INDEX([1]Calculation!CB:CB,ROW())</f>
        <v>https://www.scribd.com/document/442329790/Fox-News-Poll-January-5-8-2020-Nevada</v>
      </c>
    </row>
    <row r="375" spans="1:16">
      <c r="A375" t="str">
        <f>INDEX([1]Calculation!$F:$F,ROW())</f>
        <v>South Carolina</v>
      </c>
      <c r="B375" t="str">
        <f>INDEX([1]Calculation!$D:$D,ROW())</f>
        <v>Fox News/Beacon Research/Shaw &amp; Co. Research</v>
      </c>
      <c r="C375" t="str">
        <f>IF(INDEX([1]Calculation!$G:$G,ROW())=0,"-",INDEX([1]Calculation!$G:$G,ROW()))</f>
        <v>A-</v>
      </c>
      <c r="D375" t="str">
        <f>INDEX([1]Calculation!$J:$J,ROW())&amp;"  "&amp;INDEX([1]Calculation!$K:$K,ROW())</f>
        <v>808  lv</v>
      </c>
      <c r="E375" s="19">
        <f>INDEX([1]Calculation!$I:$I,ROW())</f>
        <v>43838</v>
      </c>
      <c r="F375" s="12">
        <f>ROUND(INDEX([1]Calculation!AL:AL,ROW()),1)</f>
        <v>9.5</v>
      </c>
      <c r="G375" s="8">
        <f>ROUND(INDEX([1]Calculation!L:L,ROW()),0)</f>
        <v>36</v>
      </c>
      <c r="H375" s="8">
        <f>ROUND(INDEX([1]Calculation!M:M,ROW()),0)</f>
        <v>2</v>
      </c>
      <c r="I375" s="8">
        <f>ROUND(INDEX([1]Calculation!N:N,ROW()),0)</f>
        <v>2</v>
      </c>
      <c r="J375" s="8">
        <f>ROUND(INDEX([1]Calculation!O:O,ROW()),0)</f>
        <v>4</v>
      </c>
      <c r="K375" s="8">
        <f>ROUND(INDEX([1]Calculation!P:P,ROW()),0)</f>
        <v>1</v>
      </c>
      <c r="L375" s="8">
        <f>ROUND(INDEX([1]Calculation!Q:Q,ROW()),0)</f>
        <v>14</v>
      </c>
      <c r="M375" s="8">
        <f>ROUND(INDEX([1]Calculation!R:R,ROW()),0)</f>
        <v>15</v>
      </c>
      <c r="N375" s="8">
        <f>ROUND(INDEX([1]Calculation!S:S,ROW()),0)</f>
        <v>10</v>
      </c>
      <c r="O375" s="8">
        <f>ROUND(INDEX([1]Calculation!T:T,ROW()),0)</f>
        <v>2</v>
      </c>
      <c r="P375" s="8" t="str">
        <f>INDEX([1]Calculation!CB:CB,ROW())</f>
        <v>https://www.scribd.com/document/442330110/Fox-News-Poll-January-5-8-2020-South-Carolina</v>
      </c>
    </row>
    <row r="376" spans="1:16">
      <c r="A376" t="str">
        <f>INDEX([1]Calculation!$F:$F,ROW())</f>
        <v>New Hampshire</v>
      </c>
      <c r="B376" t="str">
        <f>INDEX([1]Calculation!$D:$D,ROW())</f>
        <v>Patinkin Research Strategies</v>
      </c>
      <c r="C376" t="str">
        <f>IF(INDEX([1]Calculation!$G:$G,ROW())=0,"-",INDEX([1]Calculation!$G:$G,ROW()))</f>
        <v>-</v>
      </c>
      <c r="D376" t="str">
        <f>INDEX([1]Calculation!$J:$J,ROW())&amp;"  "&amp;INDEX([1]Calculation!$K:$K,ROW())</f>
        <v>600  lv</v>
      </c>
      <c r="E376" s="19">
        <f>INDEX([1]Calculation!$I:$I,ROW())</f>
        <v>43837</v>
      </c>
      <c r="F376" s="12">
        <f>ROUND(INDEX([1]Calculation!AL:AL,ROW()),1)</f>
        <v>2.6</v>
      </c>
      <c r="G376" s="8">
        <f>ROUND(INDEX([1]Calculation!L:L,ROW()),0)</f>
        <v>21</v>
      </c>
      <c r="H376" s="8">
        <f>ROUND(INDEX([1]Calculation!M:M,ROW()),0)</f>
        <v>0</v>
      </c>
      <c r="I376" s="8">
        <f>ROUND(INDEX([1]Calculation!N:N,ROW()),0)</f>
        <v>2</v>
      </c>
      <c r="J376" s="8">
        <f>ROUND(INDEX([1]Calculation!O:O,ROW()),0)</f>
        <v>17</v>
      </c>
      <c r="K376" s="8">
        <f>ROUND(INDEX([1]Calculation!P:P,ROW()),0)</f>
        <v>6</v>
      </c>
      <c r="L376" s="8">
        <f>ROUND(INDEX([1]Calculation!Q:Q,ROW()),0)</f>
        <v>19</v>
      </c>
      <c r="M376" s="8">
        <f>ROUND(INDEX([1]Calculation!R:R,ROW()),0)</f>
        <v>6</v>
      </c>
      <c r="N376" s="8">
        <f>ROUND(INDEX([1]Calculation!S:S,ROW()),0)</f>
        <v>10</v>
      </c>
      <c r="O376" s="8">
        <f>ROUND(INDEX([1]Calculation!T:T,ROW()),0)</f>
        <v>5</v>
      </c>
      <c r="P376" s="8" t="str">
        <f>INDEX([1]Calculation!CB:CB,ROW())</f>
        <v>https://www.yang2020.com/wp-content/uploads/Patinkin-Research-Strategies-New-Hampshire.pdf</v>
      </c>
    </row>
    <row r="377" spans="1:16">
      <c r="A377" t="str">
        <f>INDEX([1]Calculation!$F:$F,ROW())</f>
        <v>New Hampshire</v>
      </c>
      <c r="B377" t="str">
        <f>INDEX([1]Calculation!$D:$D,ROW())</f>
        <v>Monmouth University</v>
      </c>
      <c r="C377" t="str">
        <f>IF(INDEX([1]Calculation!$G:$G,ROW())=0,"-",INDEX([1]Calculation!$G:$G,ROW()))</f>
        <v>A+</v>
      </c>
      <c r="D377" t="str">
        <f>INDEX([1]Calculation!$J:$J,ROW())&amp;"  "&amp;INDEX([1]Calculation!$K:$K,ROW())</f>
        <v>404  lv</v>
      </c>
      <c r="E377" s="19">
        <f>INDEX([1]Calculation!$I:$I,ROW())</f>
        <v>43837</v>
      </c>
      <c r="F377" s="12">
        <f>ROUND(INDEX([1]Calculation!AL:AL,ROW()),1)</f>
        <v>0</v>
      </c>
      <c r="G377" s="8">
        <f>ROUND(INDEX([1]Calculation!L:L,ROW()),0)</f>
        <v>24</v>
      </c>
      <c r="H377" s="8">
        <f>ROUND(INDEX([1]Calculation!M:M,ROW()),0)</f>
        <v>0</v>
      </c>
      <c r="I377" s="8">
        <f>ROUND(INDEX([1]Calculation!N:N,ROW()),0)</f>
        <v>0</v>
      </c>
      <c r="J377" s="8">
        <f>ROUND(INDEX([1]Calculation!O:O,ROW()),0)</f>
        <v>23</v>
      </c>
      <c r="K377" s="8">
        <f>ROUND(INDEX([1]Calculation!P:P,ROW()),0)</f>
        <v>0</v>
      </c>
      <c r="L377" s="8">
        <f>ROUND(INDEX([1]Calculation!Q:Q,ROW()),0)</f>
        <v>21</v>
      </c>
      <c r="M377" s="8">
        <f>ROUND(INDEX([1]Calculation!R:R,ROW()),0)</f>
        <v>0</v>
      </c>
      <c r="N377" s="8">
        <f>ROUND(INDEX([1]Calculation!S:S,ROW()),0)</f>
        <v>18</v>
      </c>
      <c r="O377" s="8">
        <f>ROUND(INDEX([1]Calculation!T:T,ROW()),0)</f>
        <v>0</v>
      </c>
      <c r="P377" s="8" t="str">
        <f>INDEX([1]Calculation!CB:CB,ROW())</f>
        <v>https://www.monmouth.edu/polling-institute/documents/monmouthpoll_nh_010920.pdf/</v>
      </c>
    </row>
    <row r="378" spans="1:16">
      <c r="A378" t="str">
        <f>INDEX([1]Calculation!$F:$F,ROW())</f>
        <v>New Hampshire</v>
      </c>
      <c r="B378" t="str">
        <f>INDEX([1]Calculation!$D:$D,ROW())</f>
        <v>Monmouth University</v>
      </c>
      <c r="C378" t="str">
        <f>IF(INDEX([1]Calculation!$G:$G,ROW())=0,"-",INDEX([1]Calculation!$G:$G,ROW()))</f>
        <v>A+</v>
      </c>
      <c r="D378" t="str">
        <f>INDEX([1]Calculation!$J:$J,ROW())&amp;"  "&amp;INDEX([1]Calculation!$K:$K,ROW())</f>
        <v>404  lv</v>
      </c>
      <c r="E378" s="19">
        <f>INDEX([1]Calculation!$I:$I,ROW())</f>
        <v>43837</v>
      </c>
      <c r="F378" s="12">
        <f>ROUND(INDEX([1]Calculation!AL:AL,ROW()),1)</f>
        <v>0</v>
      </c>
      <c r="G378" s="8">
        <f>ROUND(INDEX([1]Calculation!L:L,ROW()),0)</f>
        <v>21</v>
      </c>
      <c r="H378" s="8">
        <f>ROUND(INDEX([1]Calculation!M:M,ROW()),0)</f>
        <v>0</v>
      </c>
      <c r="I378" s="8">
        <f>ROUND(INDEX([1]Calculation!N:N,ROW()),0)</f>
        <v>2</v>
      </c>
      <c r="J378" s="8">
        <f>ROUND(INDEX([1]Calculation!O:O,ROW()),0)</f>
        <v>20</v>
      </c>
      <c r="K378" s="8">
        <f>ROUND(INDEX([1]Calculation!P:P,ROW()),0)</f>
        <v>7</v>
      </c>
      <c r="L378" s="8">
        <f>ROUND(INDEX([1]Calculation!Q:Q,ROW()),0)</f>
        <v>21</v>
      </c>
      <c r="M378" s="8">
        <f>ROUND(INDEX([1]Calculation!R:R,ROW()),0)</f>
        <v>0</v>
      </c>
      <c r="N378" s="8">
        <f>ROUND(INDEX([1]Calculation!S:S,ROW()),0)</f>
        <v>15</v>
      </c>
      <c r="O378" s="8">
        <f>ROUND(INDEX([1]Calculation!T:T,ROW()),0)</f>
        <v>5</v>
      </c>
      <c r="P378" s="8" t="str">
        <f>INDEX([1]Calculation!CB:CB,ROW())</f>
        <v>https://www.monmouth.edu/polling-institute/documents/monmouthpoll_nh_010920.pdf/</v>
      </c>
    </row>
    <row r="379" spans="1:16">
      <c r="A379" t="str">
        <f>INDEX([1]Calculation!$F:$F,ROW())</f>
        <v>New Hampshire</v>
      </c>
      <c r="B379" t="str">
        <f>INDEX([1]Calculation!$D:$D,ROW())</f>
        <v>Monmouth University</v>
      </c>
      <c r="C379" t="str">
        <f>IF(INDEX([1]Calculation!$G:$G,ROW())=0,"-",INDEX([1]Calculation!$G:$G,ROW()))</f>
        <v>A+</v>
      </c>
      <c r="D379" t="str">
        <f>INDEX([1]Calculation!$J:$J,ROW())&amp;"  "&amp;INDEX([1]Calculation!$K:$K,ROW())</f>
        <v>404  lv</v>
      </c>
      <c r="E379" s="19">
        <f>INDEX([1]Calculation!$I:$I,ROW())</f>
        <v>43837</v>
      </c>
      <c r="F379" s="12">
        <f>ROUND(INDEX([1]Calculation!AL:AL,ROW()),1)</f>
        <v>0.1</v>
      </c>
      <c r="G379" s="8">
        <f>ROUND(INDEX([1]Calculation!L:L,ROW()),0)</f>
        <v>19</v>
      </c>
      <c r="H379" s="8">
        <f>ROUND(INDEX([1]Calculation!M:M,ROW()),0)</f>
        <v>0</v>
      </c>
      <c r="I379" s="8">
        <f>ROUND(INDEX([1]Calculation!N:N,ROW()),0)</f>
        <v>1</v>
      </c>
      <c r="J379" s="8">
        <f>ROUND(INDEX([1]Calculation!O:O,ROW()),0)</f>
        <v>20</v>
      </c>
      <c r="K379" s="8">
        <f>ROUND(INDEX([1]Calculation!P:P,ROW()),0)</f>
        <v>6</v>
      </c>
      <c r="L379" s="8">
        <f>ROUND(INDEX([1]Calculation!Q:Q,ROW()),0)</f>
        <v>18</v>
      </c>
      <c r="M379" s="8">
        <f>ROUND(INDEX([1]Calculation!R:R,ROW()),0)</f>
        <v>4</v>
      </c>
      <c r="N379" s="8">
        <f>ROUND(INDEX([1]Calculation!S:S,ROW()),0)</f>
        <v>15</v>
      </c>
      <c r="O379" s="8">
        <f>ROUND(INDEX([1]Calculation!T:T,ROW()),0)</f>
        <v>3</v>
      </c>
      <c r="P379" s="8" t="str">
        <f>INDEX([1]Calculation!CB:CB,ROW())</f>
        <v>https://www.monmouth.edu/polling-institute/documents/monmouthpoll_nh_010920.pdf/</v>
      </c>
    </row>
    <row r="380" spans="1:16">
      <c r="A380" t="str">
        <f>INDEX([1]Calculation!$F:$F,ROW())</f>
        <v>US</v>
      </c>
      <c r="B380" t="str">
        <f>INDEX([1]Calculation!$D:$D,ROW())</f>
        <v>YouGov</v>
      </c>
      <c r="C380" t="str">
        <f>IF(INDEX([1]Calculation!$G:$G,ROW())=0,"-",INDEX([1]Calculation!$G:$G,ROW()))</f>
        <v>B-</v>
      </c>
      <c r="D380" t="str">
        <f>INDEX([1]Calculation!$J:$J,ROW())&amp;"  "&amp;INDEX([1]Calculation!$K:$K,ROW())</f>
        <v>574  lv</v>
      </c>
      <c r="E380" s="19">
        <f>INDEX([1]Calculation!$I:$I,ROW())</f>
        <v>43837</v>
      </c>
      <c r="F380" s="12">
        <f>ROUND(INDEX([1]Calculation!AL:AL,ROW()),1)</f>
        <v>0</v>
      </c>
      <c r="G380" s="8">
        <f>ROUND(INDEX([1]Calculation!L:L,ROW()),0)</f>
        <v>27</v>
      </c>
      <c r="H380" s="8">
        <f>ROUND(INDEX([1]Calculation!M:M,ROW()),0)</f>
        <v>3</v>
      </c>
      <c r="I380" s="8">
        <f>ROUND(INDEX([1]Calculation!N:N,ROW()),0)</f>
        <v>1</v>
      </c>
      <c r="J380" s="8">
        <f>ROUND(INDEX([1]Calculation!O:O,ROW()),0)</f>
        <v>7</v>
      </c>
      <c r="K380" s="8">
        <f>ROUND(INDEX([1]Calculation!P:P,ROW()),0)</f>
        <v>3</v>
      </c>
      <c r="L380" s="8">
        <f>ROUND(INDEX([1]Calculation!Q:Q,ROW()),0)</f>
        <v>20</v>
      </c>
      <c r="M380" s="8">
        <f>ROUND(INDEX([1]Calculation!R:R,ROW()),0)</f>
        <v>2</v>
      </c>
      <c r="N380" s="8">
        <f>ROUND(INDEX([1]Calculation!S:S,ROW()),0)</f>
        <v>22</v>
      </c>
      <c r="O380" s="8">
        <f>ROUND(INDEX([1]Calculation!T:T,ROW()),0)</f>
        <v>3</v>
      </c>
      <c r="P380" s="8" t="str">
        <f>INDEX([1]Calculation!CB:CB,ROW())</f>
        <v>https://d25d2506sfb94s.cloudfront.net/cumulus_uploads/document/6s5t9qkjll/econTabReport.pdf</v>
      </c>
    </row>
    <row r="381" spans="1:16">
      <c r="A381" t="str">
        <f>INDEX([1]Calculation!$F:$F,ROW())</f>
        <v>New Mexico</v>
      </c>
      <c r="B381" t="str">
        <f>INDEX([1]Calculation!$D:$D,ROW())</f>
        <v>Emerson College</v>
      </c>
      <c r="C381" t="str">
        <f>IF(INDEX([1]Calculation!$G:$G,ROW())=0,"-",INDEX([1]Calculation!$G:$G,ROW()))</f>
        <v>B-</v>
      </c>
      <c r="D381" t="str">
        <f>INDEX([1]Calculation!$J:$J,ROW())&amp;"  "&amp;INDEX([1]Calculation!$K:$K,ROW())</f>
        <v>447  lv</v>
      </c>
      <c r="E381" s="19">
        <f>INDEX([1]Calculation!$I:$I,ROW())</f>
        <v>43836</v>
      </c>
      <c r="F381" s="12">
        <f>ROUND(INDEX([1]Calculation!AL:AL,ROW()),1)</f>
        <v>3.7</v>
      </c>
      <c r="G381" s="8">
        <f>ROUND(INDEX([1]Calculation!L:L,ROW()),0)</f>
        <v>27</v>
      </c>
      <c r="H381" s="8">
        <f>ROUND(INDEX([1]Calculation!M:M,ROW()),0)</f>
        <v>3</v>
      </c>
      <c r="I381" s="8">
        <f>ROUND(INDEX([1]Calculation!N:N,ROW()),0)</f>
        <v>2</v>
      </c>
      <c r="J381" s="8">
        <f>ROUND(INDEX([1]Calculation!O:O,ROW()),0)</f>
        <v>7</v>
      </c>
      <c r="K381" s="8">
        <f>ROUND(INDEX([1]Calculation!P:P,ROW()),0)</f>
        <v>2</v>
      </c>
      <c r="L381" s="8">
        <f>ROUND(INDEX([1]Calculation!Q:Q,ROW()),0)</f>
        <v>28</v>
      </c>
      <c r="M381" s="8">
        <f>ROUND(INDEX([1]Calculation!R:R,ROW()),0)</f>
        <v>1</v>
      </c>
      <c r="N381" s="8">
        <f>ROUND(INDEX([1]Calculation!S:S,ROW()),0)</f>
        <v>8</v>
      </c>
      <c r="O381" s="8">
        <f>ROUND(INDEX([1]Calculation!T:T,ROW()),0)</f>
        <v>10</v>
      </c>
      <c r="P381" s="8" t="str">
        <f>INDEX([1]Calculation!CB:CB,ROW())</f>
        <v>http://emersonpolling.com/2020/01/07/new-mexico-2020-democrats-strong-in-the-land-of-enchantment-but-split-between-sanders-and-biden-for-nomination/</v>
      </c>
    </row>
    <row r="382" spans="1:16">
      <c r="A382" t="str">
        <f>INDEX([1]Calculation!$F:$F,ROW())</f>
        <v>US</v>
      </c>
      <c r="B382" t="str">
        <f>INDEX([1]Calculation!$D:$D,ROW())</f>
        <v>Morning Consult</v>
      </c>
      <c r="C382" t="str">
        <f>IF(INDEX([1]Calculation!$G:$G,ROW())=0,"-",INDEX([1]Calculation!$G:$G,ROW()))</f>
        <v>B+</v>
      </c>
      <c r="D382" t="str">
        <f>INDEX([1]Calculation!$J:$J,ROW())&amp;"  "&amp;INDEX([1]Calculation!$K:$K,ROW())</f>
        <v>17213  lv</v>
      </c>
      <c r="E382" s="19">
        <f>INDEX([1]Calculation!$I:$I,ROW())</f>
        <v>43835</v>
      </c>
      <c r="F382" s="12">
        <f>ROUND(INDEX([1]Calculation!AL:AL,ROW()),1)</f>
        <v>0</v>
      </c>
      <c r="G382" s="8">
        <f>ROUND(INDEX([1]Calculation!L:L,ROW()),0)</f>
        <v>31</v>
      </c>
      <c r="H382" s="8">
        <f>ROUND(INDEX([1]Calculation!M:M,ROW()),0)</f>
        <v>7</v>
      </c>
      <c r="I382" s="8">
        <f>ROUND(INDEX([1]Calculation!N:N,ROW()),0)</f>
        <v>2</v>
      </c>
      <c r="J382" s="8">
        <f>ROUND(INDEX([1]Calculation!O:O,ROW()),0)</f>
        <v>8</v>
      </c>
      <c r="K382" s="8">
        <f>ROUND(INDEX([1]Calculation!P:P,ROW()),0)</f>
        <v>3</v>
      </c>
      <c r="L382" s="8">
        <f>ROUND(INDEX([1]Calculation!Q:Q,ROW()),0)</f>
        <v>23</v>
      </c>
      <c r="M382" s="8">
        <f>ROUND(INDEX([1]Calculation!R:R,ROW()),0)</f>
        <v>4</v>
      </c>
      <c r="N382" s="8">
        <f>ROUND(INDEX([1]Calculation!S:S,ROW()),0)</f>
        <v>14</v>
      </c>
      <c r="O382" s="8">
        <f>ROUND(INDEX([1]Calculation!T:T,ROW()),0)</f>
        <v>4</v>
      </c>
      <c r="P382" s="8" t="str">
        <f>INDEX([1]Calculation!CB:CB,ROW())</f>
        <v>https://morningconsult.com/2020-democratic-primary/</v>
      </c>
    </row>
    <row r="383" spans="1:16">
      <c r="A383" t="str">
        <f>INDEX([1]Calculation!$F:$F,ROW())</f>
        <v>New Hampshire</v>
      </c>
      <c r="B383" t="str">
        <f>INDEX([1]Calculation!$D:$D,ROW())</f>
        <v>YouGov</v>
      </c>
      <c r="C383" t="str">
        <f>IF(INDEX([1]Calculation!$G:$G,ROW())=0,"-",INDEX([1]Calculation!$G:$G,ROW()))</f>
        <v>B-</v>
      </c>
      <c r="D383" t="str">
        <f>INDEX([1]Calculation!$J:$J,ROW())&amp;"  "&amp;INDEX([1]Calculation!$K:$K,ROW())</f>
        <v>487  lv</v>
      </c>
      <c r="E383" s="19">
        <f>INDEX([1]Calculation!$I:$I,ROW())</f>
        <v>43833</v>
      </c>
      <c r="F383" s="12">
        <f>ROUND(INDEX([1]Calculation!AL:AL,ROW()),1)</f>
        <v>0.1</v>
      </c>
      <c r="G383" s="8">
        <f>ROUND(INDEX([1]Calculation!L:L,ROW()),0)</f>
        <v>25</v>
      </c>
      <c r="H383" s="8">
        <f>ROUND(INDEX([1]Calculation!M:M,ROW()),0)</f>
        <v>0</v>
      </c>
      <c r="I383" s="8">
        <f>ROUND(INDEX([1]Calculation!N:N,ROW()),0)</f>
        <v>3</v>
      </c>
      <c r="J383" s="8">
        <f>ROUND(INDEX([1]Calculation!O:O,ROW()),0)</f>
        <v>13</v>
      </c>
      <c r="K383" s="8">
        <f>ROUND(INDEX([1]Calculation!P:P,ROW()),0)</f>
        <v>7</v>
      </c>
      <c r="L383" s="8">
        <f>ROUND(INDEX([1]Calculation!Q:Q,ROW()),0)</f>
        <v>27</v>
      </c>
      <c r="M383" s="8">
        <f>ROUND(INDEX([1]Calculation!R:R,ROW()),0)</f>
        <v>3</v>
      </c>
      <c r="N383" s="8">
        <f>ROUND(INDEX([1]Calculation!S:S,ROW()),0)</f>
        <v>18</v>
      </c>
      <c r="O383" s="8">
        <f>ROUND(INDEX([1]Calculation!T:T,ROW()),0)</f>
        <v>2</v>
      </c>
      <c r="P383" s="8" t="str">
        <f>INDEX([1]Calculation!CB:CB,ROW())</f>
        <v>https://drive.google.com/file/d/1UjNP6OAAS91_5VEFDFnPiTA3YD6yrOQh/view</v>
      </c>
    </row>
    <row r="384" spans="1:16">
      <c r="A384" t="str">
        <f>INDEX([1]Calculation!$F:$F,ROW())</f>
        <v>Iowa</v>
      </c>
      <c r="B384" t="str">
        <f>INDEX([1]Calculation!$D:$D,ROW())</f>
        <v>YouGov</v>
      </c>
      <c r="C384" t="str">
        <f>IF(INDEX([1]Calculation!$G:$G,ROW())=0,"-",INDEX([1]Calculation!$G:$G,ROW()))</f>
        <v>B-</v>
      </c>
      <c r="D384" t="str">
        <f>INDEX([1]Calculation!$J:$J,ROW())&amp;"  "&amp;INDEX([1]Calculation!$K:$K,ROW())</f>
        <v>747  lv</v>
      </c>
      <c r="E384" s="19">
        <f>INDEX([1]Calculation!$I:$I,ROW())</f>
        <v>43833</v>
      </c>
      <c r="F384" s="12">
        <f>ROUND(INDEX([1]Calculation!AL:AL,ROW()),1)</f>
        <v>0.5</v>
      </c>
      <c r="G384" s="8">
        <f>ROUND(INDEX([1]Calculation!L:L,ROW()),0)</f>
        <v>23</v>
      </c>
      <c r="H384" s="8">
        <f>ROUND(INDEX([1]Calculation!M:M,ROW()),0)</f>
        <v>0</v>
      </c>
      <c r="I384" s="8">
        <f>ROUND(INDEX([1]Calculation!N:N,ROW()),0)</f>
        <v>2</v>
      </c>
      <c r="J384" s="8">
        <f>ROUND(INDEX([1]Calculation!O:O,ROW()),0)</f>
        <v>23</v>
      </c>
      <c r="K384" s="8">
        <f>ROUND(INDEX([1]Calculation!P:P,ROW()),0)</f>
        <v>7</v>
      </c>
      <c r="L384" s="8">
        <f>ROUND(INDEX([1]Calculation!Q:Q,ROW()),0)</f>
        <v>23</v>
      </c>
      <c r="M384" s="8">
        <f>ROUND(INDEX([1]Calculation!R:R,ROW()),0)</f>
        <v>2</v>
      </c>
      <c r="N384" s="8">
        <f>ROUND(INDEX([1]Calculation!S:S,ROW()),0)</f>
        <v>16</v>
      </c>
      <c r="O384" s="8">
        <f>ROUND(INDEX([1]Calculation!T:T,ROW()),0)</f>
        <v>2</v>
      </c>
      <c r="P384" s="8" t="str">
        <f>INDEX([1]Calculation!CB:CB,ROW())</f>
        <v>https://drive.google.com/file/d/1YoVEJY6TBhHvfrmNoApfpvOHNtNM6t6O/view</v>
      </c>
    </row>
    <row r="385" spans="1:16">
      <c r="A385" t="str">
        <f>INDEX([1]Calculation!$F:$F,ROW())</f>
        <v>Connecticut</v>
      </c>
      <c r="B385" t="str">
        <f>INDEX([1]Calculation!$D:$D,ROW())</f>
        <v>Sacred Heart University</v>
      </c>
      <c r="C385" t="str">
        <f>IF(INDEX([1]Calculation!$G:$G,ROW())=0,"-",INDEX([1]Calculation!$G:$G,ROW()))</f>
        <v>B/C</v>
      </c>
      <c r="D385" t="str">
        <f>INDEX([1]Calculation!$J:$J,ROW())&amp;"  "&amp;INDEX([1]Calculation!$K:$K,ROW())</f>
        <v>348  rv</v>
      </c>
      <c r="E385" s="19">
        <f>INDEX([1]Calculation!$I:$I,ROW())</f>
        <v>43832</v>
      </c>
      <c r="F385" s="12">
        <f>ROUND(INDEX([1]Calculation!AL:AL,ROW()),1)</f>
        <v>1.8</v>
      </c>
      <c r="G385" s="8">
        <f>ROUND(INDEX([1]Calculation!L:L,ROW()),0)</f>
        <v>33</v>
      </c>
      <c r="H385" s="8">
        <f>ROUND(INDEX([1]Calculation!M:M,ROW()),0)</f>
        <v>0</v>
      </c>
      <c r="I385" s="8">
        <f>ROUND(INDEX([1]Calculation!N:N,ROW()),0)</f>
        <v>0</v>
      </c>
      <c r="J385" s="8">
        <f>ROUND(INDEX([1]Calculation!O:O,ROW()),0)</f>
        <v>11</v>
      </c>
      <c r="K385" s="8">
        <f>ROUND(INDEX([1]Calculation!P:P,ROW()),0)</f>
        <v>0</v>
      </c>
      <c r="L385" s="8">
        <f>ROUND(INDEX([1]Calculation!Q:Q,ROW()),0)</f>
        <v>19</v>
      </c>
      <c r="M385" s="8">
        <f>ROUND(INDEX([1]Calculation!R:R,ROW()),0)</f>
        <v>0</v>
      </c>
      <c r="N385" s="8">
        <f>ROUND(INDEX([1]Calculation!S:S,ROW()),0)</f>
        <v>18</v>
      </c>
      <c r="O385" s="8">
        <f>ROUND(INDEX([1]Calculation!T:T,ROW()),0)</f>
        <v>0</v>
      </c>
      <c r="P385" s="8" t="str">
        <f>INDEX([1]Calculation!CB:CB,ROW())</f>
        <v>https://www.sacredheart.edu/media/sacredheart/instituteforpublicpolicy/GreatBlue--Sacred-Heart-University-Pioneer-Poll-Report-Q4-2019-MONDAY-(Presidential-CandidatesImpeachment).pdf</v>
      </c>
    </row>
    <row r="386" spans="1:16">
      <c r="A386" t="str">
        <f>INDEX([1]Calculation!$F:$F,ROW())</f>
        <v>US</v>
      </c>
      <c r="B386" t="str">
        <f>INDEX([1]Calculation!$D:$D,ROW())</f>
        <v>YouGov</v>
      </c>
      <c r="C386" t="str">
        <f>IF(INDEX([1]Calculation!$G:$G,ROW())=0,"-",INDEX([1]Calculation!$G:$G,ROW()))</f>
        <v>B-</v>
      </c>
      <c r="D386" t="str">
        <f>INDEX([1]Calculation!$J:$J,ROW())&amp;"  "&amp;INDEX([1]Calculation!$K:$K,ROW())</f>
        <v>548  lv</v>
      </c>
      <c r="E386" s="19">
        <f>INDEX([1]Calculation!$I:$I,ROW())</f>
        <v>43830</v>
      </c>
      <c r="F386" s="12">
        <f>ROUND(INDEX([1]Calculation!AL:AL,ROW()),1)</f>
        <v>0</v>
      </c>
      <c r="G386" s="8">
        <f>ROUND(INDEX([1]Calculation!L:L,ROW()),0)</f>
        <v>29</v>
      </c>
      <c r="H386" s="8">
        <f>ROUND(INDEX([1]Calculation!M:M,ROW()),0)</f>
        <v>3</v>
      </c>
      <c r="I386" s="8">
        <f>ROUND(INDEX([1]Calculation!N:N,ROW()),0)</f>
        <v>2</v>
      </c>
      <c r="J386" s="8">
        <f>ROUND(INDEX([1]Calculation!O:O,ROW()),0)</f>
        <v>8</v>
      </c>
      <c r="K386" s="8">
        <f>ROUND(INDEX([1]Calculation!P:P,ROW()),0)</f>
        <v>4</v>
      </c>
      <c r="L386" s="8">
        <f>ROUND(INDEX([1]Calculation!Q:Q,ROW()),0)</f>
        <v>19</v>
      </c>
      <c r="M386" s="8">
        <f>ROUND(INDEX([1]Calculation!R:R,ROW()),0)</f>
        <v>2</v>
      </c>
      <c r="N386" s="8">
        <f>ROUND(INDEX([1]Calculation!S:S,ROW()),0)</f>
        <v>18</v>
      </c>
      <c r="O386" s="8">
        <f>ROUND(INDEX([1]Calculation!T:T,ROW()),0)</f>
        <v>3</v>
      </c>
      <c r="P386" s="8" t="str">
        <f>INDEX([1]Calculation!CB:CB,ROW())</f>
        <v>https://d25d2506sfb94s.cloudfront.net/cumulus_uploads/document/2r6hyqtv9p/econTabReport.pdf</v>
      </c>
    </row>
    <row r="387" spans="1:16">
      <c r="A387" t="str">
        <f>INDEX([1]Calculation!$F:$F,ROW())</f>
        <v>US</v>
      </c>
      <c r="B387" t="str">
        <f>INDEX([1]Calculation!$D:$D,ROW())</f>
        <v>Harris Insights &amp; Analytics</v>
      </c>
      <c r="C387" t="str">
        <f>IF(INDEX([1]Calculation!$G:$G,ROW())=0,"-",INDEX([1]Calculation!$G:$G,ROW()))</f>
        <v>C+</v>
      </c>
      <c r="D387" t="str">
        <f>INDEX([1]Calculation!$J:$J,ROW())&amp;"  "&amp;INDEX([1]Calculation!$K:$K,ROW())</f>
        <v>780  rv</v>
      </c>
      <c r="E387" s="19">
        <f>INDEX([1]Calculation!$I:$I,ROW())</f>
        <v>43828</v>
      </c>
      <c r="F387" s="12">
        <f>ROUND(INDEX([1]Calculation!AL:AL,ROW()),1)</f>
        <v>0</v>
      </c>
      <c r="G387" s="8">
        <f>ROUND(INDEX([1]Calculation!L:L,ROW()),0)</f>
        <v>30</v>
      </c>
      <c r="H387" s="8">
        <f>ROUND(INDEX([1]Calculation!M:M,ROW()),0)</f>
        <v>7</v>
      </c>
      <c r="I387" s="8">
        <f>ROUND(INDEX([1]Calculation!N:N,ROW()),0)</f>
        <v>2</v>
      </c>
      <c r="J387" s="8">
        <f>ROUND(INDEX([1]Calculation!O:O,ROW()),0)</f>
        <v>7</v>
      </c>
      <c r="K387" s="8">
        <f>ROUND(INDEX([1]Calculation!P:P,ROW()),0)</f>
        <v>2</v>
      </c>
      <c r="L387" s="8">
        <f>ROUND(INDEX([1]Calculation!Q:Q,ROW()),0)</f>
        <v>17</v>
      </c>
      <c r="M387" s="8">
        <f>ROUND(INDEX([1]Calculation!R:R,ROW()),0)</f>
        <v>2</v>
      </c>
      <c r="N387" s="8">
        <f>ROUND(INDEX([1]Calculation!S:S,ROW()),0)</f>
        <v>12</v>
      </c>
      <c r="O387" s="8">
        <f>ROUND(INDEX([1]Calculation!T:T,ROW()),0)</f>
        <v>3</v>
      </c>
      <c r="P387" s="8" t="str">
        <f>INDEX([1]Calculation!CB:CB,ROW())</f>
        <v>https://harvardharrispoll.com/wp-content/uploads/2020/01/HHP_December2019_RegisteredVoters_Topline.pdf</v>
      </c>
    </row>
    <row r="388" spans="1:16">
      <c r="A388" t="str">
        <f>INDEX([1]Calculation!$F:$F,ROW())</f>
        <v>US</v>
      </c>
      <c r="B388" t="str">
        <f>INDEX([1]Calculation!$D:$D,ROW())</f>
        <v>Morning Consult</v>
      </c>
      <c r="C388" t="str">
        <f>IF(INDEX([1]Calculation!$G:$G,ROW())=0,"-",INDEX([1]Calculation!$G:$G,ROW()))</f>
        <v>B+</v>
      </c>
      <c r="D388" t="str">
        <f>INDEX([1]Calculation!$J:$J,ROW())&amp;"  "&amp;INDEX([1]Calculation!$K:$K,ROW())</f>
        <v>17787  lv</v>
      </c>
      <c r="E388" s="19">
        <f>INDEX([1]Calculation!$I:$I,ROW())</f>
        <v>43828</v>
      </c>
      <c r="F388" s="12">
        <f>ROUND(INDEX([1]Calculation!AL:AL,ROW()),1)</f>
        <v>0</v>
      </c>
      <c r="G388" s="8">
        <f>ROUND(INDEX([1]Calculation!L:L,ROW()),0)</f>
        <v>32</v>
      </c>
      <c r="H388" s="8">
        <f>ROUND(INDEX([1]Calculation!M:M,ROW()),0)</f>
        <v>6</v>
      </c>
      <c r="I388" s="8">
        <f>ROUND(INDEX([1]Calculation!N:N,ROW()),0)</f>
        <v>3</v>
      </c>
      <c r="J388" s="8">
        <f>ROUND(INDEX([1]Calculation!O:O,ROW()),0)</f>
        <v>8</v>
      </c>
      <c r="K388" s="8">
        <f>ROUND(INDEX([1]Calculation!P:P,ROW()),0)</f>
        <v>3</v>
      </c>
      <c r="L388" s="8">
        <f>ROUND(INDEX([1]Calculation!Q:Q,ROW()),0)</f>
        <v>21</v>
      </c>
      <c r="M388" s="8">
        <f>ROUND(INDEX([1]Calculation!R:R,ROW()),0)</f>
        <v>3</v>
      </c>
      <c r="N388" s="8">
        <f>ROUND(INDEX([1]Calculation!S:S,ROW()),0)</f>
        <v>14</v>
      </c>
      <c r="O388" s="8">
        <f>ROUND(INDEX([1]Calculation!T:T,ROW()),0)</f>
        <v>4</v>
      </c>
      <c r="P388" s="8" t="str">
        <f>INDEX([1]Calculation!CB:CB,ROW())</f>
        <v>https://morningconsult.com/2020-democratic-primary/</v>
      </c>
    </row>
    <row r="389" spans="1:16">
      <c r="A389" t="str">
        <f>INDEX([1]Calculation!$F:$F,ROW())</f>
        <v>US</v>
      </c>
      <c r="B389" t="str">
        <f>INDEX([1]Calculation!$D:$D,ROW())</f>
        <v>Harris Insights &amp; Analytics</v>
      </c>
      <c r="C389" t="str">
        <f>IF(INDEX([1]Calculation!$G:$G,ROW())=0,"-",INDEX([1]Calculation!$G:$G,ROW()))</f>
        <v>C+</v>
      </c>
      <c r="D389" t="str">
        <f>INDEX([1]Calculation!$J:$J,ROW())&amp;"  "&amp;INDEX([1]Calculation!$K:$K,ROW())</f>
        <v>431  rv</v>
      </c>
      <c r="E389" s="19">
        <f>INDEX([1]Calculation!$I:$I,ROW())</f>
        <v>43827</v>
      </c>
      <c r="F389" s="12">
        <f>ROUND(INDEX([1]Calculation!AL:AL,ROW()),1)</f>
        <v>0</v>
      </c>
      <c r="G389" s="8">
        <f>ROUND(INDEX([1]Calculation!L:L,ROW()),0)</f>
        <v>28</v>
      </c>
      <c r="H389" s="8">
        <f>ROUND(INDEX([1]Calculation!M:M,ROW()),0)</f>
        <v>11</v>
      </c>
      <c r="I389" s="8">
        <f>ROUND(INDEX([1]Calculation!N:N,ROW()),0)</f>
        <v>2</v>
      </c>
      <c r="J389" s="8">
        <f>ROUND(INDEX([1]Calculation!O:O,ROW()),0)</f>
        <v>6</v>
      </c>
      <c r="K389" s="8">
        <f>ROUND(INDEX([1]Calculation!P:P,ROW()),0)</f>
        <v>2</v>
      </c>
      <c r="L389" s="8">
        <f>ROUND(INDEX([1]Calculation!Q:Q,ROW()),0)</f>
        <v>16</v>
      </c>
      <c r="M389" s="8">
        <f>ROUND(INDEX([1]Calculation!R:R,ROW()),0)</f>
        <v>2</v>
      </c>
      <c r="N389" s="8">
        <f>ROUND(INDEX([1]Calculation!S:S,ROW()),0)</f>
        <v>11</v>
      </c>
      <c r="O389" s="8">
        <f>ROUND(INDEX([1]Calculation!T:T,ROW()),0)</f>
        <v>2</v>
      </c>
      <c r="P389" s="8" t="str">
        <f>INDEX([1]Calculation!CB:CB,ROW())</f>
        <v>https://thehill.com/hilltv/rising/476689-bloomberg-rises-to-third-place-alongside-warren-in-national-poll</v>
      </c>
    </row>
    <row r="390" spans="1:16">
      <c r="A390" t="str">
        <f>INDEX([1]Calculation!$F:$F,ROW())</f>
        <v>US</v>
      </c>
      <c r="B390" t="str">
        <f>INDEX([1]Calculation!$D:$D,ROW())</f>
        <v>YouGov</v>
      </c>
      <c r="C390" t="str">
        <f>IF(INDEX([1]Calculation!$G:$G,ROW())=0,"-",INDEX([1]Calculation!$G:$G,ROW()))</f>
        <v>B-</v>
      </c>
      <c r="D390" t="str">
        <f>INDEX([1]Calculation!$J:$J,ROW())&amp;"  "&amp;INDEX([1]Calculation!$K:$K,ROW())</f>
        <v>586  lv</v>
      </c>
      <c r="E390" s="19">
        <f>INDEX([1]Calculation!$I:$I,ROW())</f>
        <v>43823</v>
      </c>
      <c r="F390" s="12">
        <f>ROUND(INDEX([1]Calculation!AL:AL,ROW()),1)</f>
        <v>0</v>
      </c>
      <c r="G390" s="8">
        <f>ROUND(INDEX([1]Calculation!L:L,ROW()),0)</f>
        <v>30</v>
      </c>
      <c r="H390" s="8">
        <f>ROUND(INDEX([1]Calculation!M:M,ROW()),0)</f>
        <v>4</v>
      </c>
      <c r="I390" s="8">
        <f>ROUND(INDEX([1]Calculation!N:N,ROW()),0)</f>
        <v>2</v>
      </c>
      <c r="J390" s="8">
        <f>ROUND(INDEX([1]Calculation!O:O,ROW()),0)</f>
        <v>7</v>
      </c>
      <c r="K390" s="8">
        <f>ROUND(INDEX([1]Calculation!P:P,ROW()),0)</f>
        <v>5</v>
      </c>
      <c r="L390" s="8">
        <f>ROUND(INDEX([1]Calculation!Q:Q,ROW()),0)</f>
        <v>17</v>
      </c>
      <c r="M390" s="8">
        <f>ROUND(INDEX([1]Calculation!R:R,ROW()),0)</f>
        <v>1</v>
      </c>
      <c r="N390" s="8">
        <f>ROUND(INDEX([1]Calculation!S:S,ROW()),0)</f>
        <v>19</v>
      </c>
      <c r="O390" s="8">
        <f>ROUND(INDEX([1]Calculation!T:T,ROW()),0)</f>
        <v>3</v>
      </c>
      <c r="P390" s="8" t="str">
        <f>INDEX([1]Calculation!CB:CB,ROW())</f>
        <v>https://d25d2506sfb94s.cloudfront.net/cumulus_uploads/document/t4lyjjoemc/econTabReport.pdf</v>
      </c>
    </row>
    <row r="391" spans="1:16">
      <c r="A391" t="str">
        <f>INDEX([1]Calculation!$F:$F,ROW())</f>
        <v>US</v>
      </c>
      <c r="B391" t="str">
        <f>INDEX([1]Calculation!$D:$D,ROW())</f>
        <v>YouGov</v>
      </c>
      <c r="C391" t="str">
        <f>IF(INDEX([1]Calculation!$G:$G,ROW())=0,"-",INDEX([1]Calculation!$G:$G,ROW()))</f>
        <v>B-</v>
      </c>
      <c r="D391" t="str">
        <f>INDEX([1]Calculation!$J:$J,ROW())&amp;"  "&amp;INDEX([1]Calculation!$K:$K,ROW())</f>
        <v>412  lv</v>
      </c>
      <c r="E391" s="19">
        <f>INDEX([1]Calculation!$I:$I,ROW())</f>
        <v>43822</v>
      </c>
      <c r="F391" s="12">
        <f>ROUND(INDEX([1]Calculation!AL:AL,ROW()),1)</f>
        <v>0</v>
      </c>
      <c r="G391" s="8">
        <f>ROUND(INDEX([1]Calculation!L:L,ROW()),0)</f>
        <v>34</v>
      </c>
      <c r="H391" s="8">
        <f>ROUND(INDEX([1]Calculation!M:M,ROW()),0)</f>
        <v>4</v>
      </c>
      <c r="I391" s="8">
        <f>ROUND(INDEX([1]Calculation!N:N,ROW()),0)</f>
        <v>3</v>
      </c>
      <c r="J391" s="8">
        <f>ROUND(INDEX([1]Calculation!O:O,ROW()),0)</f>
        <v>7</v>
      </c>
      <c r="K391" s="8">
        <f>ROUND(INDEX([1]Calculation!P:P,ROW()),0)</f>
        <v>2</v>
      </c>
      <c r="L391" s="8">
        <f>ROUND(INDEX([1]Calculation!Q:Q,ROW()),0)</f>
        <v>19</v>
      </c>
      <c r="M391" s="8">
        <f>ROUND(INDEX([1]Calculation!R:R,ROW()),0)</f>
        <v>0</v>
      </c>
      <c r="N391" s="8">
        <f>ROUND(INDEX([1]Calculation!S:S,ROW()),0)</f>
        <v>20</v>
      </c>
      <c r="O391" s="8">
        <f>ROUND(INDEX([1]Calculation!T:T,ROW()),0)</f>
        <v>4</v>
      </c>
      <c r="P391" s="8" t="str">
        <f>INDEX([1]Calculation!CB:CB,ROW())</f>
        <v>https://watson.brown.edu/taubman/files/taubman/imce/Taubman%20National%20Poll%20-%20Fall%202019%20-%20Rev%20January%202020.pdf</v>
      </c>
    </row>
    <row r="392" spans="1:16">
      <c r="A392" t="str">
        <f>INDEX([1]Calculation!$F:$F,ROW())</f>
        <v>US</v>
      </c>
      <c r="B392" t="str">
        <f>INDEX([1]Calculation!$D:$D,ROW())</f>
        <v>Morning Consult</v>
      </c>
      <c r="C392" t="str">
        <f>IF(INDEX([1]Calculation!$G:$G,ROW())=0,"-",INDEX([1]Calculation!$G:$G,ROW()))</f>
        <v>B+</v>
      </c>
      <c r="D392" t="str">
        <f>INDEX([1]Calculation!$J:$J,ROW())&amp;"  "&amp;INDEX([1]Calculation!$K:$K,ROW())</f>
        <v>7178  lv</v>
      </c>
      <c r="E392" s="19">
        <f>INDEX([1]Calculation!$I:$I,ROW())</f>
        <v>43821</v>
      </c>
      <c r="F392" s="12">
        <f>ROUND(INDEX([1]Calculation!AL:AL,ROW()),1)</f>
        <v>0</v>
      </c>
      <c r="G392" s="8">
        <f>ROUND(INDEX([1]Calculation!L:L,ROW()),0)</f>
        <v>31</v>
      </c>
      <c r="H392" s="8">
        <f>ROUND(INDEX([1]Calculation!M:M,ROW()),0)</f>
        <v>6</v>
      </c>
      <c r="I392" s="8">
        <f>ROUND(INDEX([1]Calculation!N:N,ROW()),0)</f>
        <v>3</v>
      </c>
      <c r="J392" s="8">
        <f>ROUND(INDEX([1]Calculation!O:O,ROW()),0)</f>
        <v>9</v>
      </c>
      <c r="K392" s="8">
        <f>ROUND(INDEX([1]Calculation!P:P,ROW()),0)</f>
        <v>3</v>
      </c>
      <c r="L392" s="8">
        <f>ROUND(INDEX([1]Calculation!Q:Q,ROW()),0)</f>
        <v>21</v>
      </c>
      <c r="M392" s="8">
        <f>ROUND(INDEX([1]Calculation!R:R,ROW()),0)</f>
        <v>3</v>
      </c>
      <c r="N392" s="8">
        <f>ROUND(INDEX([1]Calculation!S:S,ROW()),0)</f>
        <v>15</v>
      </c>
      <c r="O392" s="8">
        <f>ROUND(INDEX([1]Calculation!T:T,ROW()),0)</f>
        <v>5</v>
      </c>
      <c r="P392" s="8" t="str">
        <f>INDEX([1]Calculation!CB:CB,ROW())</f>
        <v>https://morningconsult.com/2020-democratic-primary/</v>
      </c>
    </row>
    <row r="393" spans="1:16">
      <c r="A393" t="str">
        <f>INDEX([1]Calculation!$F:$F,ROW())</f>
        <v>US</v>
      </c>
      <c r="B393" t="str">
        <f>INDEX([1]Calculation!$D:$D,ROW())</f>
        <v>Ipsos</v>
      </c>
      <c r="C393" t="str">
        <f>IF(INDEX([1]Calculation!$G:$G,ROW())=0,"-",INDEX([1]Calculation!$G:$G,ROW()))</f>
        <v>B+</v>
      </c>
      <c r="D393" t="str">
        <f>INDEX([1]Calculation!$J:$J,ROW())&amp;"  "&amp;INDEX([1]Calculation!$K:$K,ROW())</f>
        <v>571  rv</v>
      </c>
      <c r="E393" s="19">
        <f>INDEX([1]Calculation!$I:$I,ROW())</f>
        <v>43818</v>
      </c>
      <c r="F393" s="12">
        <f>ROUND(INDEX([1]Calculation!AL:AL,ROW()),1)</f>
        <v>0</v>
      </c>
      <c r="G393" s="8">
        <f>ROUND(INDEX([1]Calculation!L:L,ROW()),0)</f>
        <v>20</v>
      </c>
      <c r="H393" s="8">
        <f>ROUND(INDEX([1]Calculation!M:M,ROW()),0)</f>
        <v>6</v>
      </c>
      <c r="I393" s="8">
        <f>ROUND(INDEX([1]Calculation!N:N,ROW()),0)</f>
        <v>0</v>
      </c>
      <c r="J393" s="8">
        <f>ROUND(INDEX([1]Calculation!O:O,ROW()),0)</f>
        <v>5</v>
      </c>
      <c r="K393" s="8">
        <f>ROUND(INDEX([1]Calculation!P:P,ROW()),0)</f>
        <v>2</v>
      </c>
      <c r="L393" s="8">
        <f>ROUND(INDEX([1]Calculation!Q:Q,ROW()),0)</f>
        <v>16</v>
      </c>
      <c r="M393" s="8">
        <f>ROUND(INDEX([1]Calculation!R:R,ROW()),0)</f>
        <v>3</v>
      </c>
      <c r="N393" s="8">
        <f>ROUND(INDEX([1]Calculation!S:S,ROW()),0)</f>
        <v>13</v>
      </c>
      <c r="O393" s="8">
        <f>ROUND(INDEX([1]Calculation!T:T,ROW()),0)</f>
        <v>3</v>
      </c>
      <c r="P393" s="8" t="str">
        <f>INDEX([1]Calculation!CB:CB,ROW())</f>
        <v>https://twitter.com/Cmkahn/status/1220734596490452993</v>
      </c>
    </row>
    <row r="394" spans="1:16">
      <c r="A394" t="str">
        <f>INDEX([1]Calculation!$F:$F,ROW())</f>
        <v>US</v>
      </c>
      <c r="B394" t="str">
        <f>INDEX([1]Calculation!$D:$D,ROW())</f>
        <v>Ipsos</v>
      </c>
      <c r="C394" t="str">
        <f>IF(INDEX([1]Calculation!$G:$G,ROW())=0,"-",INDEX([1]Calculation!$G:$G,ROW()))</f>
        <v>B+</v>
      </c>
      <c r="D394" t="str">
        <f>INDEX([1]Calculation!$J:$J,ROW())&amp;"  "&amp;INDEX([1]Calculation!$K:$K,ROW())</f>
        <v>709  a</v>
      </c>
      <c r="E394" s="19">
        <f>INDEX([1]Calculation!$I:$I,ROW())</f>
        <v>43818</v>
      </c>
      <c r="F394" s="12">
        <f>ROUND(INDEX([1]Calculation!AL:AL,ROW()),1)</f>
        <v>0</v>
      </c>
      <c r="G394" s="8">
        <f>ROUND(INDEX([1]Calculation!L:L,ROW()),0)</f>
        <v>18</v>
      </c>
      <c r="H394" s="8">
        <f>ROUND(INDEX([1]Calculation!M:M,ROW()),0)</f>
        <v>5</v>
      </c>
      <c r="I394" s="8">
        <f>ROUND(INDEX([1]Calculation!N:N,ROW()),0)</f>
        <v>1</v>
      </c>
      <c r="J394" s="8">
        <f>ROUND(INDEX([1]Calculation!O:O,ROW()),0)</f>
        <v>4</v>
      </c>
      <c r="K394" s="8">
        <f>ROUND(INDEX([1]Calculation!P:P,ROW()),0)</f>
        <v>1</v>
      </c>
      <c r="L394" s="8">
        <f>ROUND(INDEX([1]Calculation!Q:Q,ROW()),0)</f>
        <v>15</v>
      </c>
      <c r="M394" s="8">
        <f>ROUND(INDEX([1]Calculation!R:R,ROW()),0)</f>
        <v>2</v>
      </c>
      <c r="N394" s="8">
        <f>ROUND(INDEX([1]Calculation!S:S,ROW()),0)</f>
        <v>10</v>
      </c>
      <c r="O394" s="8">
        <f>ROUND(INDEX([1]Calculation!T:T,ROW()),0)</f>
        <v>2</v>
      </c>
      <c r="P394" s="8" t="str">
        <f>INDEX([1]Calculation!CB:CB,ROW())</f>
        <v>https://www.ipsos.com/sites/default/files/ct/news/documents/2019-12/topline_reuters_2020_democratic_primary_tracker_12_19_2019_writeup.pdf</v>
      </c>
    </row>
    <row r="395" spans="1:16">
      <c r="A395" t="str">
        <f>INDEX([1]Calculation!$F:$F,ROW())</f>
        <v>US</v>
      </c>
      <c r="B395" t="str">
        <f>INDEX([1]Calculation!$D:$D,ROW())</f>
        <v>McLaughlin &amp; Associates</v>
      </c>
      <c r="C395" t="str">
        <f>IF(INDEX([1]Calculation!$G:$G,ROW())=0,"-",INDEX([1]Calculation!$G:$G,ROW()))</f>
        <v>C/D</v>
      </c>
      <c r="D395" t="str">
        <f>INDEX([1]Calculation!$J:$J,ROW())&amp;"  "&amp;INDEX([1]Calculation!$K:$K,ROW())</f>
        <v>480  lv</v>
      </c>
      <c r="E395" s="19">
        <f>INDEX([1]Calculation!$I:$I,ROW())</f>
        <v>43817</v>
      </c>
      <c r="F395" s="12">
        <f>ROUND(INDEX([1]Calculation!AL:AL,ROW()),1)</f>
        <v>0</v>
      </c>
      <c r="G395" s="8">
        <f>ROUND(INDEX([1]Calculation!L:L,ROW()),0)</f>
        <v>23</v>
      </c>
      <c r="H395" s="8">
        <f>ROUND(INDEX([1]Calculation!M:M,ROW()),0)</f>
        <v>5</v>
      </c>
      <c r="I395" s="8">
        <f>ROUND(INDEX([1]Calculation!N:N,ROW()),0)</f>
        <v>4</v>
      </c>
      <c r="J395" s="8">
        <f>ROUND(INDEX([1]Calculation!O:O,ROW()),0)</f>
        <v>5</v>
      </c>
      <c r="K395" s="8">
        <f>ROUND(INDEX([1]Calculation!P:P,ROW()),0)</f>
        <v>2</v>
      </c>
      <c r="L395" s="8">
        <f>ROUND(INDEX([1]Calculation!Q:Q,ROW()),0)</f>
        <v>17</v>
      </c>
      <c r="M395" s="8">
        <f>ROUND(INDEX([1]Calculation!R:R,ROW()),0)</f>
        <v>3</v>
      </c>
      <c r="N395" s="8">
        <f>ROUND(INDEX([1]Calculation!S:S,ROW()),0)</f>
        <v>15</v>
      </c>
      <c r="O395" s="8">
        <f>ROUND(INDEX([1]Calculation!T:T,ROW()),0)</f>
        <v>4</v>
      </c>
      <c r="P395" s="8" t="str">
        <f>INDEX([1]Calculation!CB:CB,ROW())</f>
        <v>https://mclaughlinonline.com/pols/wp-content/uploads/2019/12/National-Monthly-December-PUBLIC.pdf</v>
      </c>
    </row>
    <row r="396" spans="1:16">
      <c r="A396" t="str">
        <f>INDEX([1]Calculation!$F:$F,ROW())</f>
        <v>US</v>
      </c>
      <c r="B396" t="str">
        <f>INDEX([1]Calculation!$D:$D,ROW())</f>
        <v>McLaughlin &amp; Associates</v>
      </c>
      <c r="C396" t="str">
        <f>IF(INDEX([1]Calculation!$G:$G,ROW())=0,"-",INDEX([1]Calculation!$G:$G,ROW()))</f>
        <v>C/D</v>
      </c>
      <c r="D396" t="str">
        <f>INDEX([1]Calculation!$J:$J,ROW())&amp;"  "&amp;INDEX([1]Calculation!$K:$K,ROW())</f>
        <v>480  lv</v>
      </c>
      <c r="E396" s="19">
        <f>INDEX([1]Calculation!$I:$I,ROW())</f>
        <v>43817</v>
      </c>
      <c r="F396" s="12">
        <f>ROUND(INDEX([1]Calculation!AL:AL,ROW()),1)</f>
        <v>0.2</v>
      </c>
      <c r="G396" s="8">
        <f>ROUND(INDEX([1]Calculation!L:L,ROW()),0)</f>
        <v>27</v>
      </c>
      <c r="H396" s="8">
        <f>ROUND(INDEX([1]Calculation!M:M,ROW()),0)</f>
        <v>5</v>
      </c>
      <c r="I396" s="8">
        <f>ROUND(INDEX([1]Calculation!N:N,ROW()),0)</f>
        <v>3</v>
      </c>
      <c r="J396" s="8">
        <f>ROUND(INDEX([1]Calculation!O:O,ROW()),0)</f>
        <v>5</v>
      </c>
      <c r="K396" s="8">
        <f>ROUND(INDEX([1]Calculation!P:P,ROW()),0)</f>
        <v>2</v>
      </c>
      <c r="L396" s="8">
        <f>ROUND(INDEX([1]Calculation!Q:Q,ROW()),0)</f>
        <v>17</v>
      </c>
      <c r="M396" s="8">
        <f>ROUND(INDEX([1]Calculation!R:R,ROW()),0)</f>
        <v>4</v>
      </c>
      <c r="N396" s="8">
        <f>ROUND(INDEX([1]Calculation!S:S,ROW()),0)</f>
        <v>15</v>
      </c>
      <c r="O396" s="8">
        <f>ROUND(INDEX([1]Calculation!T:T,ROW()),0)</f>
        <v>5</v>
      </c>
      <c r="P396" s="8" t="str">
        <f>INDEX([1]Calculation!CB:CB,ROW())</f>
        <v>https://mclaughlinonline.com/pols/wp-content/uploads/2019/12/National-Monthly-December-PUBLIC.pdf</v>
      </c>
    </row>
    <row r="397" spans="1:16">
      <c r="A397" t="str">
        <f>INDEX([1]Calculation!$F:$F,ROW())</f>
        <v>US</v>
      </c>
      <c r="B397" t="str">
        <f>INDEX([1]Calculation!$D:$D,ROW())</f>
        <v>NBC News/Wall Street Journal</v>
      </c>
      <c r="C397" t="str">
        <f>IF(INDEX([1]Calculation!$G:$G,ROW())=0,"-",INDEX([1]Calculation!$G:$G,ROW()))</f>
        <v>A/B</v>
      </c>
      <c r="D397" t="str">
        <f>INDEX([1]Calculation!$J:$J,ROW())&amp;"  "&amp;INDEX([1]Calculation!$K:$K,ROW())</f>
        <v>410  lv</v>
      </c>
      <c r="E397" s="19">
        <f>INDEX([1]Calculation!$I:$I,ROW())</f>
        <v>43816</v>
      </c>
      <c r="F397" s="12">
        <f>ROUND(INDEX([1]Calculation!AL:AL,ROW()),1)</f>
        <v>0</v>
      </c>
      <c r="G397" s="8">
        <f>ROUND(INDEX([1]Calculation!L:L,ROW()),0)</f>
        <v>28</v>
      </c>
      <c r="H397" s="8">
        <f>ROUND(INDEX([1]Calculation!M:M,ROW()),0)</f>
        <v>4</v>
      </c>
      <c r="I397" s="8">
        <f>ROUND(INDEX([1]Calculation!N:N,ROW()),0)</f>
        <v>2</v>
      </c>
      <c r="J397" s="8">
        <f>ROUND(INDEX([1]Calculation!O:O,ROW()),0)</f>
        <v>9</v>
      </c>
      <c r="K397" s="8">
        <f>ROUND(INDEX([1]Calculation!P:P,ROW()),0)</f>
        <v>5</v>
      </c>
      <c r="L397" s="8">
        <f>ROUND(INDEX([1]Calculation!Q:Q,ROW()),0)</f>
        <v>21</v>
      </c>
      <c r="M397" s="8">
        <f>ROUND(INDEX([1]Calculation!R:R,ROW()),0)</f>
        <v>1</v>
      </c>
      <c r="N397" s="8">
        <f>ROUND(INDEX([1]Calculation!S:S,ROW()),0)</f>
        <v>18</v>
      </c>
      <c r="O397" s="8">
        <f>ROUND(INDEX([1]Calculation!T:T,ROW()),0)</f>
        <v>3</v>
      </c>
      <c r="P397" s="8" t="str">
        <f>INDEX([1]Calculation!CB:CB,ROW())</f>
        <v>https://www.nbcnews.com/politics/meet-the-press/stable-political-base-biden-remains-top-dem-field-nbc-wsj-n1104496</v>
      </c>
    </row>
    <row r="398" spans="1:16">
      <c r="A398" t="str">
        <f>INDEX([1]Calculation!$F:$F,ROW())</f>
        <v>US</v>
      </c>
      <c r="B398" t="str">
        <f>INDEX([1]Calculation!$D:$D,ROW())</f>
        <v>YouGov</v>
      </c>
      <c r="C398" t="str">
        <f>IF(INDEX([1]Calculation!$G:$G,ROW())=0,"-",INDEX([1]Calculation!$G:$G,ROW()))</f>
        <v>B-</v>
      </c>
      <c r="D398" t="str">
        <f>INDEX([1]Calculation!$J:$J,ROW())&amp;"  "&amp;INDEX([1]Calculation!$K:$K,ROW())</f>
        <v>555  lv</v>
      </c>
      <c r="E398" s="19">
        <f>INDEX([1]Calculation!$I:$I,ROW())</f>
        <v>43816</v>
      </c>
      <c r="F398" s="12">
        <f>ROUND(INDEX([1]Calculation!AL:AL,ROW()),1)</f>
        <v>0</v>
      </c>
      <c r="G398" s="8">
        <f>ROUND(INDEX([1]Calculation!L:L,ROW()),0)</f>
        <v>29</v>
      </c>
      <c r="H398" s="8">
        <f>ROUND(INDEX([1]Calculation!M:M,ROW()),0)</f>
        <v>4</v>
      </c>
      <c r="I398" s="8">
        <f>ROUND(INDEX([1]Calculation!N:N,ROW()),0)</f>
        <v>2</v>
      </c>
      <c r="J398" s="8">
        <f>ROUND(INDEX([1]Calculation!O:O,ROW()),0)</f>
        <v>7</v>
      </c>
      <c r="K398" s="8">
        <f>ROUND(INDEX([1]Calculation!P:P,ROW()),0)</f>
        <v>4</v>
      </c>
      <c r="L398" s="8">
        <f>ROUND(INDEX([1]Calculation!Q:Q,ROW()),0)</f>
        <v>19</v>
      </c>
      <c r="M398" s="8">
        <f>ROUND(INDEX([1]Calculation!R:R,ROW()),0)</f>
        <v>2</v>
      </c>
      <c r="N398" s="8">
        <f>ROUND(INDEX([1]Calculation!S:S,ROW()),0)</f>
        <v>17</v>
      </c>
      <c r="O398" s="8">
        <f>ROUND(INDEX([1]Calculation!T:T,ROW()),0)</f>
        <v>3</v>
      </c>
      <c r="P398" s="8" t="str">
        <f>INDEX([1]Calculation!CB:CB,ROW())</f>
        <v>https://d25d2506sfb94s.cloudfront.net/cumulus_uploads/document/ua3ar45wbg/econTabReport.pdf</v>
      </c>
    </row>
    <row r="399" spans="1:16">
      <c r="A399" t="str">
        <f>INDEX([1]Calculation!$F:$F,ROW())</f>
        <v>US</v>
      </c>
      <c r="B399" t="str">
        <f>INDEX([1]Calculation!$D:$D,ROW())</f>
        <v>Emerson College</v>
      </c>
      <c r="C399" t="str">
        <f>IF(INDEX([1]Calculation!$G:$G,ROW())=0,"-",INDEX([1]Calculation!$G:$G,ROW()))</f>
        <v>B-</v>
      </c>
      <c r="D399" t="str">
        <f>INDEX([1]Calculation!$J:$J,ROW())&amp;"  "&amp;INDEX([1]Calculation!$K:$K,ROW())</f>
        <v>525  lv</v>
      </c>
      <c r="E399" s="19">
        <f>INDEX([1]Calculation!$I:$I,ROW())</f>
        <v>43816</v>
      </c>
      <c r="F399" s="12">
        <f>ROUND(INDEX([1]Calculation!AL:AL,ROW()),1)</f>
        <v>0.1</v>
      </c>
      <c r="G399" s="8">
        <f>ROUND(INDEX([1]Calculation!L:L,ROW()),0)</f>
        <v>32</v>
      </c>
      <c r="H399" s="8">
        <f>ROUND(INDEX([1]Calculation!M:M,ROW()),0)</f>
        <v>3</v>
      </c>
      <c r="I399" s="8">
        <f>ROUND(INDEX([1]Calculation!N:N,ROW()),0)</f>
        <v>2</v>
      </c>
      <c r="J399" s="8">
        <f>ROUND(INDEX([1]Calculation!O:O,ROW()),0)</f>
        <v>8</v>
      </c>
      <c r="K399" s="8">
        <f>ROUND(INDEX([1]Calculation!P:P,ROW()),0)</f>
        <v>2</v>
      </c>
      <c r="L399" s="8">
        <f>ROUND(INDEX([1]Calculation!Q:Q,ROW()),0)</f>
        <v>25</v>
      </c>
      <c r="M399" s="8">
        <f>ROUND(INDEX([1]Calculation!R:R,ROW()),0)</f>
        <v>2</v>
      </c>
      <c r="N399" s="8">
        <f>ROUND(INDEX([1]Calculation!S:S,ROW()),0)</f>
        <v>12</v>
      </c>
      <c r="O399" s="8">
        <f>ROUND(INDEX([1]Calculation!T:T,ROW()),0)</f>
        <v>6</v>
      </c>
      <c r="P399" s="8" t="str">
        <f>INDEX([1]Calculation!CB:CB,ROW())</f>
        <v>http://emersonpolling.com/2019/12/18/december-national-poll-biden-and-sanders-pull-away-from-the-pack-as-warren-falls/</v>
      </c>
    </row>
    <row r="400" spans="1:16">
      <c r="A400" t="str">
        <f>INDEX([1]Calculation!$F:$F,ROW())</f>
        <v>Iowa</v>
      </c>
      <c r="B400" t="str">
        <f>INDEX([1]Calculation!$D:$D,ROW())</f>
        <v>Civiqs</v>
      </c>
      <c r="C400" t="str">
        <f>IF(INDEX([1]Calculation!$G:$G,ROW())=0,"-",INDEX([1]Calculation!$G:$G,ROW()))</f>
        <v>-</v>
      </c>
      <c r="D400" t="str">
        <f>INDEX([1]Calculation!$J:$J,ROW())&amp;"  "&amp;INDEX([1]Calculation!$K:$K,ROW())</f>
        <v>632  lv</v>
      </c>
      <c r="E400" s="19">
        <f>INDEX([1]Calculation!$I:$I,ROW())</f>
        <v>43815</v>
      </c>
      <c r="F400" s="12">
        <f>ROUND(INDEX([1]Calculation!AL:AL,ROW()),1)</f>
        <v>0</v>
      </c>
      <c r="G400" s="8">
        <f>ROUND(INDEX([1]Calculation!L:L,ROW()),0)</f>
        <v>15</v>
      </c>
      <c r="H400" s="8">
        <f>ROUND(INDEX([1]Calculation!M:M,ROW()),0)</f>
        <v>0</v>
      </c>
      <c r="I400" s="8">
        <f>ROUND(INDEX([1]Calculation!N:N,ROW()),0)</f>
        <v>3</v>
      </c>
      <c r="J400" s="8">
        <f>ROUND(INDEX([1]Calculation!O:O,ROW()),0)</f>
        <v>24</v>
      </c>
      <c r="K400" s="8">
        <f>ROUND(INDEX([1]Calculation!P:P,ROW()),0)</f>
        <v>4</v>
      </c>
      <c r="L400" s="8">
        <f>ROUND(INDEX([1]Calculation!Q:Q,ROW()),0)</f>
        <v>21</v>
      </c>
      <c r="M400" s="8">
        <f>ROUND(INDEX([1]Calculation!R:R,ROW()),0)</f>
        <v>2</v>
      </c>
      <c r="N400" s="8">
        <f>ROUND(INDEX([1]Calculation!S:S,ROW()),0)</f>
        <v>18</v>
      </c>
      <c r="O400" s="8">
        <f>ROUND(INDEX([1]Calculation!T:T,ROW()),0)</f>
        <v>3</v>
      </c>
      <c r="P400" s="8" t="str">
        <f>INDEX([1]Calculation!CB:CB,ROW())</f>
        <v>https://civiqs.com/documents/Civiqs_ISU_banner_book_2019_12.pdf</v>
      </c>
    </row>
    <row r="401" spans="1:16">
      <c r="A401" t="str">
        <f>INDEX([1]Calculation!$F:$F,ROW())</f>
        <v>US</v>
      </c>
      <c r="B401" t="str">
        <f>INDEX([1]Calculation!$D:$D,ROW())</f>
        <v>SSRS</v>
      </c>
      <c r="C401" t="str">
        <f>IF(INDEX([1]Calculation!$G:$G,ROW())=0,"-",INDEX([1]Calculation!$G:$G,ROW()))</f>
        <v>A/B</v>
      </c>
      <c r="D401" t="str">
        <f>INDEX([1]Calculation!$J:$J,ROW())&amp;"  "&amp;INDEX([1]Calculation!$K:$K,ROW())</f>
        <v>408  rv</v>
      </c>
      <c r="E401" s="19">
        <f>INDEX([1]Calculation!$I:$I,ROW())</f>
        <v>43814</v>
      </c>
      <c r="F401" s="12">
        <f>ROUND(INDEX([1]Calculation!AL:AL,ROW()),1)</f>
        <v>0.5</v>
      </c>
      <c r="G401" s="8">
        <f>ROUND(INDEX([1]Calculation!L:L,ROW()),0)</f>
        <v>26</v>
      </c>
      <c r="H401" s="8">
        <f>ROUND(INDEX([1]Calculation!M:M,ROW()),0)</f>
        <v>5</v>
      </c>
      <c r="I401" s="8">
        <f>ROUND(INDEX([1]Calculation!N:N,ROW()),0)</f>
        <v>3</v>
      </c>
      <c r="J401" s="8">
        <f>ROUND(INDEX([1]Calculation!O:O,ROW()),0)</f>
        <v>8</v>
      </c>
      <c r="K401" s="8">
        <f>ROUND(INDEX([1]Calculation!P:P,ROW()),0)</f>
        <v>3</v>
      </c>
      <c r="L401" s="8">
        <f>ROUND(INDEX([1]Calculation!Q:Q,ROW()),0)</f>
        <v>20</v>
      </c>
      <c r="M401" s="8">
        <f>ROUND(INDEX([1]Calculation!R:R,ROW()),0)</f>
        <v>1</v>
      </c>
      <c r="N401" s="8">
        <f>ROUND(INDEX([1]Calculation!S:S,ROW()),0)</f>
        <v>16</v>
      </c>
      <c r="O401" s="8">
        <f>ROUND(INDEX([1]Calculation!T:T,ROW()),0)</f>
        <v>3</v>
      </c>
      <c r="P401" s="8" t="str">
        <f>INDEX([1]Calculation!CB:CB,ROW())</f>
        <v>https://cdn.cnn.com/cnn/2019/images/12/19/rel14b.-.2020.pdf</v>
      </c>
    </row>
    <row r="402" spans="1:16">
      <c r="A402" t="str">
        <f>INDEX([1]Calculation!$F:$F,ROW())</f>
        <v>US</v>
      </c>
      <c r="B402" t="str">
        <f>INDEX([1]Calculation!$D:$D,ROW())</f>
        <v>Morning Consult</v>
      </c>
      <c r="C402" t="str">
        <f>IF(INDEX([1]Calculation!$G:$G,ROW())=0,"-",INDEX([1]Calculation!$G:$G,ROW()))</f>
        <v>B+</v>
      </c>
      <c r="D402" t="str">
        <f>INDEX([1]Calculation!$J:$J,ROW())&amp;"  "&amp;INDEX([1]Calculation!$K:$K,ROW())</f>
        <v>13384  lv</v>
      </c>
      <c r="E402" s="19">
        <f>INDEX([1]Calculation!$I:$I,ROW())</f>
        <v>43814</v>
      </c>
      <c r="F402" s="12">
        <f>ROUND(INDEX([1]Calculation!AL:AL,ROW()),1)</f>
        <v>0</v>
      </c>
      <c r="G402" s="8">
        <f>ROUND(INDEX([1]Calculation!L:L,ROW()),0)</f>
        <v>31</v>
      </c>
      <c r="H402" s="8">
        <f>ROUND(INDEX([1]Calculation!M:M,ROW()),0)</f>
        <v>7</v>
      </c>
      <c r="I402" s="8">
        <f>ROUND(INDEX([1]Calculation!N:N,ROW()),0)</f>
        <v>3</v>
      </c>
      <c r="J402" s="8">
        <f>ROUND(INDEX([1]Calculation!O:O,ROW()),0)</f>
        <v>8</v>
      </c>
      <c r="K402" s="8">
        <f>ROUND(INDEX([1]Calculation!P:P,ROW()),0)</f>
        <v>2</v>
      </c>
      <c r="L402" s="8">
        <f>ROUND(INDEX([1]Calculation!Q:Q,ROW()),0)</f>
        <v>22</v>
      </c>
      <c r="M402" s="8">
        <f>ROUND(INDEX([1]Calculation!R:R,ROW()),0)</f>
        <v>3</v>
      </c>
      <c r="N402" s="8">
        <f>ROUND(INDEX([1]Calculation!S:S,ROW()),0)</f>
        <v>15</v>
      </c>
      <c r="O402" s="8">
        <f>ROUND(INDEX([1]Calculation!T:T,ROW()),0)</f>
        <v>4</v>
      </c>
      <c r="P402" s="8" t="str">
        <f>INDEX([1]Calculation!CB:CB,ROW())</f>
        <v>https://morningconsult.com/2020-democratic-primary/</v>
      </c>
    </row>
    <row r="403" spans="1:16">
      <c r="A403" t="str">
        <f>INDEX([1]Calculation!$F:$F,ROW())</f>
        <v>US</v>
      </c>
      <c r="B403" t="str">
        <f>INDEX([1]Calculation!$D:$D,ROW())</f>
        <v>Quinnipiac University</v>
      </c>
      <c r="C403" t="str">
        <f>IF(INDEX([1]Calculation!$G:$G,ROW())=0,"-",INDEX([1]Calculation!$G:$G,ROW()))</f>
        <v>A</v>
      </c>
      <c r="D403" t="str">
        <f>INDEX([1]Calculation!$J:$J,ROW())&amp;"  "&amp;INDEX([1]Calculation!$K:$K,ROW())</f>
        <v>567  rv</v>
      </c>
      <c r="E403" s="19">
        <f>INDEX([1]Calculation!$I:$I,ROW())</f>
        <v>43814</v>
      </c>
      <c r="F403" s="12">
        <f>ROUND(INDEX([1]Calculation!AL:AL,ROW()),1)</f>
        <v>0.1</v>
      </c>
      <c r="G403" s="8">
        <f>ROUND(INDEX([1]Calculation!L:L,ROW()),0)</f>
        <v>30</v>
      </c>
      <c r="H403" s="8">
        <f>ROUND(INDEX([1]Calculation!M:M,ROW()),0)</f>
        <v>7</v>
      </c>
      <c r="I403" s="8">
        <f>ROUND(INDEX([1]Calculation!N:N,ROW()),0)</f>
        <v>2</v>
      </c>
      <c r="J403" s="8">
        <f>ROUND(INDEX([1]Calculation!O:O,ROW()),0)</f>
        <v>9</v>
      </c>
      <c r="K403" s="8">
        <f>ROUND(INDEX([1]Calculation!P:P,ROW()),0)</f>
        <v>3</v>
      </c>
      <c r="L403" s="8">
        <f>ROUND(INDEX([1]Calculation!Q:Q,ROW()),0)</f>
        <v>16</v>
      </c>
      <c r="M403" s="8">
        <f>ROUND(INDEX([1]Calculation!R:R,ROW()),0)</f>
        <v>1</v>
      </c>
      <c r="N403" s="8">
        <f>ROUND(INDEX([1]Calculation!S:S,ROW()),0)</f>
        <v>17</v>
      </c>
      <c r="O403" s="8">
        <f>ROUND(INDEX([1]Calculation!T:T,ROW()),0)</f>
        <v>3</v>
      </c>
      <c r="P403" s="8" t="str">
        <f>INDEX([1]Calculation!CB:CB,ROW())</f>
        <v>https://poll.qu.edu/national/release-detail?ReleaseID=3652</v>
      </c>
    </row>
    <row r="404" spans="1:16">
      <c r="A404" t="str">
        <f>INDEX([1]Calculation!$F:$F,ROW())</f>
        <v>US</v>
      </c>
      <c r="B404" t="str">
        <f>INDEX([1]Calculation!$D:$D,ROW())</f>
        <v>Echelon Insights</v>
      </c>
      <c r="C404" t="str">
        <f>IF(INDEX([1]Calculation!$G:$G,ROW())=0,"-",INDEX([1]Calculation!$G:$G,ROW()))</f>
        <v>-</v>
      </c>
      <c r="D404" t="str">
        <f>INDEX([1]Calculation!$J:$J,ROW())&amp;"  "&amp;INDEX([1]Calculation!$K:$K,ROW())</f>
        <v>447  lv</v>
      </c>
      <c r="E404" s="19">
        <f>INDEX([1]Calculation!$I:$I,ROW())</f>
        <v>43813</v>
      </c>
      <c r="F404" s="12">
        <f>ROUND(INDEX([1]Calculation!AL:AL,ROW()),1)</f>
        <v>0</v>
      </c>
      <c r="G404" s="8">
        <f>ROUND(INDEX([1]Calculation!L:L,ROW()),0)</f>
        <v>65</v>
      </c>
      <c r="H404" s="8">
        <f>ROUND(INDEX([1]Calculation!M:M,ROW()),0)</f>
        <v>0</v>
      </c>
      <c r="I404" s="8">
        <f>ROUND(INDEX([1]Calculation!N:N,ROW()),0)</f>
        <v>0</v>
      </c>
      <c r="J404" s="8">
        <f>ROUND(INDEX([1]Calculation!O:O,ROW()),0)</f>
        <v>20</v>
      </c>
      <c r="K404" s="8">
        <f>ROUND(INDEX([1]Calculation!P:P,ROW()),0)</f>
        <v>0</v>
      </c>
      <c r="L404" s="8">
        <f>ROUND(INDEX([1]Calculation!Q:Q,ROW()),0)</f>
        <v>0</v>
      </c>
      <c r="M404" s="8">
        <f>ROUND(INDEX([1]Calculation!R:R,ROW()),0)</f>
        <v>0</v>
      </c>
      <c r="N404" s="8">
        <f>ROUND(INDEX([1]Calculation!S:S,ROW()),0)</f>
        <v>0</v>
      </c>
      <c r="O404" s="8">
        <f>ROUND(INDEX([1]Calculation!T:T,ROW()),0)</f>
        <v>0</v>
      </c>
      <c r="P404" s="8" t="str">
        <f>INDEX([1]Calculation!CB:CB,ROW())</f>
        <v>http://echeloninsights.com/wp-content/uploads/Omnibus-December-2019_Dem-Primary.pdf</v>
      </c>
    </row>
    <row r="405" spans="1:16">
      <c r="A405" t="str">
        <f>INDEX([1]Calculation!$F:$F,ROW())</f>
        <v>US</v>
      </c>
      <c r="B405" t="str">
        <f>INDEX([1]Calculation!$D:$D,ROW())</f>
        <v>Echelon Insights</v>
      </c>
      <c r="C405" t="str">
        <f>IF(INDEX([1]Calculation!$G:$G,ROW())=0,"-",INDEX([1]Calculation!$G:$G,ROW()))</f>
        <v>-</v>
      </c>
      <c r="D405" t="str">
        <f>INDEX([1]Calculation!$J:$J,ROW())&amp;"  "&amp;INDEX([1]Calculation!$K:$K,ROW())</f>
        <v>447  lv</v>
      </c>
      <c r="E405" s="19">
        <f>INDEX([1]Calculation!$I:$I,ROW())</f>
        <v>43813</v>
      </c>
      <c r="F405" s="12">
        <f>ROUND(INDEX([1]Calculation!AL:AL,ROW()),1)</f>
        <v>0</v>
      </c>
      <c r="G405" s="8">
        <f>ROUND(INDEX([1]Calculation!L:L,ROW()),0)</f>
        <v>59</v>
      </c>
      <c r="H405" s="8">
        <f>ROUND(INDEX([1]Calculation!M:M,ROW()),0)</f>
        <v>0</v>
      </c>
      <c r="I405" s="8">
        <f>ROUND(INDEX([1]Calculation!N:N,ROW()),0)</f>
        <v>0</v>
      </c>
      <c r="J405" s="8">
        <f>ROUND(INDEX([1]Calculation!O:O,ROW()),0)</f>
        <v>0</v>
      </c>
      <c r="K405" s="8">
        <f>ROUND(INDEX([1]Calculation!P:P,ROW()),0)</f>
        <v>0</v>
      </c>
      <c r="L405" s="8">
        <f>ROUND(INDEX([1]Calculation!Q:Q,ROW()),0)</f>
        <v>0</v>
      </c>
      <c r="M405" s="8">
        <f>ROUND(INDEX([1]Calculation!R:R,ROW()),0)</f>
        <v>0</v>
      </c>
      <c r="N405" s="8">
        <f>ROUND(INDEX([1]Calculation!S:S,ROW()),0)</f>
        <v>29</v>
      </c>
      <c r="O405" s="8">
        <f>ROUND(INDEX([1]Calculation!T:T,ROW()),0)</f>
        <v>0</v>
      </c>
      <c r="P405" s="8" t="str">
        <f>INDEX([1]Calculation!CB:CB,ROW())</f>
        <v>http://echeloninsights.com/wp-content/uploads/Omnibus-December-2019_Dem-Primary.pdf</v>
      </c>
    </row>
    <row r="406" spans="1:16">
      <c r="A406" t="str">
        <f>INDEX([1]Calculation!$F:$F,ROW())</f>
        <v>US</v>
      </c>
      <c r="B406" t="str">
        <f>INDEX([1]Calculation!$D:$D,ROW())</f>
        <v>Echelon Insights</v>
      </c>
      <c r="C406" t="str">
        <f>IF(INDEX([1]Calculation!$G:$G,ROW())=0,"-",INDEX([1]Calculation!$G:$G,ROW()))</f>
        <v>-</v>
      </c>
      <c r="D406" t="str">
        <f>INDEX([1]Calculation!$J:$J,ROW())&amp;"  "&amp;INDEX([1]Calculation!$K:$K,ROW())</f>
        <v>447  lv</v>
      </c>
      <c r="E406" s="19">
        <f>INDEX([1]Calculation!$I:$I,ROW())</f>
        <v>43813</v>
      </c>
      <c r="F406" s="12">
        <f>ROUND(INDEX([1]Calculation!AL:AL,ROW()),1)</f>
        <v>0</v>
      </c>
      <c r="G406" s="8">
        <f>ROUND(INDEX([1]Calculation!L:L,ROW()),0)</f>
        <v>58</v>
      </c>
      <c r="H406" s="8">
        <f>ROUND(INDEX([1]Calculation!M:M,ROW()),0)</f>
        <v>0</v>
      </c>
      <c r="I406" s="8">
        <f>ROUND(INDEX([1]Calculation!N:N,ROW()),0)</f>
        <v>0</v>
      </c>
      <c r="J406" s="8">
        <f>ROUND(INDEX([1]Calculation!O:O,ROW()),0)</f>
        <v>0</v>
      </c>
      <c r="K406" s="8">
        <f>ROUND(INDEX([1]Calculation!P:P,ROW()),0)</f>
        <v>0</v>
      </c>
      <c r="L406" s="8">
        <f>ROUND(INDEX([1]Calculation!Q:Q,ROW()),0)</f>
        <v>32</v>
      </c>
      <c r="M406" s="8">
        <f>ROUND(INDEX([1]Calculation!R:R,ROW()),0)</f>
        <v>0</v>
      </c>
      <c r="N406" s="8">
        <f>ROUND(INDEX([1]Calculation!S:S,ROW()),0)</f>
        <v>0</v>
      </c>
      <c r="O406" s="8">
        <f>ROUND(INDEX([1]Calculation!T:T,ROW()),0)</f>
        <v>0</v>
      </c>
      <c r="P406" s="8" t="str">
        <f>INDEX([1]Calculation!CB:CB,ROW())</f>
        <v>http://echeloninsights.com/wp-content/uploads/Omnibus-December-2019_Dem-Primary.pdf</v>
      </c>
    </row>
    <row r="407" spans="1:16">
      <c r="A407" t="str">
        <f>INDEX([1]Calculation!$F:$F,ROW())</f>
        <v>US</v>
      </c>
      <c r="B407" t="str">
        <f>INDEX([1]Calculation!$D:$D,ROW())</f>
        <v>Echelon Insights</v>
      </c>
      <c r="C407" t="str">
        <f>IF(INDEX([1]Calculation!$G:$G,ROW())=0,"-",INDEX([1]Calculation!$G:$G,ROW()))</f>
        <v>-</v>
      </c>
      <c r="D407" t="str">
        <f>INDEX([1]Calculation!$J:$J,ROW())&amp;"  "&amp;INDEX([1]Calculation!$K:$K,ROW())</f>
        <v>447  lv</v>
      </c>
      <c r="E407" s="19">
        <f>INDEX([1]Calculation!$I:$I,ROW())</f>
        <v>43813</v>
      </c>
      <c r="F407" s="12">
        <f>ROUND(INDEX([1]Calculation!AL:AL,ROW()),1)</f>
        <v>0</v>
      </c>
      <c r="G407" s="8">
        <f>ROUND(INDEX([1]Calculation!L:L,ROW()),0)</f>
        <v>37</v>
      </c>
      <c r="H407" s="8">
        <f>ROUND(INDEX([1]Calculation!M:M,ROW()),0)</f>
        <v>6</v>
      </c>
      <c r="I407" s="8">
        <f>ROUND(INDEX([1]Calculation!N:N,ROW()),0)</f>
        <v>1</v>
      </c>
      <c r="J407" s="8">
        <f>ROUND(INDEX([1]Calculation!O:O,ROW()),0)</f>
        <v>6</v>
      </c>
      <c r="K407" s="8">
        <f>ROUND(INDEX([1]Calculation!P:P,ROW()),0)</f>
        <v>2</v>
      </c>
      <c r="L407" s="8">
        <f>ROUND(INDEX([1]Calculation!Q:Q,ROW()),0)</f>
        <v>14</v>
      </c>
      <c r="M407" s="8">
        <f>ROUND(INDEX([1]Calculation!R:R,ROW()),0)</f>
        <v>1</v>
      </c>
      <c r="N407" s="8">
        <f>ROUND(INDEX([1]Calculation!S:S,ROW()),0)</f>
        <v>14</v>
      </c>
      <c r="O407" s="8">
        <f>ROUND(INDEX([1]Calculation!T:T,ROW()),0)</f>
        <v>2</v>
      </c>
      <c r="P407" s="8" t="str">
        <f>INDEX([1]Calculation!CB:CB,ROW())</f>
        <v>http://echeloninsights.com/wp-content/uploads/Omnibus-December-2019_Dem-Primary.pdf</v>
      </c>
    </row>
    <row r="408" spans="1:16">
      <c r="A408" t="str">
        <f>INDEX([1]Calculation!$F:$F,ROW())</f>
        <v>US</v>
      </c>
      <c r="B408" t="str">
        <f>INDEX([1]Calculation!$D:$D,ROW())</f>
        <v>Harris Insights &amp; Analytics</v>
      </c>
      <c r="C408" t="str">
        <f>IF(INDEX([1]Calculation!$G:$G,ROW())=0,"-",INDEX([1]Calculation!$G:$G,ROW()))</f>
        <v>C+</v>
      </c>
      <c r="D408" t="str">
        <f>INDEX([1]Calculation!$J:$J,ROW())&amp;"  "&amp;INDEX([1]Calculation!$K:$K,ROW())</f>
        <v>456  rv</v>
      </c>
      <c r="E408" s="19">
        <f>INDEX([1]Calculation!$I:$I,ROW())</f>
        <v>43813</v>
      </c>
      <c r="F408" s="12">
        <f>ROUND(INDEX([1]Calculation!AL:AL,ROW()),1)</f>
        <v>0</v>
      </c>
      <c r="G408" s="8">
        <f>ROUND(INDEX([1]Calculation!L:L,ROW()),0)</f>
        <v>29</v>
      </c>
      <c r="H408" s="8">
        <f>ROUND(INDEX([1]Calculation!M:M,ROW()),0)</f>
        <v>5</v>
      </c>
      <c r="I408" s="8">
        <f>ROUND(INDEX([1]Calculation!N:N,ROW()),0)</f>
        <v>2</v>
      </c>
      <c r="J408" s="8">
        <f>ROUND(INDEX([1]Calculation!O:O,ROW()),0)</f>
        <v>5</v>
      </c>
      <c r="K408" s="8">
        <f>ROUND(INDEX([1]Calculation!P:P,ROW()),0)</f>
        <v>3</v>
      </c>
      <c r="L408" s="8">
        <f>ROUND(INDEX([1]Calculation!Q:Q,ROW()),0)</f>
        <v>13</v>
      </c>
      <c r="M408" s="8">
        <f>ROUND(INDEX([1]Calculation!R:R,ROW()),0)</f>
        <v>3</v>
      </c>
      <c r="N408" s="8">
        <f>ROUND(INDEX([1]Calculation!S:S,ROW()),0)</f>
        <v>13</v>
      </c>
      <c r="O408" s="8">
        <f>ROUND(INDEX([1]Calculation!T:T,ROW()),0)</f>
        <v>3</v>
      </c>
      <c r="P408" s="8" t="str">
        <f>INDEX([1]Calculation!CB:CB,ROW())</f>
        <v>https://thehill.com/hilltv/rising/475138-buttigieg-slips-in-new-national-poll</v>
      </c>
    </row>
    <row r="409" spans="1:16">
      <c r="A409" t="str">
        <f>INDEX([1]Calculation!$F:$F,ROW())</f>
        <v>US</v>
      </c>
      <c r="B409" t="str">
        <f>INDEX([1]Calculation!$D:$D,ROW())</f>
        <v>Suffolk University</v>
      </c>
      <c r="C409" t="str">
        <f>IF(INDEX([1]Calculation!$G:$G,ROW())=0,"-",INDEX([1]Calculation!$G:$G,ROW()))</f>
        <v>A-</v>
      </c>
      <c r="D409" t="str">
        <f>INDEX([1]Calculation!$J:$J,ROW())&amp;"  "&amp;INDEX([1]Calculation!$K:$K,ROW())</f>
        <v>384  lv</v>
      </c>
      <c r="E409" s="19">
        <f>INDEX([1]Calculation!$I:$I,ROW())</f>
        <v>43813</v>
      </c>
      <c r="F409" s="12">
        <f>ROUND(INDEX([1]Calculation!AL:AL,ROW()),1)</f>
        <v>4.5999999999999996</v>
      </c>
      <c r="G409" s="8">
        <f>ROUND(INDEX([1]Calculation!L:L,ROW()),0)</f>
        <v>23</v>
      </c>
      <c r="H409" s="8">
        <f>ROUND(INDEX([1]Calculation!M:M,ROW()),0)</f>
        <v>6</v>
      </c>
      <c r="I409" s="8">
        <f>ROUND(INDEX([1]Calculation!N:N,ROW()),0)</f>
        <v>3</v>
      </c>
      <c r="J409" s="8">
        <f>ROUND(INDEX([1]Calculation!O:O,ROW()),0)</f>
        <v>8</v>
      </c>
      <c r="K409" s="8">
        <f>ROUND(INDEX([1]Calculation!P:P,ROW()),0)</f>
        <v>3</v>
      </c>
      <c r="L409" s="8">
        <f>ROUND(INDEX([1]Calculation!Q:Q,ROW()),0)</f>
        <v>14</v>
      </c>
      <c r="M409" s="8">
        <f>ROUND(INDEX([1]Calculation!R:R,ROW()),0)</f>
        <v>1</v>
      </c>
      <c r="N409" s="8">
        <f>ROUND(INDEX([1]Calculation!S:S,ROW()),0)</f>
        <v>13</v>
      </c>
      <c r="O409" s="8">
        <f>ROUND(INDEX([1]Calculation!T:T,ROW()),0)</f>
        <v>2</v>
      </c>
      <c r="P409" s="8" t="str">
        <f>INDEX([1]Calculation!CB:CB,ROW())</f>
        <v>https://www.suffolk.edu/-/media/suffolk/documents/academics/research-at-suffolk/suprc/polls/national/2019/1_1_2020_marginals_pdftxt.pdf</v>
      </c>
    </row>
    <row r="410" spans="1:16">
      <c r="A410" t="str">
        <f>INDEX([1]Calculation!$F:$F,ROW())</f>
        <v>US</v>
      </c>
      <c r="B410" t="str">
        <f>INDEX([1]Calculation!$D:$D,ROW())</f>
        <v>IBD/TIPP</v>
      </c>
      <c r="C410" t="str">
        <f>IF(INDEX([1]Calculation!$G:$G,ROW())=0,"-",INDEX([1]Calculation!$G:$G,ROW()))</f>
        <v>A/B</v>
      </c>
      <c r="D410" t="str">
        <f>INDEX([1]Calculation!$J:$J,ROW())&amp;"  "&amp;INDEX([1]Calculation!$K:$K,ROW())</f>
        <v>312  rv</v>
      </c>
      <c r="E410" s="19">
        <f>INDEX([1]Calculation!$I:$I,ROW())</f>
        <v>43813</v>
      </c>
      <c r="F410" s="12">
        <f>ROUND(INDEX([1]Calculation!AL:AL,ROW()),1)</f>
        <v>0.1</v>
      </c>
      <c r="G410" s="8">
        <f>ROUND(INDEX([1]Calculation!L:L,ROW()),0)</f>
        <v>26</v>
      </c>
      <c r="H410" s="8">
        <f>ROUND(INDEX([1]Calculation!M:M,ROW()),0)</f>
        <v>5</v>
      </c>
      <c r="I410" s="8">
        <f>ROUND(INDEX([1]Calculation!N:N,ROW()),0)</f>
        <v>3</v>
      </c>
      <c r="J410" s="8">
        <f>ROUND(INDEX([1]Calculation!O:O,ROW()),0)</f>
        <v>9</v>
      </c>
      <c r="K410" s="8">
        <f>ROUND(INDEX([1]Calculation!P:P,ROW()),0)</f>
        <v>2</v>
      </c>
      <c r="L410" s="8">
        <f>ROUND(INDEX([1]Calculation!Q:Q,ROW()),0)</f>
        <v>18</v>
      </c>
      <c r="M410" s="8">
        <f>ROUND(INDEX([1]Calculation!R:R,ROW()),0)</f>
        <v>2</v>
      </c>
      <c r="N410" s="8">
        <f>ROUND(INDEX([1]Calculation!S:S,ROW()),0)</f>
        <v>14</v>
      </c>
      <c r="O410" s="8">
        <f>ROUND(INDEX([1]Calculation!T:T,ROW()),0)</f>
        <v>2</v>
      </c>
      <c r="P410" s="8" t="str">
        <f>INDEX([1]Calculation!CB:CB,ROW())</f>
        <v>https://projects.fivethirtyeight.com/polls/20191216_National.xlsx</v>
      </c>
    </row>
    <row r="411" spans="1:16">
      <c r="A411" t="str">
        <f>INDEX([1]Calculation!$F:$F,ROW())</f>
        <v>US</v>
      </c>
      <c r="B411" t="str">
        <f>INDEX([1]Calculation!$D:$D,ROW())</f>
        <v>Ipsos</v>
      </c>
      <c r="C411" t="str">
        <f>IF(INDEX([1]Calculation!$G:$G,ROW())=0,"-",INDEX([1]Calculation!$G:$G,ROW()))</f>
        <v>B+</v>
      </c>
      <c r="D411" t="str">
        <f>INDEX([1]Calculation!$J:$J,ROW())&amp;"  "&amp;INDEX([1]Calculation!$K:$K,ROW())</f>
        <v>593  rv</v>
      </c>
      <c r="E411" s="19">
        <f>INDEX([1]Calculation!$I:$I,ROW())</f>
        <v>43811</v>
      </c>
      <c r="F411" s="12">
        <f>ROUND(INDEX([1]Calculation!AL:AL,ROW()),1)</f>
        <v>0</v>
      </c>
      <c r="G411" s="8">
        <f>ROUND(INDEX([1]Calculation!L:L,ROW()),0)</f>
        <v>21</v>
      </c>
      <c r="H411" s="8">
        <f>ROUND(INDEX([1]Calculation!M:M,ROW()),0)</f>
        <v>7</v>
      </c>
      <c r="I411" s="8">
        <f>ROUND(INDEX([1]Calculation!N:N,ROW()),0)</f>
        <v>0</v>
      </c>
      <c r="J411" s="8">
        <f>ROUND(INDEX([1]Calculation!O:O,ROW()),0)</f>
        <v>5</v>
      </c>
      <c r="K411" s="8">
        <f>ROUND(INDEX([1]Calculation!P:P,ROW()),0)</f>
        <v>2</v>
      </c>
      <c r="L411" s="8">
        <f>ROUND(INDEX([1]Calculation!Q:Q,ROW()),0)</f>
        <v>18</v>
      </c>
      <c r="M411" s="8">
        <f>ROUND(INDEX([1]Calculation!R:R,ROW()),0)</f>
        <v>3</v>
      </c>
      <c r="N411" s="8">
        <f>ROUND(INDEX([1]Calculation!S:S,ROW()),0)</f>
        <v>11</v>
      </c>
      <c r="O411" s="8">
        <f>ROUND(INDEX([1]Calculation!T:T,ROW()),0)</f>
        <v>3</v>
      </c>
      <c r="P411" s="8" t="str">
        <f>INDEX([1]Calculation!CB:CB,ROW())</f>
        <v>https://twitter.com/Cmkahn/status/1220734596490452993</v>
      </c>
    </row>
    <row r="412" spans="1:16">
      <c r="A412" t="str">
        <f>INDEX([1]Calculation!$F:$F,ROW())</f>
        <v>US</v>
      </c>
      <c r="B412" t="str">
        <f>INDEX([1]Calculation!$D:$D,ROW())</f>
        <v>Marist College</v>
      </c>
      <c r="C412" t="str">
        <f>IF(INDEX([1]Calculation!$G:$G,ROW())=0,"-",INDEX([1]Calculation!$G:$G,ROW()))</f>
        <v>A+</v>
      </c>
      <c r="D412" t="str">
        <f>INDEX([1]Calculation!$J:$J,ROW())&amp;"  "&amp;INDEX([1]Calculation!$K:$K,ROW())</f>
        <v>704  rv</v>
      </c>
      <c r="E412" s="19">
        <f>INDEX([1]Calculation!$I:$I,ROW())</f>
        <v>43810</v>
      </c>
      <c r="F412" s="12">
        <f>ROUND(INDEX([1]Calculation!AL:AL,ROW()),1)</f>
        <v>1.1000000000000001</v>
      </c>
      <c r="G412" s="8">
        <f>ROUND(INDEX([1]Calculation!L:L,ROW()),0)</f>
        <v>24</v>
      </c>
      <c r="H412" s="8">
        <f>ROUND(INDEX([1]Calculation!M:M,ROW()),0)</f>
        <v>4</v>
      </c>
      <c r="I412" s="8">
        <f>ROUND(INDEX([1]Calculation!N:N,ROW()),0)</f>
        <v>4</v>
      </c>
      <c r="J412" s="8">
        <f>ROUND(INDEX([1]Calculation!O:O,ROW()),0)</f>
        <v>13</v>
      </c>
      <c r="K412" s="8">
        <f>ROUND(INDEX([1]Calculation!P:P,ROW()),0)</f>
        <v>4</v>
      </c>
      <c r="L412" s="8">
        <f>ROUND(INDEX([1]Calculation!Q:Q,ROW()),0)</f>
        <v>22</v>
      </c>
      <c r="M412" s="8">
        <f>ROUND(INDEX([1]Calculation!R:R,ROW()),0)</f>
        <v>0</v>
      </c>
      <c r="N412" s="8">
        <f>ROUND(INDEX([1]Calculation!S:S,ROW()),0)</f>
        <v>17</v>
      </c>
      <c r="O412" s="8">
        <f>ROUND(INDEX([1]Calculation!T:T,ROW()),0)</f>
        <v>5</v>
      </c>
      <c r="P412" s="8" t="str">
        <f>INDEX([1]Calculation!CB:CB,ROW())</f>
        <v>http://maristpoll.marist.edu/wp-content/uploads/2019/12/UPDATED_NPR_PBS-NewsHour_Marist-Poll_USA-NOS-and-Tables_1912131159.pdf</v>
      </c>
    </row>
    <row r="413" spans="1:16">
      <c r="A413" t="str">
        <f>INDEX([1]Calculation!$F:$F,ROW())</f>
        <v>US</v>
      </c>
      <c r="B413" t="str">
        <f>INDEX([1]Calculation!$D:$D,ROW())</f>
        <v>Fox News/Beacon Research/Shaw &amp; Co. Research</v>
      </c>
      <c r="C413" t="str">
        <f>IF(INDEX([1]Calculation!$G:$G,ROW())=0,"-",INDEX([1]Calculation!$G:$G,ROW()))</f>
        <v>A-</v>
      </c>
      <c r="D413" t="str">
        <f>INDEX([1]Calculation!$J:$J,ROW())&amp;"  "&amp;INDEX([1]Calculation!$K:$K,ROW())</f>
        <v>453  lv</v>
      </c>
      <c r="E413" s="19">
        <f>INDEX([1]Calculation!$I:$I,ROW())</f>
        <v>43810</v>
      </c>
      <c r="F413" s="12">
        <f>ROUND(INDEX([1]Calculation!AL:AL,ROW()),1)</f>
        <v>0.2</v>
      </c>
      <c r="G413" s="8">
        <f>ROUND(INDEX([1]Calculation!L:L,ROW()),0)</f>
        <v>30</v>
      </c>
      <c r="H413" s="8">
        <f>ROUND(INDEX([1]Calculation!M:M,ROW()),0)</f>
        <v>5</v>
      </c>
      <c r="I413" s="8">
        <f>ROUND(INDEX([1]Calculation!N:N,ROW()),0)</f>
        <v>2</v>
      </c>
      <c r="J413" s="8">
        <f>ROUND(INDEX([1]Calculation!O:O,ROW()),0)</f>
        <v>7</v>
      </c>
      <c r="K413" s="8">
        <f>ROUND(INDEX([1]Calculation!P:P,ROW()),0)</f>
        <v>5</v>
      </c>
      <c r="L413" s="8">
        <f>ROUND(INDEX([1]Calculation!Q:Q,ROW()),0)</f>
        <v>20</v>
      </c>
      <c r="M413" s="8">
        <f>ROUND(INDEX([1]Calculation!R:R,ROW()),0)</f>
        <v>1</v>
      </c>
      <c r="N413" s="8">
        <f>ROUND(INDEX([1]Calculation!S:S,ROW()),0)</f>
        <v>13</v>
      </c>
      <c r="O413" s="8">
        <f>ROUND(INDEX([1]Calculation!T:T,ROW()),0)</f>
        <v>3</v>
      </c>
      <c r="P413" s="8" t="str">
        <f>INDEX([1]Calculation!CB:CB,ROW())</f>
        <v>https://www.scribd.com/document/439839999/Fox-December-8-11-2019-National-Topline-December-15-Release</v>
      </c>
    </row>
    <row r="414" spans="1:16">
      <c r="A414" t="str">
        <f>INDEX([1]Calculation!$F:$F,ROW())</f>
        <v>South Carolina</v>
      </c>
      <c r="B414" t="str">
        <f>INDEX([1]Calculation!$D:$D,ROW())</f>
        <v>Change Research</v>
      </c>
      <c r="C414" t="str">
        <f>IF(INDEX([1]Calculation!$G:$G,ROW())=0,"-",INDEX([1]Calculation!$G:$G,ROW()))</f>
        <v>C</v>
      </c>
      <c r="D414" t="str">
        <f>INDEX([1]Calculation!$J:$J,ROW())&amp;"  "&amp;INDEX([1]Calculation!$K:$K,ROW())</f>
        <v>392  lv</v>
      </c>
      <c r="E414" s="19">
        <f>INDEX([1]Calculation!$I:$I,ROW())</f>
        <v>43810</v>
      </c>
      <c r="F414" s="12">
        <f>ROUND(INDEX([1]Calculation!AL:AL,ROW()),1)</f>
        <v>0</v>
      </c>
      <c r="G414" s="8">
        <f>ROUND(INDEX([1]Calculation!L:L,ROW()),0)</f>
        <v>27</v>
      </c>
      <c r="H414" s="8">
        <f>ROUND(INDEX([1]Calculation!M:M,ROW()),0)</f>
        <v>3</v>
      </c>
      <c r="I414" s="8">
        <f>ROUND(INDEX([1]Calculation!N:N,ROW()),0)</f>
        <v>5</v>
      </c>
      <c r="J414" s="8">
        <f>ROUND(INDEX([1]Calculation!O:O,ROW()),0)</f>
        <v>9</v>
      </c>
      <c r="K414" s="8">
        <f>ROUND(INDEX([1]Calculation!P:P,ROW()),0)</f>
        <v>2</v>
      </c>
      <c r="L414" s="8">
        <f>ROUND(INDEX([1]Calculation!Q:Q,ROW()),0)</f>
        <v>20</v>
      </c>
      <c r="M414" s="8">
        <f>ROUND(INDEX([1]Calculation!R:R,ROW()),0)</f>
        <v>5</v>
      </c>
      <c r="N414" s="8">
        <f>ROUND(INDEX([1]Calculation!S:S,ROW()),0)</f>
        <v>19</v>
      </c>
      <c r="O414" s="8">
        <f>ROUND(INDEX([1]Calculation!T:T,ROW()),0)</f>
        <v>2</v>
      </c>
      <c r="P414" s="8" t="str">
        <f>INDEX([1]Calculation!CB:CB,ROW())</f>
        <v>https://www.changeresearch.com/post/south-carolina-post-and-courier-poll-december</v>
      </c>
    </row>
    <row r="415" spans="1:16">
      <c r="A415" t="str">
        <f>INDEX([1]Calculation!$F:$F,ROW())</f>
        <v>California</v>
      </c>
      <c r="B415" t="str">
        <f>INDEX([1]Calculation!$D:$D,ROW())</f>
        <v>Change Research</v>
      </c>
      <c r="C415" t="str">
        <f>IF(INDEX([1]Calculation!$G:$G,ROW())=0,"-",INDEX([1]Calculation!$G:$G,ROW()))</f>
        <v>C</v>
      </c>
      <c r="D415" t="str">
        <f>INDEX([1]Calculation!$J:$J,ROW())&amp;"  "&amp;INDEX([1]Calculation!$K:$K,ROW())</f>
        <v>862  lv</v>
      </c>
      <c r="E415" s="19">
        <f>INDEX([1]Calculation!$I:$I,ROW())</f>
        <v>43809</v>
      </c>
      <c r="F415" s="12">
        <f>ROUND(INDEX([1]Calculation!AL:AL,ROW()),1)</f>
        <v>0.1</v>
      </c>
      <c r="G415" s="8">
        <f>ROUND(INDEX([1]Calculation!L:L,ROW()),0)</f>
        <v>19</v>
      </c>
      <c r="H415" s="8">
        <f>ROUND(INDEX([1]Calculation!M:M,ROW()),0)</f>
        <v>3</v>
      </c>
      <c r="I415" s="8">
        <f>ROUND(INDEX([1]Calculation!N:N,ROW()),0)</f>
        <v>3</v>
      </c>
      <c r="J415" s="8">
        <f>ROUND(INDEX([1]Calculation!O:O,ROW()),0)</f>
        <v>12</v>
      </c>
      <c r="K415" s="8">
        <f>ROUND(INDEX([1]Calculation!P:P,ROW()),0)</f>
        <v>1</v>
      </c>
      <c r="L415" s="8">
        <f>ROUND(INDEX([1]Calculation!Q:Q,ROW()),0)</f>
        <v>26</v>
      </c>
      <c r="M415" s="8">
        <f>ROUND(INDEX([1]Calculation!R:R,ROW()),0)</f>
        <v>2</v>
      </c>
      <c r="N415" s="8">
        <f>ROUND(INDEX([1]Calculation!S:S,ROW()),0)</f>
        <v>23</v>
      </c>
      <c r="O415" s="8">
        <f>ROUND(INDEX([1]Calculation!T:T,ROW()),0)</f>
        <v>4</v>
      </c>
      <c r="P415" s="8" t="str">
        <f>INDEX([1]Calculation!CB:CB,ROW())</f>
        <v>https://www.changeresearch.com/post/change-research-kqed-california-poll-december</v>
      </c>
    </row>
    <row r="416" spans="1:16">
      <c r="A416" t="str">
        <f>INDEX([1]Calculation!$F:$F,ROW())</f>
        <v>US</v>
      </c>
      <c r="B416" t="str">
        <f>INDEX([1]Calculation!$D:$D,ROW())</f>
        <v>YouGov</v>
      </c>
      <c r="C416" t="str">
        <f>IF(INDEX([1]Calculation!$G:$G,ROW())=0,"-",INDEX([1]Calculation!$G:$G,ROW()))</f>
        <v>B-</v>
      </c>
      <c r="D416" t="str">
        <f>INDEX([1]Calculation!$J:$J,ROW())&amp;"  "&amp;INDEX([1]Calculation!$K:$K,ROW())</f>
        <v>497  lv</v>
      </c>
      <c r="E416" s="19">
        <f>INDEX([1]Calculation!$I:$I,ROW())</f>
        <v>43809</v>
      </c>
      <c r="F416" s="12">
        <f>ROUND(INDEX([1]Calculation!AL:AL,ROW()),1)</f>
        <v>0</v>
      </c>
      <c r="G416" s="8">
        <f>ROUND(INDEX([1]Calculation!L:L,ROW()),0)</f>
        <v>26</v>
      </c>
      <c r="H416" s="8">
        <f>ROUND(INDEX([1]Calculation!M:M,ROW()),0)</f>
        <v>4</v>
      </c>
      <c r="I416" s="8">
        <f>ROUND(INDEX([1]Calculation!N:N,ROW()),0)</f>
        <v>3</v>
      </c>
      <c r="J416" s="8">
        <f>ROUND(INDEX([1]Calculation!O:O,ROW()),0)</f>
        <v>11</v>
      </c>
      <c r="K416" s="8">
        <f>ROUND(INDEX([1]Calculation!P:P,ROW()),0)</f>
        <v>2</v>
      </c>
      <c r="L416" s="8">
        <f>ROUND(INDEX([1]Calculation!Q:Q,ROW()),0)</f>
        <v>16</v>
      </c>
      <c r="M416" s="8">
        <f>ROUND(INDEX([1]Calculation!R:R,ROW()),0)</f>
        <v>1</v>
      </c>
      <c r="N416" s="8">
        <f>ROUND(INDEX([1]Calculation!S:S,ROW()),0)</f>
        <v>21</v>
      </c>
      <c r="O416" s="8">
        <f>ROUND(INDEX([1]Calculation!T:T,ROW()),0)</f>
        <v>3</v>
      </c>
      <c r="P416" s="8" t="str">
        <f>INDEX([1]Calculation!CB:CB,ROW())</f>
        <v>https://d25d2506sfb94s.cloudfront.net/cumulus_uploads/document/4yqcix83qw/econTabReport.pdf</v>
      </c>
    </row>
    <row r="417" spans="1:16">
      <c r="A417" t="str">
        <f>INDEX([1]Calculation!$F:$F,ROW())</f>
        <v>Iowa</v>
      </c>
      <c r="B417" t="str">
        <f>INDEX([1]Calculation!$D:$D,ROW())</f>
        <v>Emerson College</v>
      </c>
      <c r="C417" t="str">
        <f>IF(INDEX([1]Calculation!$G:$G,ROW())=0,"-",INDEX([1]Calculation!$G:$G,ROW()))</f>
        <v>B-</v>
      </c>
      <c r="D417" t="str">
        <f>INDEX([1]Calculation!$J:$J,ROW())&amp;"  "&amp;INDEX([1]Calculation!$K:$K,ROW())</f>
        <v>325  lv</v>
      </c>
      <c r="E417" s="19">
        <f>INDEX([1]Calculation!$I:$I,ROW())</f>
        <v>43809</v>
      </c>
      <c r="F417" s="12">
        <f>ROUND(INDEX([1]Calculation!AL:AL,ROW()),1)</f>
        <v>0.1</v>
      </c>
      <c r="G417" s="8">
        <f>ROUND(INDEX([1]Calculation!L:L,ROW()),0)</f>
        <v>23</v>
      </c>
      <c r="H417" s="8">
        <f>ROUND(INDEX([1]Calculation!M:M,ROW()),0)</f>
        <v>2</v>
      </c>
      <c r="I417" s="8">
        <f>ROUND(INDEX([1]Calculation!N:N,ROW()),0)</f>
        <v>4</v>
      </c>
      <c r="J417" s="8">
        <f>ROUND(INDEX([1]Calculation!O:O,ROW()),0)</f>
        <v>18</v>
      </c>
      <c r="K417" s="8">
        <f>ROUND(INDEX([1]Calculation!P:P,ROW()),0)</f>
        <v>10</v>
      </c>
      <c r="L417" s="8">
        <f>ROUND(INDEX([1]Calculation!Q:Q,ROW()),0)</f>
        <v>22</v>
      </c>
      <c r="M417" s="8">
        <f>ROUND(INDEX([1]Calculation!R:R,ROW()),0)</f>
        <v>3</v>
      </c>
      <c r="N417" s="8">
        <f>ROUND(INDEX([1]Calculation!S:S,ROW()),0)</f>
        <v>12</v>
      </c>
      <c r="O417" s="8">
        <f>ROUND(INDEX([1]Calculation!T:T,ROW()),0)</f>
        <v>2</v>
      </c>
      <c r="P417" s="8" t="str">
        <f>INDEX([1]Calculation!CB:CB,ROW())</f>
        <v>http://emersonpolling.com/2019/12/11/iowa-2020-warrens-support-drops-while-sanders-rises/</v>
      </c>
    </row>
    <row r="418" spans="1:16">
      <c r="A418" t="str">
        <f>INDEX([1]Calculation!$F:$F,ROW())</f>
        <v>Texas</v>
      </c>
      <c r="B418" t="str">
        <f>INDEX([1]Calculation!$D:$D,ROW())</f>
        <v>SSRS</v>
      </c>
      <c r="C418" t="str">
        <f>IF(INDEX([1]Calculation!$G:$G,ROW())=0,"-",INDEX([1]Calculation!$G:$G,ROW()))</f>
        <v>A/B</v>
      </c>
      <c r="D418" t="str">
        <f>INDEX([1]Calculation!$J:$J,ROW())&amp;"  "&amp;INDEX([1]Calculation!$K:$K,ROW())</f>
        <v>327  lv</v>
      </c>
      <c r="E418" s="19">
        <f>INDEX([1]Calculation!$I:$I,ROW())</f>
        <v>43808</v>
      </c>
      <c r="F418" s="12">
        <f>ROUND(INDEX([1]Calculation!AL:AL,ROW()),1)</f>
        <v>0.4</v>
      </c>
      <c r="G418" s="8">
        <f>ROUND(INDEX([1]Calculation!L:L,ROW()),0)</f>
        <v>35</v>
      </c>
      <c r="H418" s="8">
        <f>ROUND(INDEX([1]Calculation!M:M,ROW()),0)</f>
        <v>5</v>
      </c>
      <c r="I418" s="8">
        <f>ROUND(INDEX([1]Calculation!N:N,ROW()),0)</f>
        <v>2</v>
      </c>
      <c r="J418" s="8">
        <f>ROUND(INDEX([1]Calculation!O:O,ROW()),0)</f>
        <v>9</v>
      </c>
      <c r="K418" s="8">
        <f>ROUND(INDEX([1]Calculation!P:P,ROW()),0)</f>
        <v>1</v>
      </c>
      <c r="L418" s="8">
        <f>ROUND(INDEX([1]Calculation!Q:Q,ROW()),0)</f>
        <v>15</v>
      </c>
      <c r="M418" s="8">
        <f>ROUND(INDEX([1]Calculation!R:R,ROW()),0)</f>
        <v>2</v>
      </c>
      <c r="N418" s="8">
        <f>ROUND(INDEX([1]Calculation!S:S,ROW()),0)</f>
        <v>13</v>
      </c>
      <c r="O418" s="8">
        <f>ROUND(INDEX([1]Calculation!T:T,ROW()),0)</f>
        <v>3</v>
      </c>
      <c r="P418" s="8" t="str">
        <f>INDEX([1]Calculation!CB:CB,ROW())</f>
        <v>https://cdn.cnn.com/cnn/2019/images/12/11/rel1_tx.pdf</v>
      </c>
    </row>
    <row r="419" spans="1:16">
      <c r="A419" t="str">
        <f>INDEX([1]Calculation!$F:$F,ROW())</f>
        <v>US</v>
      </c>
      <c r="B419" t="str">
        <f>INDEX([1]Calculation!$D:$D,ROW())</f>
        <v>Quinnipiac University</v>
      </c>
      <c r="C419" t="str">
        <f>IF(INDEX([1]Calculation!$G:$G,ROW())=0,"-",INDEX([1]Calculation!$G:$G,ROW()))</f>
        <v>A</v>
      </c>
      <c r="D419" t="str">
        <f>INDEX([1]Calculation!$J:$J,ROW())&amp;"  "&amp;INDEX([1]Calculation!$K:$K,ROW())</f>
        <v>665  rv</v>
      </c>
      <c r="E419" s="19">
        <f>INDEX([1]Calculation!$I:$I,ROW())</f>
        <v>43808</v>
      </c>
      <c r="F419" s="12">
        <f>ROUND(INDEX([1]Calculation!AL:AL,ROW()),1)</f>
        <v>0.1</v>
      </c>
      <c r="G419" s="8">
        <f>ROUND(INDEX([1]Calculation!L:L,ROW()),0)</f>
        <v>29</v>
      </c>
      <c r="H419" s="8">
        <f>ROUND(INDEX([1]Calculation!M:M,ROW()),0)</f>
        <v>5</v>
      </c>
      <c r="I419" s="8">
        <f>ROUND(INDEX([1]Calculation!N:N,ROW()),0)</f>
        <v>1</v>
      </c>
      <c r="J419" s="8">
        <f>ROUND(INDEX([1]Calculation!O:O,ROW()),0)</f>
        <v>9</v>
      </c>
      <c r="K419" s="8">
        <f>ROUND(INDEX([1]Calculation!P:P,ROW()),0)</f>
        <v>3</v>
      </c>
      <c r="L419" s="8">
        <f>ROUND(INDEX([1]Calculation!Q:Q,ROW()),0)</f>
        <v>17</v>
      </c>
      <c r="M419" s="8">
        <f>ROUND(INDEX([1]Calculation!R:R,ROW()),0)</f>
        <v>1</v>
      </c>
      <c r="N419" s="8">
        <f>ROUND(INDEX([1]Calculation!S:S,ROW()),0)</f>
        <v>15</v>
      </c>
      <c r="O419" s="8">
        <f>ROUND(INDEX([1]Calculation!T:T,ROW()),0)</f>
        <v>4</v>
      </c>
      <c r="P419" s="8" t="str">
        <f>INDEX([1]Calculation!CB:CB,ROW())</f>
        <v>https://poll.qu.edu/national/release-detail?ReleaseID=3651</v>
      </c>
    </row>
    <row r="420" spans="1:16">
      <c r="A420" t="str">
        <f>INDEX([1]Calculation!$F:$F,ROW())</f>
        <v>US</v>
      </c>
      <c r="B420" t="str">
        <f>INDEX([1]Calculation!$D:$D,ROW())</f>
        <v>Zogby Interactive/JZ Analytics</v>
      </c>
      <c r="C420" t="str">
        <f>IF(INDEX([1]Calculation!$G:$G,ROW())=0,"-",INDEX([1]Calculation!$G:$G,ROW()))</f>
        <v>C</v>
      </c>
      <c r="D420" t="str">
        <f>INDEX([1]Calculation!$J:$J,ROW())&amp;"  "&amp;INDEX([1]Calculation!$K:$K,ROW())</f>
        <v>443  lv</v>
      </c>
      <c r="E420" s="19">
        <f>INDEX([1]Calculation!$I:$I,ROW())</f>
        <v>43807</v>
      </c>
      <c r="F420" s="12">
        <f>ROUND(INDEX([1]Calculation!AL:AL,ROW()),1)</f>
        <v>0</v>
      </c>
      <c r="G420" s="8">
        <f>ROUND(INDEX([1]Calculation!L:L,ROW()),0)</f>
        <v>28</v>
      </c>
      <c r="H420" s="8">
        <f>ROUND(INDEX([1]Calculation!M:M,ROW()),0)</f>
        <v>9</v>
      </c>
      <c r="I420" s="8">
        <f>ROUND(INDEX([1]Calculation!N:N,ROW()),0)</f>
        <v>0</v>
      </c>
      <c r="J420" s="8">
        <f>ROUND(INDEX([1]Calculation!O:O,ROW()),0)</f>
        <v>8</v>
      </c>
      <c r="K420" s="8">
        <f>ROUND(INDEX([1]Calculation!P:P,ROW()),0)</f>
        <v>2</v>
      </c>
      <c r="L420" s="8">
        <f>ROUND(INDEX([1]Calculation!Q:Q,ROW()),0)</f>
        <v>20</v>
      </c>
      <c r="M420" s="8">
        <f>ROUND(INDEX([1]Calculation!R:R,ROW()),0)</f>
        <v>3</v>
      </c>
      <c r="N420" s="8">
        <f>ROUND(INDEX([1]Calculation!S:S,ROW()),0)</f>
        <v>12</v>
      </c>
      <c r="O420" s="8">
        <f>ROUND(INDEX([1]Calculation!T:T,ROW()),0)</f>
        <v>3</v>
      </c>
      <c r="P420" s="8" t="str">
        <f>INDEX([1]Calculation!CB:CB,ROW())</f>
        <v>https://zogbyanalytics.com/news/909-the-zogby-poll-2020-democratic-primary-report-nationwide-likely-voters-poll</v>
      </c>
    </row>
    <row r="421" spans="1:16">
      <c r="A421" t="str">
        <f>INDEX([1]Calculation!$F:$F,ROW())</f>
        <v>US</v>
      </c>
      <c r="B421" t="str">
        <f>INDEX([1]Calculation!$D:$D,ROW())</f>
        <v>Zogby Interactive/JZ Analytics</v>
      </c>
      <c r="C421" t="str">
        <f>IF(INDEX([1]Calculation!$G:$G,ROW())=0,"-",INDEX([1]Calculation!$G:$G,ROW()))</f>
        <v>C</v>
      </c>
      <c r="D421" t="str">
        <f>INDEX([1]Calculation!$J:$J,ROW())&amp;"  "&amp;INDEX([1]Calculation!$K:$K,ROW())</f>
        <v>443  lv</v>
      </c>
      <c r="E421" s="19">
        <f>INDEX([1]Calculation!$I:$I,ROW())</f>
        <v>43807</v>
      </c>
      <c r="F421" s="12">
        <f>ROUND(INDEX([1]Calculation!AL:AL,ROW()),1)</f>
        <v>0</v>
      </c>
      <c r="G421" s="8">
        <f>ROUND(INDEX([1]Calculation!L:L,ROW()),0)</f>
        <v>30</v>
      </c>
      <c r="H421" s="8">
        <f>ROUND(INDEX([1]Calculation!M:M,ROW()),0)</f>
        <v>8</v>
      </c>
      <c r="I421" s="8">
        <f>ROUND(INDEX([1]Calculation!N:N,ROW()),0)</f>
        <v>0</v>
      </c>
      <c r="J421" s="8">
        <f>ROUND(INDEX([1]Calculation!O:O,ROW()),0)</f>
        <v>7</v>
      </c>
      <c r="K421" s="8">
        <f>ROUND(INDEX([1]Calculation!P:P,ROW()),0)</f>
        <v>2</v>
      </c>
      <c r="L421" s="8">
        <f>ROUND(INDEX([1]Calculation!Q:Q,ROW()),0)</f>
        <v>20</v>
      </c>
      <c r="M421" s="8">
        <f>ROUND(INDEX([1]Calculation!R:R,ROW()),0)</f>
        <v>3</v>
      </c>
      <c r="N421" s="8">
        <f>ROUND(INDEX([1]Calculation!S:S,ROW()),0)</f>
        <v>16</v>
      </c>
      <c r="O421" s="8">
        <f>ROUND(INDEX([1]Calculation!T:T,ROW()),0)</f>
        <v>4</v>
      </c>
      <c r="P421" s="8" t="str">
        <f>INDEX([1]Calculation!CB:CB,ROW())</f>
        <v>https://zogbyanalytics.com/news/909-the-zogby-poll-2020-democratic-primary-report-nationwide-likely-voters-poll</v>
      </c>
    </row>
    <row r="422" spans="1:16">
      <c r="A422" t="str">
        <f>INDEX([1]Calculation!$F:$F,ROW())</f>
        <v>Wisconsin</v>
      </c>
      <c r="B422" t="str">
        <f>INDEX([1]Calculation!$D:$D,ROW())</f>
        <v>Marquette University Law School</v>
      </c>
      <c r="C422" t="str">
        <f>IF(INDEX([1]Calculation!$G:$G,ROW())=0,"-",INDEX([1]Calculation!$G:$G,ROW()))</f>
        <v>A/B</v>
      </c>
      <c r="D422" t="str">
        <f>INDEX([1]Calculation!$J:$J,ROW())&amp;"  "&amp;INDEX([1]Calculation!$K:$K,ROW())</f>
        <v>358  lv</v>
      </c>
      <c r="E422" s="19">
        <f>INDEX([1]Calculation!$I:$I,ROW())</f>
        <v>43807</v>
      </c>
      <c r="F422" s="12">
        <f>ROUND(INDEX([1]Calculation!AL:AL,ROW()),1)</f>
        <v>0.1</v>
      </c>
      <c r="G422" s="8">
        <f>ROUND(INDEX([1]Calculation!L:L,ROW()),0)</f>
        <v>23</v>
      </c>
      <c r="H422" s="8">
        <f>ROUND(INDEX([1]Calculation!M:M,ROW()),0)</f>
        <v>3</v>
      </c>
      <c r="I422" s="8">
        <f>ROUND(INDEX([1]Calculation!N:N,ROW()),0)</f>
        <v>4</v>
      </c>
      <c r="J422" s="8">
        <f>ROUND(INDEX([1]Calculation!O:O,ROW()),0)</f>
        <v>15</v>
      </c>
      <c r="K422" s="8">
        <f>ROUND(INDEX([1]Calculation!P:P,ROW()),0)</f>
        <v>3</v>
      </c>
      <c r="L422" s="8">
        <f>ROUND(INDEX([1]Calculation!Q:Q,ROW()),0)</f>
        <v>19</v>
      </c>
      <c r="M422" s="8">
        <f>ROUND(INDEX([1]Calculation!R:R,ROW()),0)</f>
        <v>0</v>
      </c>
      <c r="N422" s="8">
        <f>ROUND(INDEX([1]Calculation!S:S,ROW()),0)</f>
        <v>16</v>
      </c>
      <c r="O422" s="8">
        <f>ROUND(INDEX([1]Calculation!T:T,ROW()),0)</f>
        <v>3</v>
      </c>
      <c r="P422" s="8" t="str">
        <f>INDEX([1]Calculation!CB:CB,ROW())</f>
        <v>https://law.marquette.edu/poll/wp-content/uploads/2019/12/MLSP56Toplines.pdf</v>
      </c>
    </row>
    <row r="423" spans="1:16">
      <c r="A423" t="str">
        <f>INDEX([1]Calculation!$F:$F,ROW())</f>
        <v>California</v>
      </c>
      <c r="B423" t="str">
        <f>INDEX([1]Calculation!$D:$D,ROW())</f>
        <v>SSRS</v>
      </c>
      <c r="C423" t="str">
        <f>IF(INDEX([1]Calculation!$G:$G,ROW())=0,"-",INDEX([1]Calculation!$G:$G,ROW()))</f>
        <v>A/B</v>
      </c>
      <c r="D423" t="str">
        <f>INDEX([1]Calculation!$J:$J,ROW())&amp;"  "&amp;INDEX([1]Calculation!$K:$K,ROW())</f>
        <v>508  lv</v>
      </c>
      <c r="E423" s="19">
        <f>INDEX([1]Calculation!$I:$I,ROW())</f>
        <v>43807</v>
      </c>
      <c r="F423" s="12">
        <f>ROUND(INDEX([1]Calculation!AL:AL,ROW()),1)</f>
        <v>0.6</v>
      </c>
      <c r="G423" s="8">
        <f>ROUND(INDEX([1]Calculation!L:L,ROW()),0)</f>
        <v>21</v>
      </c>
      <c r="H423" s="8">
        <f>ROUND(INDEX([1]Calculation!M:M,ROW()),0)</f>
        <v>5</v>
      </c>
      <c r="I423" s="8">
        <f>ROUND(INDEX([1]Calculation!N:N,ROW()),0)</f>
        <v>3</v>
      </c>
      <c r="J423" s="8">
        <f>ROUND(INDEX([1]Calculation!O:O,ROW()),0)</f>
        <v>9</v>
      </c>
      <c r="K423" s="8">
        <f>ROUND(INDEX([1]Calculation!P:P,ROW()),0)</f>
        <v>2</v>
      </c>
      <c r="L423" s="8">
        <f>ROUND(INDEX([1]Calculation!Q:Q,ROW()),0)</f>
        <v>20</v>
      </c>
      <c r="M423" s="8">
        <f>ROUND(INDEX([1]Calculation!R:R,ROW()),0)</f>
        <v>1</v>
      </c>
      <c r="N423" s="8">
        <f>ROUND(INDEX([1]Calculation!S:S,ROW()),0)</f>
        <v>17</v>
      </c>
      <c r="O423" s="8">
        <f>ROUND(INDEX([1]Calculation!T:T,ROW()),0)</f>
        <v>6</v>
      </c>
      <c r="P423" s="8" t="str">
        <f>INDEX([1]Calculation!CB:CB,ROW())</f>
        <v>https://cdn.cnn.com/cnn/2019/images/12/11/rel1_ca.pdf</v>
      </c>
    </row>
    <row r="424" spans="1:16">
      <c r="A424" t="str">
        <f>INDEX([1]Calculation!$F:$F,ROW())</f>
        <v>New Hampshire</v>
      </c>
      <c r="B424" t="str">
        <f>INDEX([1]Calculation!$D:$D,ROW())</f>
        <v>MassINC Polling Group</v>
      </c>
      <c r="C424" t="str">
        <f>IF(INDEX([1]Calculation!$G:$G,ROW())=0,"-",INDEX([1]Calculation!$G:$G,ROW()))</f>
        <v>A/B</v>
      </c>
      <c r="D424" t="str">
        <f>INDEX([1]Calculation!$J:$J,ROW())&amp;"  "&amp;INDEX([1]Calculation!$K:$K,ROW())</f>
        <v>442  lv</v>
      </c>
      <c r="E424" s="19">
        <f>INDEX([1]Calculation!$I:$I,ROW())</f>
        <v>43807</v>
      </c>
      <c r="F424" s="12">
        <f>ROUND(INDEX([1]Calculation!AL:AL,ROW()),1)</f>
        <v>0.5</v>
      </c>
      <c r="G424" s="8">
        <f>ROUND(INDEX([1]Calculation!L:L,ROW()),0)</f>
        <v>17</v>
      </c>
      <c r="H424" s="8">
        <f>ROUND(INDEX([1]Calculation!M:M,ROW()),0)</f>
        <v>2</v>
      </c>
      <c r="I424" s="8">
        <f>ROUND(INDEX([1]Calculation!N:N,ROW()),0)</f>
        <v>1</v>
      </c>
      <c r="J424" s="8">
        <f>ROUND(INDEX([1]Calculation!O:O,ROW()),0)</f>
        <v>18</v>
      </c>
      <c r="K424" s="8">
        <f>ROUND(INDEX([1]Calculation!P:P,ROW()),0)</f>
        <v>3</v>
      </c>
      <c r="L424" s="8">
        <f>ROUND(INDEX([1]Calculation!Q:Q,ROW()),0)</f>
        <v>15</v>
      </c>
      <c r="M424" s="8">
        <f>ROUND(INDEX([1]Calculation!R:R,ROW()),0)</f>
        <v>3</v>
      </c>
      <c r="N424" s="8">
        <f>ROUND(INDEX([1]Calculation!S:S,ROW()),0)</f>
        <v>12</v>
      </c>
      <c r="O424" s="8">
        <f>ROUND(INDEX([1]Calculation!T:T,ROW()),0)</f>
        <v>5</v>
      </c>
      <c r="P424" s="8" t="str">
        <f>INDEX([1]Calculation!CB:CB,ROW())</f>
        <v>https://www.wbur.org/news/2019/12/11/democrats-mayor-pete-biden-sanders-elizabeth-warren-tight-contest</v>
      </c>
    </row>
    <row r="425" spans="1:16">
      <c r="A425" t="str">
        <f>INDEX([1]Calculation!$F:$F,ROW())</f>
        <v>US</v>
      </c>
      <c r="B425" t="str">
        <f>INDEX([1]Calculation!$D:$D,ROW())</f>
        <v>Monmouth University</v>
      </c>
      <c r="C425" t="str">
        <f>IF(INDEX([1]Calculation!$G:$G,ROW())=0,"-",INDEX([1]Calculation!$G:$G,ROW()))</f>
        <v>A+</v>
      </c>
      <c r="D425" t="str">
        <f>INDEX([1]Calculation!$J:$J,ROW())&amp;"  "&amp;INDEX([1]Calculation!$K:$K,ROW())</f>
        <v>384  rv</v>
      </c>
      <c r="E425" s="19">
        <f>INDEX([1]Calculation!$I:$I,ROW())</f>
        <v>43807</v>
      </c>
      <c r="F425" s="12">
        <f>ROUND(INDEX([1]Calculation!AL:AL,ROW()),1)</f>
        <v>0.2</v>
      </c>
      <c r="G425" s="8">
        <f>ROUND(INDEX([1]Calculation!L:L,ROW()),0)</f>
        <v>26</v>
      </c>
      <c r="H425" s="8">
        <f>ROUND(INDEX([1]Calculation!M:M,ROW()),0)</f>
        <v>5</v>
      </c>
      <c r="I425" s="8">
        <f>ROUND(INDEX([1]Calculation!N:N,ROW()),0)</f>
        <v>2</v>
      </c>
      <c r="J425" s="8">
        <f>ROUND(INDEX([1]Calculation!O:O,ROW()),0)</f>
        <v>8</v>
      </c>
      <c r="K425" s="8">
        <f>ROUND(INDEX([1]Calculation!P:P,ROW()),0)</f>
        <v>4</v>
      </c>
      <c r="L425" s="8">
        <f>ROUND(INDEX([1]Calculation!Q:Q,ROW()),0)</f>
        <v>21</v>
      </c>
      <c r="M425" s="8">
        <f>ROUND(INDEX([1]Calculation!R:R,ROW()),0)</f>
        <v>1</v>
      </c>
      <c r="N425" s="8">
        <f>ROUND(INDEX([1]Calculation!S:S,ROW()),0)</f>
        <v>17</v>
      </c>
      <c r="O425" s="8">
        <f>ROUND(INDEX([1]Calculation!T:T,ROW()),0)</f>
        <v>3</v>
      </c>
      <c r="P425" s="8" t="str">
        <f>INDEX([1]Calculation!CB:CB,ROW())</f>
        <v>https://www.monmouth.edu/polling-institute/documents/monmouthpoll_us_121019.pdf/</v>
      </c>
    </row>
    <row r="426" spans="1:16">
      <c r="A426" t="str">
        <f>INDEX([1]Calculation!$F:$F,ROW())</f>
        <v>US</v>
      </c>
      <c r="B426" t="str">
        <f>INDEX([1]Calculation!$D:$D,ROW())</f>
        <v>Morning Consult</v>
      </c>
      <c r="C426" t="str">
        <f>IF(INDEX([1]Calculation!$G:$G,ROW())=0,"-",INDEX([1]Calculation!$G:$G,ROW()))</f>
        <v>B+</v>
      </c>
      <c r="D426" t="str">
        <f>INDEX([1]Calculation!$J:$J,ROW())&amp;"  "&amp;INDEX([1]Calculation!$K:$K,ROW())</f>
        <v>15442  lv</v>
      </c>
      <c r="E426" s="19">
        <f>INDEX([1]Calculation!$I:$I,ROW())</f>
        <v>43807</v>
      </c>
      <c r="F426" s="12">
        <f>ROUND(INDEX([1]Calculation!AL:AL,ROW()),1)</f>
        <v>0</v>
      </c>
      <c r="G426" s="8">
        <f>ROUND(INDEX([1]Calculation!L:L,ROW()),0)</f>
        <v>30</v>
      </c>
      <c r="H426" s="8">
        <f>ROUND(INDEX([1]Calculation!M:M,ROW()),0)</f>
        <v>6</v>
      </c>
      <c r="I426" s="8">
        <f>ROUND(INDEX([1]Calculation!N:N,ROW()),0)</f>
        <v>3</v>
      </c>
      <c r="J426" s="8">
        <f>ROUND(INDEX([1]Calculation!O:O,ROW()),0)</f>
        <v>9</v>
      </c>
      <c r="K426" s="8">
        <f>ROUND(INDEX([1]Calculation!P:P,ROW()),0)</f>
        <v>2</v>
      </c>
      <c r="L426" s="8">
        <f>ROUND(INDEX([1]Calculation!Q:Q,ROW()),0)</f>
        <v>22</v>
      </c>
      <c r="M426" s="8">
        <f>ROUND(INDEX([1]Calculation!R:R,ROW()),0)</f>
        <v>3</v>
      </c>
      <c r="N426" s="8">
        <f>ROUND(INDEX([1]Calculation!S:S,ROW()),0)</f>
        <v>16</v>
      </c>
      <c r="O426" s="8">
        <f>ROUND(INDEX([1]Calculation!T:T,ROW()),0)</f>
        <v>4</v>
      </c>
      <c r="P426" s="8" t="str">
        <f>INDEX([1]Calculation!CB:CB,ROW())</f>
        <v>https://morningconsult.com/2020-democratic-primary/</v>
      </c>
    </row>
    <row r="427" spans="1:16">
      <c r="A427" t="str">
        <f>INDEX([1]Calculation!$F:$F,ROW())</f>
        <v>California</v>
      </c>
      <c r="B427" t="str">
        <f>INDEX([1]Calculation!$D:$D,ROW())</f>
        <v>Capitol Weekly</v>
      </c>
      <c r="C427" t="str">
        <f>IF(INDEX([1]Calculation!$G:$G,ROW())=0,"-",INDEX([1]Calculation!$G:$G,ROW()))</f>
        <v>-</v>
      </c>
      <c r="D427" t="str">
        <f>INDEX([1]Calculation!$J:$J,ROW())&amp;"  "&amp;INDEX([1]Calculation!$K:$K,ROW())</f>
        <v>581  lv</v>
      </c>
      <c r="E427" s="19">
        <f>INDEX([1]Calculation!$I:$I,ROW())</f>
        <v>43806</v>
      </c>
      <c r="F427" s="12">
        <f>ROUND(INDEX([1]Calculation!AL:AL,ROW()),1)</f>
        <v>0</v>
      </c>
      <c r="G427" s="8">
        <f>ROUND(INDEX([1]Calculation!L:L,ROW()),0)</f>
        <v>19</v>
      </c>
      <c r="H427" s="8">
        <f>ROUND(INDEX([1]Calculation!M:M,ROW()),0)</f>
        <v>5</v>
      </c>
      <c r="I427" s="8">
        <f>ROUND(INDEX([1]Calculation!N:N,ROW()),0)</f>
        <v>2</v>
      </c>
      <c r="J427" s="8">
        <f>ROUND(INDEX([1]Calculation!O:O,ROW()),0)</f>
        <v>13</v>
      </c>
      <c r="K427" s="8">
        <f>ROUND(INDEX([1]Calculation!P:P,ROW()),0)</f>
        <v>4</v>
      </c>
      <c r="L427" s="8">
        <f>ROUND(INDEX([1]Calculation!Q:Q,ROW()),0)</f>
        <v>19</v>
      </c>
      <c r="M427" s="8">
        <f>ROUND(INDEX([1]Calculation!R:R,ROW()),0)</f>
        <v>1</v>
      </c>
      <c r="N427" s="8">
        <f>ROUND(INDEX([1]Calculation!S:S,ROW()),0)</f>
        <v>21</v>
      </c>
      <c r="O427" s="8">
        <f>ROUND(INDEX([1]Calculation!T:T,ROW()),0)</f>
        <v>5</v>
      </c>
      <c r="P427" s="8" t="str">
        <f>INDEX([1]Calculation!CB:CB,ROW())</f>
        <v>https://www.dropbox.com/sh/lpg315ervjbhxkm/AAA_T1gWN9oYedzp5LpIr-sNa?dl=0&amp;preview=Dec+2019+Presidential+Primary+Tracking+Poll+Toplines+and+Crosstabs+with+Kamala.xlsx</v>
      </c>
    </row>
    <row r="428" spans="1:16">
      <c r="A428" t="str">
        <f>INDEX([1]Calculation!$F:$F,ROW())</f>
        <v>California</v>
      </c>
      <c r="B428" t="str">
        <f>INDEX([1]Calculation!$D:$D,ROW())</f>
        <v>Capitol Weekly</v>
      </c>
      <c r="C428" t="str">
        <f>IF(INDEX([1]Calculation!$G:$G,ROW())=0,"-",INDEX([1]Calculation!$G:$G,ROW()))</f>
        <v>-</v>
      </c>
      <c r="D428" t="str">
        <f>INDEX([1]Calculation!$J:$J,ROW())&amp;"  "&amp;INDEX([1]Calculation!$K:$K,ROW())</f>
        <v>581  lv</v>
      </c>
      <c r="E428" s="19">
        <f>INDEX([1]Calculation!$I:$I,ROW())</f>
        <v>43806</v>
      </c>
      <c r="F428" s="12">
        <f>ROUND(INDEX([1]Calculation!AL:AL,ROW()),1)</f>
        <v>0.1</v>
      </c>
      <c r="G428" s="8">
        <f>ROUND(INDEX([1]Calculation!L:L,ROW()),0)</f>
        <v>19</v>
      </c>
      <c r="H428" s="8">
        <f>ROUND(INDEX([1]Calculation!M:M,ROW()),0)</f>
        <v>5</v>
      </c>
      <c r="I428" s="8">
        <f>ROUND(INDEX([1]Calculation!N:N,ROW()),0)</f>
        <v>2</v>
      </c>
      <c r="J428" s="8">
        <f>ROUND(INDEX([1]Calculation!O:O,ROW()),0)</f>
        <v>14</v>
      </c>
      <c r="K428" s="8">
        <f>ROUND(INDEX([1]Calculation!P:P,ROW()),0)</f>
        <v>4</v>
      </c>
      <c r="L428" s="8">
        <f>ROUND(INDEX([1]Calculation!Q:Q,ROW()),0)</f>
        <v>19</v>
      </c>
      <c r="M428" s="8">
        <f>ROUND(INDEX([1]Calculation!R:R,ROW()),0)</f>
        <v>1</v>
      </c>
      <c r="N428" s="8">
        <f>ROUND(INDEX([1]Calculation!S:S,ROW()),0)</f>
        <v>23</v>
      </c>
      <c r="O428" s="8">
        <f>ROUND(INDEX([1]Calculation!T:T,ROW()),0)</f>
        <v>5</v>
      </c>
      <c r="P428" s="8" t="str">
        <f>INDEX([1]Calculation!CB:CB,ROW())</f>
        <v>https://www.dropbox.com/sh/lpg315ervjbhxkm/AAA_T1gWN9oYedzp5LpIr-sNa?dl=0&amp;preview=Dec+2019+Presidential+Primary+Tracking+Poll+Toplines+and+Crosstabs.xlsx</v>
      </c>
    </row>
    <row r="429" spans="1:16">
      <c r="A429" t="str">
        <f>INDEX([1]Calculation!$F:$F,ROW())</f>
        <v>US</v>
      </c>
      <c r="B429" t="str">
        <f>INDEX([1]Calculation!$D:$D,ROW())</f>
        <v>Ipsos</v>
      </c>
      <c r="C429" t="str">
        <f>IF(INDEX([1]Calculation!$G:$G,ROW())=0,"-",INDEX([1]Calculation!$G:$G,ROW()))</f>
        <v>B+</v>
      </c>
      <c r="D429" t="str">
        <f>INDEX([1]Calculation!$J:$J,ROW())&amp;"  "&amp;INDEX([1]Calculation!$K:$K,ROW())</f>
        <v>574  rv</v>
      </c>
      <c r="E429" s="19">
        <f>INDEX([1]Calculation!$I:$I,ROW())</f>
        <v>43804</v>
      </c>
      <c r="F429" s="12">
        <f>ROUND(INDEX([1]Calculation!AL:AL,ROW()),1)</f>
        <v>0</v>
      </c>
      <c r="G429" s="8">
        <f>ROUND(INDEX([1]Calculation!L:L,ROW()),0)</f>
        <v>23</v>
      </c>
      <c r="H429" s="8">
        <f>ROUND(INDEX([1]Calculation!M:M,ROW()),0)</f>
        <v>5</v>
      </c>
      <c r="I429" s="8">
        <f>ROUND(INDEX([1]Calculation!N:N,ROW()),0)</f>
        <v>0</v>
      </c>
      <c r="J429" s="8">
        <f>ROUND(INDEX([1]Calculation!O:O,ROW()),0)</f>
        <v>8</v>
      </c>
      <c r="K429" s="8">
        <f>ROUND(INDEX([1]Calculation!P:P,ROW()),0)</f>
        <v>2</v>
      </c>
      <c r="L429" s="8">
        <f>ROUND(INDEX([1]Calculation!Q:Q,ROW()),0)</f>
        <v>15</v>
      </c>
      <c r="M429" s="8">
        <f>ROUND(INDEX([1]Calculation!R:R,ROW()),0)</f>
        <v>1</v>
      </c>
      <c r="N429" s="8">
        <f>ROUND(INDEX([1]Calculation!S:S,ROW()),0)</f>
        <v>12</v>
      </c>
      <c r="O429" s="8">
        <f>ROUND(INDEX([1]Calculation!T:T,ROW()),0)</f>
        <v>4</v>
      </c>
      <c r="P429" s="8" t="str">
        <f>INDEX([1]Calculation!CB:CB,ROW())</f>
        <v>https://twitter.com/Cmkahn/status/1220734596490452993</v>
      </c>
    </row>
    <row r="430" spans="1:16">
      <c r="A430" t="str">
        <f>INDEX([1]Calculation!$F:$F,ROW())</f>
        <v>US</v>
      </c>
      <c r="B430" t="str">
        <f>INDEX([1]Calculation!$D:$D,ROW())</f>
        <v>Ipsos</v>
      </c>
      <c r="C430" t="str">
        <f>IF(INDEX([1]Calculation!$G:$G,ROW())=0,"-",INDEX([1]Calculation!$G:$G,ROW()))</f>
        <v>B+</v>
      </c>
      <c r="D430" t="str">
        <f>INDEX([1]Calculation!$J:$J,ROW())&amp;"  "&amp;INDEX([1]Calculation!$K:$K,ROW())</f>
        <v>719  a</v>
      </c>
      <c r="E430" s="19">
        <f>INDEX([1]Calculation!$I:$I,ROW())</f>
        <v>43804</v>
      </c>
      <c r="F430" s="12">
        <f>ROUND(INDEX([1]Calculation!AL:AL,ROW()),1)</f>
        <v>0</v>
      </c>
      <c r="G430" s="8">
        <f>ROUND(INDEX([1]Calculation!L:L,ROW()),0)</f>
        <v>19</v>
      </c>
      <c r="H430" s="8">
        <f>ROUND(INDEX([1]Calculation!M:M,ROW()),0)</f>
        <v>4</v>
      </c>
      <c r="I430" s="8">
        <f>ROUND(INDEX([1]Calculation!N:N,ROW()),0)</f>
        <v>1</v>
      </c>
      <c r="J430" s="8">
        <f>ROUND(INDEX([1]Calculation!O:O,ROW()),0)</f>
        <v>6</v>
      </c>
      <c r="K430" s="8">
        <f>ROUND(INDEX([1]Calculation!P:P,ROW()),0)</f>
        <v>1</v>
      </c>
      <c r="L430" s="8">
        <f>ROUND(INDEX([1]Calculation!Q:Q,ROW()),0)</f>
        <v>14</v>
      </c>
      <c r="M430" s="8">
        <f>ROUND(INDEX([1]Calculation!R:R,ROW()),0)</f>
        <v>1</v>
      </c>
      <c r="N430" s="8">
        <f>ROUND(INDEX([1]Calculation!S:S,ROW()),0)</f>
        <v>9</v>
      </c>
      <c r="O430" s="8">
        <f>ROUND(INDEX([1]Calculation!T:T,ROW()),0)</f>
        <v>3</v>
      </c>
      <c r="P430" s="8" t="str">
        <f>INDEX([1]Calculation!CB:CB,ROW())</f>
        <v>https://www.ipsos.com/sites/default/files/ct/news/documents/2019-12/topline_reuters_2020_election_tracker_12_05_2019.pdf</v>
      </c>
    </row>
    <row r="431" spans="1:16">
      <c r="A431" t="str">
        <f>INDEX([1]Calculation!$F:$F,ROW())</f>
        <v>US</v>
      </c>
      <c r="B431" t="str">
        <f>INDEX([1]Calculation!$D:$D,ROW())</f>
        <v>YouGov</v>
      </c>
      <c r="C431" t="str">
        <f>IF(INDEX([1]Calculation!$G:$G,ROW())=0,"-",INDEX([1]Calculation!$G:$G,ROW()))</f>
        <v>B-</v>
      </c>
      <c r="D431" t="str">
        <f>INDEX([1]Calculation!$J:$J,ROW())&amp;"  "&amp;INDEX([1]Calculation!$K:$K,ROW())</f>
        <v>541  lv</v>
      </c>
      <c r="E431" s="19">
        <f>INDEX([1]Calculation!$I:$I,ROW())</f>
        <v>43802</v>
      </c>
      <c r="F431" s="12">
        <f>ROUND(INDEX([1]Calculation!AL:AL,ROW()),1)</f>
        <v>0</v>
      </c>
      <c r="G431" s="8">
        <f>ROUND(INDEX([1]Calculation!L:L,ROW()),0)</f>
        <v>27</v>
      </c>
      <c r="H431" s="8">
        <f>ROUND(INDEX([1]Calculation!M:M,ROW()),0)</f>
        <v>3</v>
      </c>
      <c r="I431" s="8">
        <f>ROUND(INDEX([1]Calculation!N:N,ROW()),0)</f>
        <v>3</v>
      </c>
      <c r="J431" s="8">
        <f>ROUND(INDEX([1]Calculation!O:O,ROW()),0)</f>
        <v>12</v>
      </c>
      <c r="K431" s="8">
        <f>ROUND(INDEX([1]Calculation!P:P,ROW()),0)</f>
        <v>3</v>
      </c>
      <c r="L431" s="8">
        <f>ROUND(INDEX([1]Calculation!Q:Q,ROW()),0)</f>
        <v>13</v>
      </c>
      <c r="M431" s="8">
        <f>ROUND(INDEX([1]Calculation!R:R,ROW()),0)</f>
        <v>0</v>
      </c>
      <c r="N431" s="8">
        <f>ROUND(INDEX([1]Calculation!S:S,ROW()),0)</f>
        <v>18</v>
      </c>
      <c r="O431" s="8">
        <f>ROUND(INDEX([1]Calculation!T:T,ROW()),0)</f>
        <v>2</v>
      </c>
      <c r="P431" s="8" t="str">
        <f>INDEX([1]Calculation!CB:CB,ROW())</f>
        <v>https://d25d2506sfb94s.cloudfront.net/cumulus_uploads/document/799kgtotz3/econTabReport.pdf</v>
      </c>
    </row>
    <row r="432" spans="1:16">
      <c r="A432" t="str">
        <f>INDEX([1]Calculation!$F:$F,ROW())</f>
        <v>South Carolina</v>
      </c>
      <c r="B432" t="str">
        <f>INDEX([1]Calculation!$D:$D,ROW())</f>
        <v>YouGov</v>
      </c>
      <c r="C432" t="str">
        <f>IF(INDEX([1]Calculation!$G:$G,ROW())=0,"-",INDEX([1]Calculation!$G:$G,ROW()))</f>
        <v>B-</v>
      </c>
      <c r="D432" t="str">
        <f>INDEX([1]Calculation!$J:$J,ROW())&amp;"  "&amp;INDEX([1]Calculation!$K:$K,ROW())</f>
        <v>400  lv</v>
      </c>
      <c r="E432" s="19">
        <f>INDEX([1]Calculation!$I:$I,ROW())</f>
        <v>43801</v>
      </c>
      <c r="F432" s="12">
        <f>ROUND(INDEX([1]Calculation!AL:AL,ROW()),1)</f>
        <v>0</v>
      </c>
      <c r="G432" s="8">
        <f>ROUND(INDEX([1]Calculation!L:L,ROW()),0)</f>
        <v>61</v>
      </c>
      <c r="H432" s="8">
        <f>ROUND(INDEX([1]Calculation!M:M,ROW()),0)</f>
        <v>0</v>
      </c>
      <c r="I432" s="8">
        <f>ROUND(INDEX([1]Calculation!N:N,ROW()),0)</f>
        <v>0</v>
      </c>
      <c r="J432" s="8">
        <f>ROUND(INDEX([1]Calculation!O:O,ROW()),0)</f>
        <v>0</v>
      </c>
      <c r="K432" s="8">
        <f>ROUND(INDEX([1]Calculation!P:P,ROW()),0)</f>
        <v>0</v>
      </c>
      <c r="L432" s="8">
        <f>ROUND(INDEX([1]Calculation!Q:Q,ROW()),0)</f>
        <v>0</v>
      </c>
      <c r="M432" s="8">
        <f>ROUND(INDEX([1]Calculation!R:R,ROW()),0)</f>
        <v>0</v>
      </c>
      <c r="N432" s="8">
        <f>ROUND(INDEX([1]Calculation!S:S,ROW()),0)</f>
        <v>29</v>
      </c>
      <c r="O432" s="8">
        <f>ROUND(INDEX([1]Calculation!T:T,ROW()),0)</f>
        <v>0</v>
      </c>
      <c r="P432" s="8" t="str">
        <f>INDEX([1]Calculation!CB:CB,ROW())</f>
        <v>https://fairvote.app.box.com/s/xahiy4th2qj5v50o64tagfb5fqc74s6k</v>
      </c>
    </row>
    <row r="433" spans="1:16">
      <c r="A433" t="str">
        <f>INDEX([1]Calculation!$F:$F,ROW())</f>
        <v>South Carolina</v>
      </c>
      <c r="B433" t="str">
        <f>INDEX([1]Calculation!$D:$D,ROW())</f>
        <v>YouGov</v>
      </c>
      <c r="C433" t="str">
        <f>IF(INDEX([1]Calculation!$G:$G,ROW())=0,"-",INDEX([1]Calculation!$G:$G,ROW()))</f>
        <v>B-</v>
      </c>
      <c r="D433" t="str">
        <f>INDEX([1]Calculation!$J:$J,ROW())&amp;"  "&amp;INDEX([1]Calculation!$K:$K,ROW())</f>
        <v>400  lv</v>
      </c>
      <c r="E433" s="19">
        <f>INDEX([1]Calculation!$I:$I,ROW())</f>
        <v>43801</v>
      </c>
      <c r="F433" s="12">
        <f>ROUND(INDEX([1]Calculation!AL:AL,ROW()),1)</f>
        <v>0.3</v>
      </c>
      <c r="G433" s="8">
        <f>ROUND(INDEX([1]Calculation!L:L,ROW()),0)</f>
        <v>39</v>
      </c>
      <c r="H433" s="8">
        <f>ROUND(INDEX([1]Calculation!M:M,ROW()),0)</f>
        <v>2</v>
      </c>
      <c r="I433" s="8">
        <f>ROUND(INDEX([1]Calculation!N:N,ROW()),0)</f>
        <v>2</v>
      </c>
      <c r="J433" s="8">
        <f>ROUND(INDEX([1]Calculation!O:O,ROW()),0)</f>
        <v>10</v>
      </c>
      <c r="K433" s="8">
        <f>ROUND(INDEX([1]Calculation!P:P,ROW()),0)</f>
        <v>2</v>
      </c>
      <c r="L433" s="8">
        <f>ROUND(INDEX([1]Calculation!Q:Q,ROW()),0)</f>
        <v>13</v>
      </c>
      <c r="M433" s="8">
        <f>ROUND(INDEX([1]Calculation!R:R,ROW()),0)</f>
        <v>7</v>
      </c>
      <c r="N433" s="8">
        <f>ROUND(INDEX([1]Calculation!S:S,ROW()),0)</f>
        <v>10</v>
      </c>
      <c r="O433" s="8">
        <f>ROUND(INDEX([1]Calculation!T:T,ROW()),0)</f>
        <v>3</v>
      </c>
      <c r="P433" s="8" t="str">
        <f>INDEX([1]Calculation!CB:CB,ROW())</f>
        <v>https://fairvote.app.box.com/s/xahiy4th2qj5v50o64tagfb5fqc74s6k</v>
      </c>
    </row>
    <row r="434" spans="1:16">
      <c r="A434" t="str">
        <f>INDEX([1]Calculation!$F:$F,ROW())</f>
        <v>US</v>
      </c>
      <c r="B434" t="str">
        <f>INDEX([1]Calculation!$D:$D,ROW())</f>
        <v>David Binder Research</v>
      </c>
      <c r="C434" t="str">
        <f>IF(INDEX([1]Calculation!$G:$G,ROW())=0,"-",INDEX([1]Calculation!$G:$G,ROW()))</f>
        <v>-</v>
      </c>
      <c r="D434" t="str">
        <f>INDEX([1]Calculation!$J:$J,ROW())&amp;"  "&amp;INDEX([1]Calculation!$K:$K,ROW())</f>
        <v>1200  lv</v>
      </c>
      <c r="E434" s="19">
        <f>INDEX([1]Calculation!$I:$I,ROW())</f>
        <v>43800</v>
      </c>
      <c r="F434" s="12">
        <f>ROUND(INDEX([1]Calculation!AL:AL,ROW()),1)</f>
        <v>2.2000000000000002</v>
      </c>
      <c r="G434" s="8">
        <f>ROUND(INDEX([1]Calculation!L:L,ROW()),0)</f>
        <v>29</v>
      </c>
      <c r="H434" s="8">
        <f>ROUND(INDEX([1]Calculation!M:M,ROW()),0)</f>
        <v>8</v>
      </c>
      <c r="I434" s="8">
        <f>ROUND(INDEX([1]Calculation!N:N,ROW()),0)</f>
        <v>2</v>
      </c>
      <c r="J434" s="8">
        <f>ROUND(INDEX([1]Calculation!O:O,ROW()),0)</f>
        <v>10</v>
      </c>
      <c r="K434" s="8">
        <f>ROUND(INDEX([1]Calculation!P:P,ROW()),0)</f>
        <v>2</v>
      </c>
      <c r="L434" s="8">
        <f>ROUND(INDEX([1]Calculation!Q:Q,ROW()),0)</f>
        <v>15</v>
      </c>
      <c r="M434" s="8">
        <f>ROUND(INDEX([1]Calculation!R:R,ROW()),0)</f>
        <v>2</v>
      </c>
      <c r="N434" s="8">
        <f>ROUND(INDEX([1]Calculation!S:S,ROW()),0)</f>
        <v>14</v>
      </c>
      <c r="O434" s="8">
        <f>ROUND(INDEX([1]Calculation!T:T,ROW()),0)</f>
        <v>2</v>
      </c>
      <c r="P434" s="8" t="str">
        <f>INDEX([1]Calculation!CB:CB,ROW())</f>
        <v>https://thirdway.imgix.net/pdfs/override/Creating-an-Updraft-for-Down-Ballot-Democrats-in-2020.pdf</v>
      </c>
    </row>
    <row r="435" spans="1:16">
      <c r="A435" t="str">
        <f>INDEX([1]Calculation!$F:$F,ROW())</f>
        <v>US</v>
      </c>
      <c r="B435" t="str">
        <f>INDEX([1]Calculation!$D:$D,ROW())</f>
        <v>Morning Consult</v>
      </c>
      <c r="C435" t="str">
        <f>IF(INDEX([1]Calculation!$G:$G,ROW())=0,"-",INDEX([1]Calculation!$G:$G,ROW()))</f>
        <v>B+</v>
      </c>
      <c r="D435" t="str">
        <f>INDEX([1]Calculation!$J:$J,ROW())&amp;"  "&amp;INDEX([1]Calculation!$K:$K,ROW())</f>
        <v>15773  lv</v>
      </c>
      <c r="E435" s="19">
        <f>INDEX([1]Calculation!$I:$I,ROW())</f>
        <v>43800</v>
      </c>
      <c r="F435" s="12">
        <f>ROUND(INDEX([1]Calculation!AL:AL,ROW()),1)</f>
        <v>0</v>
      </c>
      <c r="G435" s="8">
        <f>ROUND(INDEX([1]Calculation!L:L,ROW()),0)</f>
        <v>29</v>
      </c>
      <c r="H435" s="8">
        <f>ROUND(INDEX([1]Calculation!M:M,ROW()),0)</f>
        <v>5</v>
      </c>
      <c r="I435" s="8">
        <f>ROUND(INDEX([1]Calculation!N:N,ROW()),0)</f>
        <v>2</v>
      </c>
      <c r="J435" s="8">
        <f>ROUND(INDEX([1]Calculation!O:O,ROW()),0)</f>
        <v>9</v>
      </c>
      <c r="K435" s="8">
        <f>ROUND(INDEX([1]Calculation!P:P,ROW()),0)</f>
        <v>2</v>
      </c>
      <c r="L435" s="8">
        <f>ROUND(INDEX([1]Calculation!Q:Q,ROW()),0)</f>
        <v>20</v>
      </c>
      <c r="M435" s="8">
        <f>ROUND(INDEX([1]Calculation!R:R,ROW()),0)</f>
        <v>2</v>
      </c>
      <c r="N435" s="8">
        <f>ROUND(INDEX([1]Calculation!S:S,ROW()),0)</f>
        <v>15</v>
      </c>
      <c r="O435" s="8">
        <f>ROUND(INDEX([1]Calculation!T:T,ROW()),0)</f>
        <v>4</v>
      </c>
      <c r="P435" s="8" t="str">
        <f>INDEX([1]Calculation!CB:CB,ROW())</f>
        <v>https://morningconsult.com/2020-democratic-primary/</v>
      </c>
    </row>
    <row r="436" spans="1:16">
      <c r="A436" t="str">
        <f>INDEX([1]Calculation!$F:$F,ROW())</f>
        <v>US</v>
      </c>
      <c r="B436" t="str">
        <f>INDEX([1]Calculation!$D:$D,ROW())</f>
        <v>Harris Insights &amp; Analytics</v>
      </c>
      <c r="C436" t="str">
        <f>IF(INDEX([1]Calculation!$G:$G,ROW())=0,"-",INDEX([1]Calculation!$G:$G,ROW()))</f>
        <v>C+</v>
      </c>
      <c r="D436" t="str">
        <f>INDEX([1]Calculation!$J:$J,ROW())&amp;"  "&amp;INDEX([1]Calculation!$K:$K,ROW())</f>
        <v>437  rv</v>
      </c>
      <c r="E436" s="19">
        <f>INDEX([1]Calculation!$I:$I,ROW())</f>
        <v>43800</v>
      </c>
      <c r="F436" s="12">
        <f>ROUND(INDEX([1]Calculation!AL:AL,ROW()),1)</f>
        <v>0</v>
      </c>
      <c r="G436" s="8">
        <f>ROUND(INDEX([1]Calculation!L:L,ROW()),0)</f>
        <v>31</v>
      </c>
      <c r="H436" s="8">
        <f>ROUND(INDEX([1]Calculation!M:M,ROW()),0)</f>
        <v>6</v>
      </c>
      <c r="I436" s="8">
        <f>ROUND(INDEX([1]Calculation!N:N,ROW()),0)</f>
        <v>1</v>
      </c>
      <c r="J436" s="8">
        <f>ROUND(INDEX([1]Calculation!O:O,ROW()),0)</f>
        <v>9</v>
      </c>
      <c r="K436" s="8">
        <f>ROUND(INDEX([1]Calculation!P:P,ROW()),0)</f>
        <v>2</v>
      </c>
      <c r="L436" s="8">
        <f>ROUND(INDEX([1]Calculation!Q:Q,ROW()),0)</f>
        <v>15</v>
      </c>
      <c r="M436" s="8">
        <f>ROUND(INDEX([1]Calculation!R:R,ROW()),0)</f>
        <v>2</v>
      </c>
      <c r="N436" s="8">
        <f>ROUND(INDEX([1]Calculation!S:S,ROW()),0)</f>
        <v>10</v>
      </c>
      <c r="O436" s="8">
        <f>ROUND(INDEX([1]Calculation!T:T,ROW()),0)</f>
        <v>2</v>
      </c>
      <c r="P436" s="8" t="str">
        <f>INDEX([1]Calculation!CB:CB,ROW())</f>
        <v>https://thehill.com/hilltv/rising/472629-bloomberg-overtakes-harris-in-new-poll</v>
      </c>
    </row>
    <row r="437" spans="1:16">
      <c r="A437" t="str">
        <f>INDEX([1]Calculation!$F:$F,ROW())</f>
        <v>US</v>
      </c>
      <c r="B437" t="str">
        <f>INDEX([1]Calculation!$D:$D,ROW())</f>
        <v>Harris Insights &amp; Analytics</v>
      </c>
      <c r="C437" t="str">
        <f>IF(INDEX([1]Calculation!$G:$G,ROW())=0,"-",INDEX([1]Calculation!$G:$G,ROW()))</f>
        <v>C+</v>
      </c>
      <c r="D437" t="str">
        <f>INDEX([1]Calculation!$J:$J,ROW())&amp;"  "&amp;INDEX([1]Calculation!$K:$K,ROW())</f>
        <v>756  rv</v>
      </c>
      <c r="E437" s="19">
        <f>INDEX([1]Calculation!$I:$I,ROW())</f>
        <v>43798</v>
      </c>
      <c r="F437" s="12">
        <f>ROUND(INDEX([1]Calculation!AL:AL,ROW()),1)</f>
        <v>0</v>
      </c>
      <c r="G437" s="8">
        <f>ROUND(INDEX([1]Calculation!L:L,ROW()),0)</f>
        <v>20</v>
      </c>
      <c r="H437" s="8">
        <f>ROUND(INDEX([1]Calculation!M:M,ROW()),0)</f>
        <v>4</v>
      </c>
      <c r="I437" s="8">
        <f>ROUND(INDEX([1]Calculation!N:N,ROW()),0)</f>
        <v>1</v>
      </c>
      <c r="J437" s="8">
        <f>ROUND(INDEX([1]Calculation!O:O,ROW()),0)</f>
        <v>5</v>
      </c>
      <c r="K437" s="8">
        <f>ROUND(INDEX([1]Calculation!P:P,ROW()),0)</f>
        <v>2</v>
      </c>
      <c r="L437" s="8">
        <f>ROUND(INDEX([1]Calculation!Q:Q,ROW()),0)</f>
        <v>12</v>
      </c>
      <c r="M437" s="8">
        <f>ROUND(INDEX([1]Calculation!R:R,ROW()),0)</f>
        <v>2</v>
      </c>
      <c r="N437" s="8">
        <f>ROUND(INDEX([1]Calculation!S:S,ROW()),0)</f>
        <v>9</v>
      </c>
      <c r="O437" s="8">
        <f>ROUND(INDEX([1]Calculation!T:T,ROW()),0)</f>
        <v>2</v>
      </c>
      <c r="P437" s="8" t="str">
        <f>INDEX([1]Calculation!CB:CB,ROW())</f>
        <v>https://harvardharrispoll.com/wp-content/uploads/2019/12/HHP_November2019_Topline_RegisteredVoters.pdf</v>
      </c>
    </row>
    <row r="438" spans="1:16">
      <c r="A438" t="str">
        <f>INDEX([1]Calculation!$F:$F,ROW())</f>
        <v>US</v>
      </c>
      <c r="B438" t="str">
        <f>INDEX([1]Calculation!$D:$D,ROW())</f>
        <v>Harris Insights &amp; Analytics</v>
      </c>
      <c r="C438" t="str">
        <f>IF(INDEX([1]Calculation!$G:$G,ROW())=0,"-",INDEX([1]Calculation!$G:$G,ROW()))</f>
        <v>C+</v>
      </c>
      <c r="D438" t="str">
        <f>INDEX([1]Calculation!$J:$J,ROW())&amp;"  "&amp;INDEX([1]Calculation!$K:$K,ROW())</f>
        <v>756  rv</v>
      </c>
      <c r="E438" s="19">
        <f>INDEX([1]Calculation!$I:$I,ROW())</f>
        <v>43798</v>
      </c>
      <c r="F438" s="12">
        <f>ROUND(INDEX([1]Calculation!AL:AL,ROW()),1)</f>
        <v>0</v>
      </c>
      <c r="G438" s="8">
        <f>ROUND(INDEX([1]Calculation!L:L,ROW()),0)</f>
        <v>29</v>
      </c>
      <c r="H438" s="8">
        <f>ROUND(INDEX([1]Calculation!M:M,ROW()),0)</f>
        <v>7</v>
      </c>
      <c r="I438" s="8">
        <f>ROUND(INDEX([1]Calculation!N:N,ROW()),0)</f>
        <v>1</v>
      </c>
      <c r="J438" s="8">
        <f>ROUND(INDEX([1]Calculation!O:O,ROW()),0)</f>
        <v>8</v>
      </c>
      <c r="K438" s="8">
        <f>ROUND(INDEX([1]Calculation!P:P,ROW()),0)</f>
        <v>2</v>
      </c>
      <c r="L438" s="8">
        <f>ROUND(INDEX([1]Calculation!Q:Q,ROW()),0)</f>
        <v>16</v>
      </c>
      <c r="M438" s="8">
        <f>ROUND(INDEX([1]Calculation!R:R,ROW()),0)</f>
        <v>2</v>
      </c>
      <c r="N438" s="8">
        <f>ROUND(INDEX([1]Calculation!S:S,ROW()),0)</f>
        <v>13</v>
      </c>
      <c r="O438" s="8">
        <f>ROUND(INDEX([1]Calculation!T:T,ROW()),0)</f>
        <v>3</v>
      </c>
      <c r="P438" s="8" t="str">
        <f>INDEX([1]Calculation!CB:CB,ROW())</f>
        <v>https://harvardharrispoll.com/wp-content/uploads/2019/12/HHP_November2019_Topline_RegisteredVoters.pdf</v>
      </c>
    </row>
    <row r="439" spans="1:16">
      <c r="A439" t="str">
        <f>INDEX([1]Calculation!$F:$F,ROW())</f>
        <v>California</v>
      </c>
      <c r="B439" t="str">
        <f>INDEX([1]Calculation!$D:$D,ROW())</f>
        <v>University of California, Berkeley</v>
      </c>
      <c r="C439" t="str">
        <f>IF(INDEX([1]Calculation!$G:$G,ROW())=0,"-",INDEX([1]Calculation!$G:$G,ROW()))</f>
        <v>B/C</v>
      </c>
      <c r="D439" t="str">
        <f>INDEX([1]Calculation!$J:$J,ROW())&amp;"  "&amp;INDEX([1]Calculation!$K:$K,ROW())</f>
        <v>1694  lv</v>
      </c>
      <c r="E439" s="19">
        <f>INDEX([1]Calculation!$I:$I,ROW())</f>
        <v>43796</v>
      </c>
      <c r="F439" s="12">
        <f>ROUND(INDEX([1]Calculation!AL:AL,ROW()),1)</f>
        <v>0.1</v>
      </c>
      <c r="G439" s="8">
        <f>ROUND(INDEX([1]Calculation!L:L,ROW()),0)</f>
        <v>14</v>
      </c>
      <c r="H439" s="8">
        <f>ROUND(INDEX([1]Calculation!M:M,ROW()),0)</f>
        <v>2</v>
      </c>
      <c r="I439" s="8">
        <f>ROUND(INDEX([1]Calculation!N:N,ROW()),0)</f>
        <v>1</v>
      </c>
      <c r="J439" s="8">
        <f>ROUND(INDEX([1]Calculation!O:O,ROW()),0)</f>
        <v>12</v>
      </c>
      <c r="K439" s="8">
        <f>ROUND(INDEX([1]Calculation!P:P,ROW()),0)</f>
        <v>3</v>
      </c>
      <c r="L439" s="8">
        <f>ROUND(INDEX([1]Calculation!Q:Q,ROW()),0)</f>
        <v>24</v>
      </c>
      <c r="M439" s="8">
        <f>ROUND(INDEX([1]Calculation!R:R,ROW()),0)</f>
        <v>1</v>
      </c>
      <c r="N439" s="8">
        <f>ROUND(INDEX([1]Calculation!S:S,ROW()),0)</f>
        <v>22</v>
      </c>
      <c r="O439" s="8">
        <f>ROUND(INDEX([1]Calculation!T:T,ROW()),0)</f>
        <v>3</v>
      </c>
      <c r="P439" s="8" t="str">
        <f>INDEX([1]Calculation!CB:CB,ROW())</f>
        <v>https://escholarship.org/uc/item/4bn38460</v>
      </c>
    </row>
    <row r="440" spans="1:16">
      <c r="A440" t="str">
        <f>INDEX([1]Calculation!$F:$F,ROW())</f>
        <v>US</v>
      </c>
      <c r="B440" t="str">
        <f>INDEX([1]Calculation!$D:$D,ROW())</f>
        <v>YouGov</v>
      </c>
      <c r="C440" t="str">
        <f>IF(INDEX([1]Calculation!$G:$G,ROW())=0,"-",INDEX([1]Calculation!$G:$G,ROW()))</f>
        <v>B-</v>
      </c>
      <c r="D440" t="str">
        <f>INDEX([1]Calculation!$J:$J,ROW())&amp;"  "&amp;INDEX([1]Calculation!$K:$K,ROW())</f>
        <v>550  lv</v>
      </c>
      <c r="E440" s="19">
        <f>INDEX([1]Calculation!$I:$I,ROW())</f>
        <v>43795</v>
      </c>
      <c r="F440" s="12">
        <f>ROUND(INDEX([1]Calculation!AL:AL,ROW()),1)</f>
        <v>0</v>
      </c>
      <c r="G440" s="8">
        <f>ROUND(INDEX([1]Calculation!L:L,ROW()),0)</f>
        <v>23</v>
      </c>
      <c r="H440" s="8">
        <f>ROUND(INDEX([1]Calculation!M:M,ROW()),0)</f>
        <v>3</v>
      </c>
      <c r="I440" s="8">
        <f>ROUND(INDEX([1]Calculation!N:N,ROW()),0)</f>
        <v>2</v>
      </c>
      <c r="J440" s="8">
        <f>ROUND(INDEX([1]Calculation!O:O,ROW()),0)</f>
        <v>12</v>
      </c>
      <c r="K440" s="8">
        <f>ROUND(INDEX([1]Calculation!P:P,ROW()),0)</f>
        <v>3</v>
      </c>
      <c r="L440" s="8">
        <f>ROUND(INDEX([1]Calculation!Q:Q,ROW()),0)</f>
        <v>15</v>
      </c>
      <c r="M440" s="8">
        <f>ROUND(INDEX([1]Calculation!R:R,ROW()),0)</f>
        <v>1</v>
      </c>
      <c r="N440" s="8">
        <f>ROUND(INDEX([1]Calculation!S:S,ROW()),0)</f>
        <v>17</v>
      </c>
      <c r="O440" s="8">
        <f>ROUND(INDEX([1]Calculation!T:T,ROW()),0)</f>
        <v>3</v>
      </c>
      <c r="P440" s="8" t="str">
        <f>INDEX([1]Calculation!CB:CB,ROW())</f>
        <v>https://d25d2506sfb94s.cloudfront.net/cumulus_uploads/document/a10nw9wbas/econTabReport.pdf</v>
      </c>
    </row>
    <row r="441" spans="1:16">
      <c r="A441" t="str">
        <f>INDEX([1]Calculation!$F:$F,ROW())</f>
        <v>New Hampshire</v>
      </c>
      <c r="B441" t="str">
        <f>INDEX([1]Calculation!$D:$D,ROW())</f>
        <v>Emerson College</v>
      </c>
      <c r="C441" t="str">
        <f>IF(INDEX([1]Calculation!$G:$G,ROW())=0,"-",INDEX([1]Calculation!$G:$G,ROW()))</f>
        <v>B-</v>
      </c>
      <c r="D441" t="str">
        <f>INDEX([1]Calculation!$J:$J,ROW())&amp;"  "&amp;INDEX([1]Calculation!$K:$K,ROW())</f>
        <v>549  lv</v>
      </c>
      <c r="E441" s="19">
        <f>INDEX([1]Calculation!$I:$I,ROW())</f>
        <v>43795</v>
      </c>
      <c r="F441" s="12">
        <f>ROUND(INDEX([1]Calculation!AL:AL,ROW()),1)</f>
        <v>0</v>
      </c>
      <c r="G441" s="8">
        <f>ROUND(INDEX([1]Calculation!L:L,ROW()),0)</f>
        <v>14</v>
      </c>
      <c r="H441" s="8">
        <f>ROUND(INDEX([1]Calculation!M:M,ROW()),0)</f>
        <v>1</v>
      </c>
      <c r="I441" s="8">
        <f>ROUND(INDEX([1]Calculation!N:N,ROW()),0)</f>
        <v>2</v>
      </c>
      <c r="J441" s="8">
        <f>ROUND(INDEX([1]Calculation!O:O,ROW()),0)</f>
        <v>22</v>
      </c>
      <c r="K441" s="8">
        <f>ROUND(INDEX([1]Calculation!P:P,ROW()),0)</f>
        <v>2</v>
      </c>
      <c r="L441" s="8">
        <f>ROUND(INDEX([1]Calculation!Q:Q,ROW()),0)</f>
        <v>26</v>
      </c>
      <c r="M441" s="8">
        <f>ROUND(INDEX([1]Calculation!R:R,ROW()),0)</f>
        <v>3</v>
      </c>
      <c r="N441" s="8">
        <f>ROUND(INDEX([1]Calculation!S:S,ROW()),0)</f>
        <v>14</v>
      </c>
      <c r="O441" s="8">
        <f>ROUND(INDEX([1]Calculation!T:T,ROW()),0)</f>
        <v>5</v>
      </c>
      <c r="P441" s="8" t="str">
        <f>INDEX([1]Calculation!CB:CB,ROW())</f>
        <v>http://emersonpolling.com/2019/11/27/new-hampshire-2020-sanders-jumps-to-lead-buttigieg-surges-while-warren-and-biden-slip/</v>
      </c>
    </row>
    <row r="442" spans="1:16">
      <c r="A442" t="str">
        <f>INDEX([1]Calculation!$F:$F,ROW())</f>
        <v>Delaware</v>
      </c>
      <c r="B442" t="str">
        <f>INDEX([1]Calculation!$D:$D,ROW())</f>
        <v>Data for Progress</v>
      </c>
      <c r="C442" t="str">
        <f>IF(INDEX([1]Calculation!$G:$G,ROW())=0,"-",INDEX([1]Calculation!$G:$G,ROW()))</f>
        <v>A-</v>
      </c>
      <c r="D442" t="str">
        <f>INDEX([1]Calculation!$J:$J,ROW())&amp;"  "&amp;INDEX([1]Calculation!$K:$K,ROW())</f>
        <v>528  lv</v>
      </c>
      <c r="E442" s="19">
        <f>INDEX([1]Calculation!$I:$I,ROW())</f>
        <v>43794</v>
      </c>
      <c r="F442" s="12">
        <f>ROUND(INDEX([1]Calculation!AL:AL,ROW()),1)</f>
        <v>4.3</v>
      </c>
      <c r="G442" s="8">
        <f>ROUND(INDEX([1]Calculation!L:L,ROW()),0)</f>
        <v>35</v>
      </c>
      <c r="H442" s="8">
        <f>ROUND(INDEX([1]Calculation!M:M,ROW()),0)</f>
        <v>1</v>
      </c>
      <c r="I442" s="8">
        <f>ROUND(INDEX([1]Calculation!N:N,ROW()),0)</f>
        <v>3</v>
      </c>
      <c r="J442" s="8">
        <f>ROUND(INDEX([1]Calculation!O:O,ROW()),0)</f>
        <v>8</v>
      </c>
      <c r="K442" s="8">
        <f>ROUND(INDEX([1]Calculation!P:P,ROW()),0)</f>
        <v>1</v>
      </c>
      <c r="L442" s="8">
        <f>ROUND(INDEX([1]Calculation!Q:Q,ROW()),0)</f>
        <v>13</v>
      </c>
      <c r="M442" s="8">
        <f>ROUND(INDEX([1]Calculation!R:R,ROW()),0)</f>
        <v>0</v>
      </c>
      <c r="N442" s="8">
        <f>ROUND(INDEX([1]Calculation!S:S,ROW()),0)</f>
        <v>11</v>
      </c>
      <c r="O442" s="8">
        <f>ROUND(INDEX([1]Calculation!T:T,ROW()),0)</f>
        <v>1</v>
      </c>
      <c r="P442" s="8" t="str">
        <f>INDEX([1]Calculation!CB:CB,ROW())</f>
        <v>http://filesforprogress.org/datasets/2019/12/de/VITMS-de.pdf</v>
      </c>
    </row>
    <row r="443" spans="1:16">
      <c r="A443" t="str">
        <f>INDEX([1]Calculation!$F:$F,ROW())</f>
        <v>Illinois</v>
      </c>
      <c r="B443" t="str">
        <f>INDEX([1]Calculation!$D:$D,ROW())</f>
        <v>Victory Research</v>
      </c>
      <c r="C443" t="str">
        <f>IF(INDEX([1]Calculation!$G:$G,ROW())=0,"-",INDEX([1]Calculation!$G:$G,ROW()))</f>
        <v>B/C</v>
      </c>
      <c r="D443" t="str">
        <f>INDEX([1]Calculation!$J:$J,ROW())&amp;"  "&amp;INDEX([1]Calculation!$K:$K,ROW())</f>
        <v>1200  lv</v>
      </c>
      <c r="E443" s="19">
        <f>INDEX([1]Calculation!$I:$I,ROW())</f>
        <v>43794</v>
      </c>
      <c r="F443" s="12">
        <f>ROUND(INDEX([1]Calculation!AL:AL,ROW()),1)</f>
        <v>0.4</v>
      </c>
      <c r="G443" s="8">
        <f>ROUND(INDEX([1]Calculation!L:L,ROW()),0)</f>
        <v>23</v>
      </c>
      <c r="H443" s="8">
        <f>ROUND(INDEX([1]Calculation!M:M,ROW()),0)</f>
        <v>4</v>
      </c>
      <c r="I443" s="8">
        <f>ROUND(INDEX([1]Calculation!N:N,ROW()),0)</f>
        <v>2</v>
      </c>
      <c r="J443" s="8">
        <f>ROUND(INDEX([1]Calculation!O:O,ROW()),0)</f>
        <v>16</v>
      </c>
      <c r="K443" s="8">
        <f>ROUND(INDEX([1]Calculation!P:P,ROW()),0)</f>
        <v>3</v>
      </c>
      <c r="L443" s="8">
        <f>ROUND(INDEX([1]Calculation!Q:Q,ROW()),0)</f>
        <v>15</v>
      </c>
      <c r="M443" s="8">
        <f>ROUND(INDEX([1]Calculation!R:R,ROW()),0)</f>
        <v>2</v>
      </c>
      <c r="N443" s="8">
        <f>ROUND(INDEX([1]Calculation!S:S,ROW()),0)</f>
        <v>17</v>
      </c>
      <c r="O443" s="8">
        <f>ROUND(INDEX([1]Calculation!T:T,ROW()),0)</f>
        <v>1</v>
      </c>
      <c r="P443" s="8" t="str">
        <f>INDEX([1]Calculation!CB:CB,ROW())</f>
        <v>https://projects.fivethirtyeight.com/polls/20191202_IL.pdf</v>
      </c>
    </row>
    <row r="444" spans="1:16">
      <c r="A444" t="str">
        <f>INDEX([1]Calculation!$F:$F,ROW())</f>
        <v>US</v>
      </c>
      <c r="B444" t="str">
        <f>INDEX([1]Calculation!$D:$D,ROW())</f>
        <v>Quinnipiac University</v>
      </c>
      <c r="C444" t="str">
        <f>IF(INDEX([1]Calculation!$G:$G,ROW())=0,"-",INDEX([1]Calculation!$G:$G,ROW()))</f>
        <v>A</v>
      </c>
      <c r="D444" t="str">
        <f>INDEX([1]Calculation!$J:$J,ROW())&amp;"  "&amp;INDEX([1]Calculation!$K:$K,ROW())</f>
        <v>574  rv</v>
      </c>
      <c r="E444" s="19">
        <f>INDEX([1]Calculation!$I:$I,ROW())</f>
        <v>43794</v>
      </c>
      <c r="F444" s="12">
        <f>ROUND(INDEX([1]Calculation!AL:AL,ROW()),1)</f>
        <v>0</v>
      </c>
      <c r="G444" s="8">
        <f>ROUND(INDEX([1]Calculation!L:L,ROW()),0)</f>
        <v>24</v>
      </c>
      <c r="H444" s="8">
        <f>ROUND(INDEX([1]Calculation!M:M,ROW()),0)</f>
        <v>3</v>
      </c>
      <c r="I444" s="8">
        <f>ROUND(INDEX([1]Calculation!N:N,ROW()),0)</f>
        <v>2</v>
      </c>
      <c r="J444" s="8">
        <f>ROUND(INDEX([1]Calculation!O:O,ROW()),0)</f>
        <v>16</v>
      </c>
      <c r="K444" s="8">
        <f>ROUND(INDEX([1]Calculation!P:P,ROW()),0)</f>
        <v>3</v>
      </c>
      <c r="L444" s="8">
        <f>ROUND(INDEX([1]Calculation!Q:Q,ROW()),0)</f>
        <v>13</v>
      </c>
      <c r="M444" s="8">
        <f>ROUND(INDEX([1]Calculation!R:R,ROW()),0)</f>
        <v>0</v>
      </c>
      <c r="N444" s="8">
        <f>ROUND(INDEX([1]Calculation!S:S,ROW()),0)</f>
        <v>14</v>
      </c>
      <c r="O444" s="8">
        <f>ROUND(INDEX([1]Calculation!T:T,ROW()),0)</f>
        <v>2</v>
      </c>
      <c r="P444" s="8" t="str">
        <f>INDEX([1]Calculation!CB:CB,ROW())</f>
        <v>https://poll.qu.edu/national/release-detail?ReleaseID=3650</v>
      </c>
    </row>
    <row r="445" spans="1:16">
      <c r="A445" t="str">
        <f>INDEX([1]Calculation!$F:$F,ROW())</f>
        <v>US</v>
      </c>
      <c r="B445" t="str">
        <f>INDEX([1]Calculation!$D:$D,ROW())</f>
        <v>Ipsos</v>
      </c>
      <c r="C445" t="str">
        <f>IF(INDEX([1]Calculation!$G:$G,ROW())=0,"-",INDEX([1]Calculation!$G:$G,ROW()))</f>
        <v>B+</v>
      </c>
      <c r="D445" t="str">
        <f>INDEX([1]Calculation!$J:$J,ROW())&amp;"  "&amp;INDEX([1]Calculation!$K:$K,ROW())</f>
        <v>589  rv</v>
      </c>
      <c r="E445" s="19">
        <f>INDEX([1]Calculation!$I:$I,ROW())</f>
        <v>43791</v>
      </c>
      <c r="F445" s="12">
        <f>ROUND(INDEX([1]Calculation!AL:AL,ROW()),1)</f>
        <v>0</v>
      </c>
      <c r="G445" s="8">
        <f>ROUND(INDEX([1]Calculation!L:L,ROW()),0)</f>
        <v>23</v>
      </c>
      <c r="H445" s="8">
        <f>ROUND(INDEX([1]Calculation!M:M,ROW()),0)</f>
        <v>0</v>
      </c>
      <c r="I445" s="8">
        <f>ROUND(INDEX([1]Calculation!N:N,ROW()),0)</f>
        <v>0</v>
      </c>
      <c r="J445" s="8">
        <f>ROUND(INDEX([1]Calculation!O:O,ROW()),0)</f>
        <v>9</v>
      </c>
      <c r="K445" s="8">
        <f>ROUND(INDEX([1]Calculation!P:P,ROW()),0)</f>
        <v>2</v>
      </c>
      <c r="L445" s="8">
        <f>ROUND(INDEX([1]Calculation!Q:Q,ROW()),0)</f>
        <v>16</v>
      </c>
      <c r="M445" s="8">
        <f>ROUND(INDEX([1]Calculation!R:R,ROW()),0)</f>
        <v>2</v>
      </c>
      <c r="N445" s="8">
        <f>ROUND(INDEX([1]Calculation!S:S,ROW()),0)</f>
        <v>13</v>
      </c>
      <c r="O445" s="8">
        <f>ROUND(INDEX([1]Calculation!T:T,ROW()),0)</f>
        <v>6</v>
      </c>
      <c r="P445" s="8" t="str">
        <f>INDEX([1]Calculation!CB:CB,ROW())</f>
        <v>https://twitter.com/Cmkahn/status/1220734596490452993</v>
      </c>
    </row>
    <row r="446" spans="1:16">
      <c r="A446" t="str">
        <f>INDEX([1]Calculation!$F:$F,ROW())</f>
        <v>US</v>
      </c>
      <c r="B446" t="str">
        <f>INDEX([1]Calculation!$D:$D,ROW())</f>
        <v>SSRS</v>
      </c>
      <c r="C446" t="str">
        <f>IF(INDEX([1]Calculation!$G:$G,ROW())=0,"-",INDEX([1]Calculation!$G:$G,ROW()))</f>
        <v>A/B</v>
      </c>
      <c r="D446" t="str">
        <f>INDEX([1]Calculation!$J:$J,ROW())&amp;"  "&amp;INDEX([1]Calculation!$K:$K,ROW())</f>
        <v>431  rv</v>
      </c>
      <c r="E446" s="19">
        <f>INDEX([1]Calculation!$I:$I,ROW())</f>
        <v>43793</v>
      </c>
      <c r="F446" s="12">
        <f>ROUND(INDEX([1]Calculation!AL:AL,ROW()),1)</f>
        <v>0</v>
      </c>
      <c r="G446" s="8">
        <f>ROUND(INDEX([1]Calculation!L:L,ROW()),0)</f>
        <v>35</v>
      </c>
      <c r="H446" s="8">
        <f>ROUND(INDEX([1]Calculation!M:M,ROW()),0)</f>
        <v>0</v>
      </c>
      <c r="I446" s="8">
        <f>ROUND(INDEX([1]Calculation!N:N,ROW()),0)</f>
        <v>0</v>
      </c>
      <c r="J446" s="8">
        <f>ROUND(INDEX([1]Calculation!O:O,ROW()),0)</f>
        <v>17</v>
      </c>
      <c r="K446" s="8">
        <f>ROUND(INDEX([1]Calculation!P:P,ROW()),0)</f>
        <v>0</v>
      </c>
      <c r="L446" s="8">
        <f>ROUND(INDEX([1]Calculation!Q:Q,ROW()),0)</f>
        <v>23</v>
      </c>
      <c r="M446" s="8">
        <f>ROUND(INDEX([1]Calculation!R:R,ROW()),0)</f>
        <v>0</v>
      </c>
      <c r="N446" s="8">
        <f>ROUND(INDEX([1]Calculation!S:S,ROW()),0)</f>
        <v>20</v>
      </c>
      <c r="O446" s="8">
        <f>ROUND(INDEX([1]Calculation!T:T,ROW()),0)</f>
        <v>0</v>
      </c>
      <c r="P446" s="8" t="str">
        <f>INDEX([1]Calculation!CB:CB,ROW())</f>
        <v>https://assets.documentcloud.org/documents/6561700/REL13B-2020.pdf</v>
      </c>
    </row>
    <row r="447" spans="1:16">
      <c r="A447" t="str">
        <f>INDEX([1]Calculation!$F:$F,ROW())</f>
        <v>US</v>
      </c>
      <c r="B447" t="str">
        <f>INDEX([1]Calculation!$D:$D,ROW())</f>
        <v>SSRS</v>
      </c>
      <c r="C447" t="str">
        <f>IF(INDEX([1]Calculation!$G:$G,ROW())=0,"-",INDEX([1]Calculation!$G:$G,ROW()))</f>
        <v>A/B</v>
      </c>
      <c r="D447" t="str">
        <f>INDEX([1]Calculation!$J:$J,ROW())&amp;"  "&amp;INDEX([1]Calculation!$K:$K,ROW())</f>
        <v>431  rv</v>
      </c>
      <c r="E447" s="19">
        <f>INDEX([1]Calculation!$I:$I,ROW())</f>
        <v>43793</v>
      </c>
      <c r="F447" s="12">
        <f>ROUND(INDEX([1]Calculation!AL:AL,ROW()),1)</f>
        <v>0.1</v>
      </c>
      <c r="G447" s="8">
        <f>ROUND(INDEX([1]Calculation!L:L,ROW()),0)</f>
        <v>28</v>
      </c>
      <c r="H447" s="8">
        <f>ROUND(INDEX([1]Calculation!M:M,ROW()),0)</f>
        <v>3</v>
      </c>
      <c r="I447" s="8">
        <f>ROUND(INDEX([1]Calculation!N:N,ROW()),0)</f>
        <v>2</v>
      </c>
      <c r="J447" s="8">
        <f>ROUND(INDEX([1]Calculation!O:O,ROW()),0)</f>
        <v>11</v>
      </c>
      <c r="K447" s="8">
        <f>ROUND(INDEX([1]Calculation!P:P,ROW()),0)</f>
        <v>2</v>
      </c>
      <c r="L447" s="8">
        <f>ROUND(INDEX([1]Calculation!Q:Q,ROW()),0)</f>
        <v>17</v>
      </c>
      <c r="M447" s="8">
        <f>ROUND(INDEX([1]Calculation!R:R,ROW()),0)</f>
        <v>3</v>
      </c>
      <c r="N447" s="8">
        <f>ROUND(INDEX([1]Calculation!S:S,ROW()),0)</f>
        <v>14</v>
      </c>
      <c r="O447" s="8">
        <f>ROUND(INDEX([1]Calculation!T:T,ROW()),0)</f>
        <v>3</v>
      </c>
      <c r="P447" s="8" t="str">
        <f>INDEX([1]Calculation!CB:CB,ROW())</f>
        <v>https://assets.documentcloud.org/documents/6561700/REL13B-2020.pdf</v>
      </c>
    </row>
    <row r="448" spans="1:16">
      <c r="A448" t="str">
        <f>INDEX([1]Calculation!$F:$F,ROW())</f>
        <v>New Hampshire</v>
      </c>
      <c r="B448" t="str">
        <f>INDEX([1]Calculation!$D:$D,ROW())</f>
        <v>Suffolk University</v>
      </c>
      <c r="C448" t="str">
        <f>IF(INDEX([1]Calculation!$G:$G,ROW())=0,"-",INDEX([1]Calculation!$G:$G,ROW()))</f>
        <v>A-</v>
      </c>
      <c r="D448" t="str">
        <f>INDEX([1]Calculation!$J:$J,ROW())&amp;"  "&amp;INDEX([1]Calculation!$K:$K,ROW())</f>
        <v>500  lv</v>
      </c>
      <c r="E448" s="19">
        <f>INDEX([1]Calculation!$I:$I,ROW())</f>
        <v>43793</v>
      </c>
      <c r="F448" s="12">
        <f>ROUND(INDEX([1]Calculation!AL:AL,ROW()),1)</f>
        <v>0</v>
      </c>
      <c r="G448" s="8">
        <f>ROUND(INDEX([1]Calculation!L:L,ROW()),0)</f>
        <v>12</v>
      </c>
      <c r="H448" s="8">
        <f>ROUND(INDEX([1]Calculation!M:M,ROW()),0)</f>
        <v>0</v>
      </c>
      <c r="I448" s="8">
        <f>ROUND(INDEX([1]Calculation!N:N,ROW()),0)</f>
        <v>2</v>
      </c>
      <c r="J448" s="8">
        <f>ROUND(INDEX([1]Calculation!O:O,ROW()),0)</f>
        <v>13</v>
      </c>
      <c r="K448" s="8">
        <f>ROUND(INDEX([1]Calculation!P:P,ROW()),0)</f>
        <v>1</v>
      </c>
      <c r="L448" s="8">
        <f>ROUND(INDEX([1]Calculation!Q:Q,ROW()),0)</f>
        <v>16</v>
      </c>
      <c r="M448" s="8">
        <f>ROUND(INDEX([1]Calculation!R:R,ROW()),0)</f>
        <v>2</v>
      </c>
      <c r="N448" s="8">
        <f>ROUND(INDEX([1]Calculation!S:S,ROW()),0)</f>
        <v>14</v>
      </c>
      <c r="O448" s="8">
        <f>ROUND(INDEX([1]Calculation!T:T,ROW()),0)</f>
        <v>4</v>
      </c>
      <c r="P448" s="8" t="str">
        <f>INDEX([1]Calculation!CB:CB,ROW())</f>
        <v>https://www.suffolk.edu/-/media/suffolk/documents/academics/research-at-suffolk/suprc/polls/new-hampshire/2019/11_26_2019_marginals_pdftxt.pdf</v>
      </c>
    </row>
    <row r="449" spans="1:16">
      <c r="A449" t="str">
        <f>INDEX([1]Calculation!$F:$F,ROW())</f>
        <v>US</v>
      </c>
      <c r="B449" t="str">
        <f>INDEX([1]Calculation!$D:$D,ROW())</f>
        <v>Morning Consult</v>
      </c>
      <c r="C449" t="str">
        <f>IF(INDEX([1]Calculation!$G:$G,ROW())=0,"-",INDEX([1]Calculation!$G:$G,ROW()))</f>
        <v>B+</v>
      </c>
      <c r="D449" t="str">
        <f>INDEX([1]Calculation!$J:$J,ROW())&amp;"  "&amp;INDEX([1]Calculation!$K:$K,ROW())</f>
        <v>8102  lv</v>
      </c>
      <c r="E449" s="19">
        <f>INDEX([1]Calculation!$I:$I,ROW())</f>
        <v>43793</v>
      </c>
      <c r="F449" s="12">
        <f>ROUND(INDEX([1]Calculation!AL:AL,ROW()),1)</f>
        <v>0</v>
      </c>
      <c r="G449" s="8">
        <f>ROUND(INDEX([1]Calculation!L:L,ROW()),0)</f>
        <v>30</v>
      </c>
      <c r="H449" s="8">
        <f>ROUND(INDEX([1]Calculation!M:M,ROW()),0)</f>
        <v>2</v>
      </c>
      <c r="I449" s="8">
        <f>ROUND(INDEX([1]Calculation!N:N,ROW()),0)</f>
        <v>2</v>
      </c>
      <c r="J449" s="8">
        <f>ROUND(INDEX([1]Calculation!O:O,ROW()),0)</f>
        <v>9</v>
      </c>
      <c r="K449" s="8">
        <f>ROUND(INDEX([1]Calculation!P:P,ROW()),0)</f>
        <v>2</v>
      </c>
      <c r="L449" s="8">
        <f>ROUND(INDEX([1]Calculation!Q:Q,ROW()),0)</f>
        <v>21</v>
      </c>
      <c r="M449" s="8">
        <f>ROUND(INDEX([1]Calculation!R:R,ROW()),0)</f>
        <v>2</v>
      </c>
      <c r="N449" s="8">
        <f>ROUND(INDEX([1]Calculation!S:S,ROW()),0)</f>
        <v>15</v>
      </c>
      <c r="O449" s="8">
        <f>ROUND(INDEX([1]Calculation!T:T,ROW()),0)</f>
        <v>4</v>
      </c>
      <c r="P449" s="8" t="str">
        <f>INDEX([1]Calculation!CB:CB,ROW())</f>
        <v>https://morningconsult.com/2020-democratic-primary/</v>
      </c>
    </row>
    <row r="450" spans="1:16">
      <c r="A450" t="str">
        <f>INDEX([1]Calculation!$F:$F,ROW())</f>
        <v>US</v>
      </c>
      <c r="B450" t="str">
        <f>INDEX([1]Calculation!$D:$D,ROW())</f>
        <v>Ipsos</v>
      </c>
      <c r="C450" t="str">
        <f>IF(INDEX([1]Calculation!$G:$G,ROW())=0,"-",INDEX([1]Calculation!$G:$G,ROW()))</f>
        <v>B+</v>
      </c>
      <c r="D450" t="str">
        <f>INDEX([1]Calculation!$J:$J,ROW())&amp;"  "&amp;INDEX([1]Calculation!$K:$K,ROW())</f>
        <v>698  a</v>
      </c>
      <c r="E450" s="19">
        <f>INDEX([1]Calculation!$I:$I,ROW())</f>
        <v>43791</v>
      </c>
      <c r="F450" s="12">
        <f>ROUND(INDEX([1]Calculation!AL:AL,ROW()),1)</f>
        <v>0</v>
      </c>
      <c r="G450" s="8">
        <f>ROUND(INDEX([1]Calculation!L:L,ROW()),0)</f>
        <v>21</v>
      </c>
      <c r="H450" s="8">
        <f>ROUND(INDEX([1]Calculation!M:M,ROW()),0)</f>
        <v>0</v>
      </c>
      <c r="I450" s="8">
        <f>ROUND(INDEX([1]Calculation!N:N,ROW()),0)</f>
        <v>1</v>
      </c>
      <c r="J450" s="8">
        <f>ROUND(INDEX([1]Calculation!O:O,ROW()),0)</f>
        <v>7</v>
      </c>
      <c r="K450" s="8">
        <f>ROUND(INDEX([1]Calculation!P:P,ROW()),0)</f>
        <v>2</v>
      </c>
      <c r="L450" s="8">
        <f>ROUND(INDEX([1]Calculation!Q:Q,ROW()),0)</f>
        <v>17</v>
      </c>
      <c r="M450" s="8">
        <f>ROUND(INDEX([1]Calculation!R:R,ROW()),0)</f>
        <v>2</v>
      </c>
      <c r="N450" s="8">
        <f>ROUND(INDEX([1]Calculation!S:S,ROW()),0)</f>
        <v>11</v>
      </c>
      <c r="O450" s="8">
        <f>ROUND(INDEX([1]Calculation!T:T,ROW()),0)</f>
        <v>5</v>
      </c>
      <c r="P450" s="8" t="str">
        <f>INDEX([1]Calculation!CB:CB,ROW())</f>
        <v>https://projects.fivethirtyeight.com/polls/20191127_National.pdf</v>
      </c>
    </row>
    <row r="451" spans="1:16">
      <c r="A451" t="str">
        <f>INDEX([1]Calculation!$F:$F,ROW())</f>
        <v>California</v>
      </c>
      <c r="B451" t="str">
        <f>INDEX([1]Calculation!$D:$D,ROW())</f>
        <v>SurveyUSA</v>
      </c>
      <c r="C451" t="str">
        <f>IF(INDEX([1]Calculation!$G:$G,ROW())=0,"-",INDEX([1]Calculation!$G:$G,ROW()))</f>
        <v>A</v>
      </c>
      <c r="D451" t="str">
        <f>INDEX([1]Calculation!$J:$J,ROW())&amp;"  "&amp;INDEX([1]Calculation!$K:$K,ROW())</f>
        <v>558  lv</v>
      </c>
      <c r="E451" s="19">
        <f>INDEX([1]Calculation!$I:$I,ROW())</f>
        <v>43791</v>
      </c>
      <c r="F451" s="12">
        <f>ROUND(INDEX([1]Calculation!AL:AL,ROW()),1)</f>
        <v>0.2</v>
      </c>
      <c r="G451" s="8">
        <f>ROUND(INDEX([1]Calculation!L:L,ROW()),0)</f>
        <v>28</v>
      </c>
      <c r="H451" s="8">
        <f>ROUND(INDEX([1]Calculation!M:M,ROW()),0)</f>
        <v>3</v>
      </c>
      <c r="I451" s="8">
        <f>ROUND(INDEX([1]Calculation!N:N,ROW()),0)</f>
        <v>3</v>
      </c>
      <c r="J451" s="8">
        <f>ROUND(INDEX([1]Calculation!O:O,ROW()),0)</f>
        <v>8</v>
      </c>
      <c r="K451" s="8">
        <f>ROUND(INDEX([1]Calculation!P:P,ROW()),0)</f>
        <v>1</v>
      </c>
      <c r="L451" s="8">
        <f>ROUND(INDEX([1]Calculation!Q:Q,ROW()),0)</f>
        <v>18</v>
      </c>
      <c r="M451" s="8">
        <f>ROUND(INDEX([1]Calculation!R:R,ROW()),0)</f>
        <v>3</v>
      </c>
      <c r="N451" s="8">
        <f>ROUND(INDEX([1]Calculation!S:S,ROW()),0)</f>
        <v>13</v>
      </c>
      <c r="O451" s="8">
        <f>ROUND(INDEX([1]Calculation!T:T,ROW()),0)</f>
        <v>5</v>
      </c>
      <c r="P451" s="8" t="str">
        <f>INDEX([1]Calculation!CB:CB,ROW())</f>
        <v>http://www.surveyusa.com/client/PollReport.aspx?g=bdcd277b-f00f-48eb-a393-bf59bb2a0fab</v>
      </c>
    </row>
    <row r="452" spans="1:16">
      <c r="A452" t="str">
        <f>INDEX([1]Calculation!$F:$F,ROW())</f>
        <v>California</v>
      </c>
      <c r="B452" t="str">
        <f>INDEX([1]Calculation!$D:$D,ROW())</f>
        <v>SurveyUSA</v>
      </c>
      <c r="C452" t="str">
        <f>IF(INDEX([1]Calculation!$G:$G,ROW())=0,"-",INDEX([1]Calculation!$G:$G,ROW()))</f>
        <v>A</v>
      </c>
      <c r="D452" t="str">
        <f>INDEX([1]Calculation!$J:$J,ROW())&amp;"  "&amp;INDEX([1]Calculation!$K:$K,ROW())</f>
        <v>558  lv</v>
      </c>
      <c r="E452" s="19">
        <f>INDEX([1]Calculation!$I:$I,ROW())</f>
        <v>43791</v>
      </c>
      <c r="F452" s="12">
        <f>ROUND(INDEX([1]Calculation!AL:AL,ROW()),1)</f>
        <v>0</v>
      </c>
      <c r="G452" s="8">
        <f>ROUND(INDEX([1]Calculation!L:L,ROW()),0)</f>
        <v>30</v>
      </c>
      <c r="H452" s="8">
        <f>ROUND(INDEX([1]Calculation!M:M,ROW()),0)</f>
        <v>0</v>
      </c>
      <c r="I452" s="8">
        <f>ROUND(INDEX([1]Calculation!N:N,ROW()),0)</f>
        <v>3</v>
      </c>
      <c r="J452" s="8">
        <f>ROUND(INDEX([1]Calculation!O:O,ROW()),0)</f>
        <v>9</v>
      </c>
      <c r="K452" s="8">
        <f>ROUND(INDEX([1]Calculation!P:P,ROW()),0)</f>
        <v>1</v>
      </c>
      <c r="L452" s="8">
        <f>ROUND(INDEX([1]Calculation!Q:Q,ROW()),0)</f>
        <v>19</v>
      </c>
      <c r="M452" s="8">
        <f>ROUND(INDEX([1]Calculation!R:R,ROW()),0)</f>
        <v>2</v>
      </c>
      <c r="N452" s="8">
        <f>ROUND(INDEX([1]Calculation!S:S,ROW()),0)</f>
        <v>13</v>
      </c>
      <c r="O452" s="8">
        <f>ROUND(INDEX([1]Calculation!T:T,ROW()),0)</f>
        <v>4</v>
      </c>
      <c r="P452" s="8" t="str">
        <f>INDEX([1]Calculation!CB:CB,ROW())</f>
        <v>http://www.surveyusa.com/client/PollReport.aspx?g=bdcd277b-f00f-48eb-a393-bf59bb2a0fab</v>
      </c>
    </row>
    <row r="453" spans="1:16">
      <c r="A453" t="str">
        <f>INDEX([1]Calculation!$F:$F,ROW())</f>
        <v>US</v>
      </c>
      <c r="B453" t="str">
        <f>INDEX([1]Calculation!$D:$D,ROW())</f>
        <v>SocialSphere</v>
      </c>
      <c r="C453" t="str">
        <f>IF(INDEX([1]Calculation!$G:$G,ROW())=0,"-",INDEX([1]Calculation!$G:$G,ROW()))</f>
        <v>B/C</v>
      </c>
      <c r="D453" t="str">
        <f>INDEX([1]Calculation!$J:$J,ROW())&amp;"  "&amp;INDEX([1]Calculation!$K:$K,ROW())</f>
        <v>987  lv</v>
      </c>
      <c r="E453" s="19">
        <f>INDEX([1]Calculation!$I:$I,ROW())</f>
        <v>43790</v>
      </c>
      <c r="F453" s="12">
        <f>ROUND(INDEX([1]Calculation!AL:AL,ROW()),1)</f>
        <v>2.6</v>
      </c>
      <c r="G453" s="8">
        <f>ROUND(INDEX([1]Calculation!L:L,ROW()),0)</f>
        <v>30</v>
      </c>
      <c r="H453" s="8">
        <f>ROUND(INDEX([1]Calculation!M:M,ROW()),0)</f>
        <v>2</v>
      </c>
      <c r="I453" s="8">
        <f>ROUND(INDEX([1]Calculation!N:N,ROW()),0)</f>
        <v>2</v>
      </c>
      <c r="J453" s="8">
        <f>ROUND(INDEX([1]Calculation!O:O,ROW()),0)</f>
        <v>6</v>
      </c>
      <c r="K453" s="8">
        <f>ROUND(INDEX([1]Calculation!P:P,ROW()),0)</f>
        <v>1</v>
      </c>
      <c r="L453" s="8">
        <f>ROUND(INDEX([1]Calculation!Q:Q,ROW()),0)</f>
        <v>23</v>
      </c>
      <c r="M453" s="8">
        <f>ROUND(INDEX([1]Calculation!R:R,ROW()),0)</f>
        <v>2</v>
      </c>
      <c r="N453" s="8">
        <f>ROUND(INDEX([1]Calculation!S:S,ROW()),0)</f>
        <v>12</v>
      </c>
      <c r="O453" s="8">
        <f>ROUND(INDEX([1]Calculation!T:T,ROW()),0)</f>
        <v>4</v>
      </c>
      <c r="P453" s="8" t="str">
        <f>INDEX([1]Calculation!CB:CB,ROW())</f>
        <v>https://www.realclearpolitics.com/docs/EWTN_Topline.pdf</v>
      </c>
    </row>
    <row r="454" spans="1:16">
      <c r="A454" t="str">
        <f>INDEX([1]Calculation!$F:$F,ROW())</f>
        <v>US</v>
      </c>
      <c r="B454" t="str">
        <f>INDEX([1]Calculation!$D:$D,ROW())</f>
        <v>SurveyUSA</v>
      </c>
      <c r="C454" t="str">
        <f>IF(INDEX([1]Calculation!$G:$G,ROW())=0,"-",INDEX([1]Calculation!$G:$G,ROW()))</f>
        <v>A</v>
      </c>
      <c r="D454" t="str">
        <f>INDEX([1]Calculation!$J:$J,ROW())&amp;"  "&amp;INDEX([1]Calculation!$K:$K,ROW())</f>
        <v>1088  lv</v>
      </c>
      <c r="E454" s="19">
        <f>INDEX([1]Calculation!$I:$I,ROW())</f>
        <v>43790</v>
      </c>
      <c r="F454" s="12">
        <f>ROUND(INDEX([1]Calculation!AL:AL,ROW()),1)</f>
        <v>0.1</v>
      </c>
      <c r="G454" s="8">
        <f>ROUND(INDEX([1]Calculation!L:L,ROW()),0)</f>
        <v>30</v>
      </c>
      <c r="H454" s="8">
        <f>ROUND(INDEX([1]Calculation!M:M,ROW()),0)</f>
        <v>3</v>
      </c>
      <c r="I454" s="8">
        <f>ROUND(INDEX([1]Calculation!N:N,ROW()),0)</f>
        <v>2</v>
      </c>
      <c r="J454" s="8">
        <f>ROUND(INDEX([1]Calculation!O:O,ROW()),0)</f>
        <v>11</v>
      </c>
      <c r="K454" s="8">
        <f>ROUND(INDEX([1]Calculation!P:P,ROW()),0)</f>
        <v>2</v>
      </c>
      <c r="L454" s="8">
        <f>ROUND(INDEX([1]Calculation!Q:Q,ROW()),0)</f>
        <v>17</v>
      </c>
      <c r="M454" s="8">
        <f>ROUND(INDEX([1]Calculation!R:R,ROW()),0)</f>
        <v>2</v>
      </c>
      <c r="N454" s="8">
        <f>ROUND(INDEX([1]Calculation!S:S,ROW()),0)</f>
        <v>15</v>
      </c>
      <c r="O454" s="8">
        <f>ROUND(INDEX([1]Calculation!T:T,ROW()),0)</f>
        <v>4</v>
      </c>
      <c r="P454" s="8" t="str">
        <f>INDEX([1]Calculation!CB:CB,ROW())</f>
        <v>http://www.surveyusa.com/client/PollReport.aspx?g=1a56d146-5d59-4e5f-a9fa-78219f1ff42f</v>
      </c>
    </row>
    <row r="455" spans="1:16">
      <c r="A455" t="str">
        <f>INDEX([1]Calculation!$F:$F,ROW())</f>
        <v>US</v>
      </c>
      <c r="B455" t="str">
        <f>INDEX([1]Calculation!$D:$D,ROW())</f>
        <v>SurveyUSA</v>
      </c>
      <c r="C455" t="str">
        <f>IF(INDEX([1]Calculation!$G:$G,ROW())=0,"-",INDEX([1]Calculation!$G:$G,ROW()))</f>
        <v>A</v>
      </c>
      <c r="D455" t="str">
        <f>INDEX([1]Calculation!$J:$J,ROW())&amp;"  "&amp;INDEX([1]Calculation!$K:$K,ROW())</f>
        <v>1088  lv</v>
      </c>
      <c r="E455" s="19">
        <f>INDEX([1]Calculation!$I:$I,ROW())</f>
        <v>43790</v>
      </c>
      <c r="F455" s="12">
        <f>ROUND(INDEX([1]Calculation!AL:AL,ROW()),1)</f>
        <v>0</v>
      </c>
      <c r="G455" s="8">
        <f>ROUND(INDEX([1]Calculation!L:L,ROW()),0)</f>
        <v>32</v>
      </c>
      <c r="H455" s="8">
        <f>ROUND(INDEX([1]Calculation!M:M,ROW()),0)</f>
        <v>0</v>
      </c>
      <c r="I455" s="8">
        <f>ROUND(INDEX([1]Calculation!N:N,ROW()),0)</f>
        <v>2</v>
      </c>
      <c r="J455" s="8">
        <f>ROUND(INDEX([1]Calculation!O:O,ROW()),0)</f>
        <v>12</v>
      </c>
      <c r="K455" s="8">
        <f>ROUND(INDEX([1]Calculation!P:P,ROW()),0)</f>
        <v>2</v>
      </c>
      <c r="L455" s="8">
        <f>ROUND(INDEX([1]Calculation!Q:Q,ROW()),0)</f>
        <v>17</v>
      </c>
      <c r="M455" s="8">
        <f>ROUND(INDEX([1]Calculation!R:R,ROW()),0)</f>
        <v>2</v>
      </c>
      <c r="N455" s="8">
        <f>ROUND(INDEX([1]Calculation!S:S,ROW()),0)</f>
        <v>16</v>
      </c>
      <c r="O455" s="8">
        <f>ROUND(INDEX([1]Calculation!T:T,ROW()),0)</f>
        <v>4</v>
      </c>
      <c r="P455" s="8" t="str">
        <f>INDEX([1]Calculation!CB:CB,ROW())</f>
        <v>http://www.surveyusa.com/client/PollReport.aspx?g=1a56d146-5d59-4e5f-a9fa-78219f1ff42f</v>
      </c>
    </row>
    <row r="456" spans="1:16">
      <c r="A456" t="str">
        <f>INDEX([1]Calculation!$F:$F,ROW())</f>
        <v>US</v>
      </c>
      <c r="B456" t="str">
        <f>INDEX([1]Calculation!$D:$D,ROW())</f>
        <v>Change Research</v>
      </c>
      <c r="C456" t="str">
        <f>IF(INDEX([1]Calculation!$G:$G,ROW())=0,"-",INDEX([1]Calculation!$G:$G,ROW()))</f>
        <v>C</v>
      </c>
      <c r="D456" t="str">
        <f>INDEX([1]Calculation!$J:$J,ROW())&amp;"  "&amp;INDEX([1]Calculation!$K:$K,ROW())</f>
        <v>1142  lv</v>
      </c>
      <c r="E456" s="19">
        <f>INDEX([1]Calculation!$I:$I,ROW())</f>
        <v>43789</v>
      </c>
      <c r="F456" s="12">
        <f>ROUND(INDEX([1]Calculation!AL:AL,ROW()),1)</f>
        <v>0.2</v>
      </c>
      <c r="G456" s="8">
        <f>ROUND(INDEX([1]Calculation!L:L,ROW()),0)</f>
        <v>22</v>
      </c>
      <c r="H456" s="8">
        <f>ROUND(INDEX([1]Calculation!M:M,ROW()),0)</f>
        <v>1</v>
      </c>
      <c r="I456" s="8">
        <f>ROUND(INDEX([1]Calculation!N:N,ROW()),0)</f>
        <v>1</v>
      </c>
      <c r="J456" s="8">
        <f>ROUND(INDEX([1]Calculation!O:O,ROW()),0)</f>
        <v>14</v>
      </c>
      <c r="K456" s="8">
        <f>ROUND(INDEX([1]Calculation!P:P,ROW()),0)</f>
        <v>2</v>
      </c>
      <c r="L456" s="8">
        <f>ROUND(INDEX([1]Calculation!Q:Q,ROW()),0)</f>
        <v>23</v>
      </c>
      <c r="M456" s="8">
        <f>ROUND(INDEX([1]Calculation!R:R,ROW()),0)</f>
        <v>0</v>
      </c>
      <c r="N456" s="8">
        <f>ROUND(INDEX([1]Calculation!S:S,ROW()),0)</f>
        <v>23</v>
      </c>
      <c r="O456" s="8">
        <f>ROUND(INDEX([1]Calculation!T:T,ROW()),0)</f>
        <v>4</v>
      </c>
      <c r="P456" s="8" t="str">
        <f>INDEX([1]Calculation!CB:CB,ROW())</f>
        <v>https://www.electionscience.org/press-releases/new-poll-74-of-democratic-primary-voters-would-support-warren-for-president/</v>
      </c>
    </row>
    <row r="457" spans="1:16">
      <c r="A457" t="str">
        <f>INDEX([1]Calculation!$F:$F,ROW())</f>
        <v>US</v>
      </c>
      <c r="B457" t="str">
        <f>INDEX([1]Calculation!$D:$D,ROW())</f>
        <v>Emerson College</v>
      </c>
      <c r="C457" t="str">
        <f>IF(INDEX([1]Calculation!$G:$G,ROW())=0,"-",INDEX([1]Calculation!$G:$G,ROW()))</f>
        <v>B-</v>
      </c>
      <c r="D457" t="str">
        <f>INDEX([1]Calculation!$J:$J,ROW())&amp;"  "&amp;INDEX([1]Calculation!$K:$K,ROW())</f>
        <v>468  lv</v>
      </c>
      <c r="E457" s="19">
        <f>INDEX([1]Calculation!$I:$I,ROW())</f>
        <v>43789</v>
      </c>
      <c r="F457" s="12">
        <f>ROUND(INDEX([1]Calculation!AL:AL,ROW()),1)</f>
        <v>0</v>
      </c>
      <c r="G457" s="8">
        <f>ROUND(INDEX([1]Calculation!L:L,ROW()),0)</f>
        <v>27</v>
      </c>
      <c r="H457" s="8">
        <f>ROUND(INDEX([1]Calculation!M:M,ROW()),0)</f>
        <v>1</v>
      </c>
      <c r="I457" s="8">
        <f>ROUND(INDEX([1]Calculation!N:N,ROW()),0)</f>
        <v>1</v>
      </c>
      <c r="J457" s="8">
        <f>ROUND(INDEX([1]Calculation!O:O,ROW()),0)</f>
        <v>7</v>
      </c>
      <c r="K457" s="8">
        <f>ROUND(INDEX([1]Calculation!P:P,ROW()),0)</f>
        <v>1</v>
      </c>
      <c r="L457" s="8">
        <f>ROUND(INDEX([1]Calculation!Q:Q,ROW()),0)</f>
        <v>27</v>
      </c>
      <c r="M457" s="8">
        <f>ROUND(INDEX([1]Calculation!R:R,ROW()),0)</f>
        <v>2</v>
      </c>
      <c r="N457" s="8">
        <f>ROUND(INDEX([1]Calculation!S:S,ROW()),0)</f>
        <v>20</v>
      </c>
      <c r="O457" s="8">
        <f>ROUND(INDEX([1]Calculation!T:T,ROW()),0)</f>
        <v>4</v>
      </c>
      <c r="P457" s="8" t="str">
        <f>INDEX([1]Calculation!CB:CB,ROW())</f>
        <v>http://emersonpolling.com/2019/11/21/november-national-poll-support-for-impeachment-declines-biden-and-sanders-lead-democratic-primary/</v>
      </c>
    </row>
    <row r="458" spans="1:16">
      <c r="A458" t="str">
        <f>INDEX([1]Calculation!$F:$F,ROW())</f>
        <v>Iowa</v>
      </c>
      <c r="B458" t="str">
        <f>INDEX([1]Calculation!$D:$D,ROW())</f>
        <v>Civiqs</v>
      </c>
      <c r="C458" t="str">
        <f>IF(INDEX([1]Calculation!$G:$G,ROW())=0,"-",INDEX([1]Calculation!$G:$G,ROW()))</f>
        <v>-</v>
      </c>
      <c r="D458" t="str">
        <f>INDEX([1]Calculation!$J:$J,ROW())&amp;"  "&amp;INDEX([1]Calculation!$K:$K,ROW())</f>
        <v>614  lv</v>
      </c>
      <c r="E458" s="19">
        <f>INDEX([1]Calculation!$I:$I,ROW())</f>
        <v>43788</v>
      </c>
      <c r="F458" s="12">
        <f>ROUND(INDEX([1]Calculation!AL:AL,ROW()),1)</f>
        <v>0</v>
      </c>
      <c r="G458" s="8">
        <f>ROUND(INDEX([1]Calculation!L:L,ROW()),0)</f>
        <v>12</v>
      </c>
      <c r="H458" s="8">
        <f>ROUND(INDEX([1]Calculation!M:M,ROW()),0)</f>
        <v>1</v>
      </c>
      <c r="I458" s="8">
        <f>ROUND(INDEX([1]Calculation!N:N,ROW()),0)</f>
        <v>1</v>
      </c>
      <c r="J458" s="8">
        <f>ROUND(INDEX([1]Calculation!O:O,ROW()),0)</f>
        <v>26</v>
      </c>
      <c r="K458" s="8">
        <f>ROUND(INDEX([1]Calculation!P:P,ROW()),0)</f>
        <v>5</v>
      </c>
      <c r="L458" s="8">
        <f>ROUND(INDEX([1]Calculation!Q:Q,ROW()),0)</f>
        <v>18</v>
      </c>
      <c r="M458" s="8">
        <f>ROUND(INDEX([1]Calculation!R:R,ROW()),0)</f>
        <v>2</v>
      </c>
      <c r="N458" s="8">
        <f>ROUND(INDEX([1]Calculation!S:S,ROW()),0)</f>
        <v>19</v>
      </c>
      <c r="O458" s="8">
        <f>ROUND(INDEX([1]Calculation!T:T,ROW()),0)</f>
        <v>4</v>
      </c>
      <c r="P458" s="8" t="str">
        <f>INDEX([1]Calculation!CB:CB,ROW())</f>
        <v>https://civiqs.com/documents/Civiqs_ISU_banner_book_2019_11.pdf</v>
      </c>
    </row>
    <row r="459" spans="1:16">
      <c r="A459" t="str">
        <f>INDEX([1]Calculation!$F:$F,ROW())</f>
        <v>US</v>
      </c>
      <c r="B459" t="str">
        <f>INDEX([1]Calculation!$D:$D,ROW())</f>
        <v>YouGov</v>
      </c>
      <c r="C459" t="str">
        <f>IF(INDEX([1]Calculation!$G:$G,ROW())=0,"-",INDEX([1]Calculation!$G:$G,ROW()))</f>
        <v>B-</v>
      </c>
      <c r="D459" t="str">
        <f>INDEX([1]Calculation!$J:$J,ROW())&amp;"  "&amp;INDEX([1]Calculation!$K:$K,ROW())</f>
        <v>586  lv</v>
      </c>
      <c r="E459" s="19">
        <f>INDEX([1]Calculation!$I:$I,ROW())</f>
        <v>43788</v>
      </c>
      <c r="F459" s="12">
        <f>ROUND(INDEX([1]Calculation!AL:AL,ROW()),1)</f>
        <v>0</v>
      </c>
      <c r="G459" s="8">
        <f>ROUND(INDEX([1]Calculation!L:L,ROW()),0)</f>
        <v>30</v>
      </c>
      <c r="H459" s="8">
        <f>ROUND(INDEX([1]Calculation!M:M,ROW()),0)</f>
        <v>0</v>
      </c>
      <c r="I459" s="8">
        <f>ROUND(INDEX([1]Calculation!N:N,ROW()),0)</f>
        <v>1</v>
      </c>
      <c r="J459" s="8">
        <f>ROUND(INDEX([1]Calculation!O:O,ROW()),0)</f>
        <v>9</v>
      </c>
      <c r="K459" s="8">
        <f>ROUND(INDEX([1]Calculation!P:P,ROW()),0)</f>
        <v>2</v>
      </c>
      <c r="L459" s="8">
        <f>ROUND(INDEX([1]Calculation!Q:Q,ROW()),0)</f>
        <v>12</v>
      </c>
      <c r="M459" s="8">
        <f>ROUND(INDEX([1]Calculation!R:R,ROW()),0)</f>
        <v>1</v>
      </c>
      <c r="N459" s="8">
        <f>ROUND(INDEX([1]Calculation!S:S,ROW()),0)</f>
        <v>22</v>
      </c>
      <c r="O459" s="8">
        <f>ROUND(INDEX([1]Calculation!T:T,ROW()),0)</f>
        <v>2</v>
      </c>
      <c r="P459" s="8" t="str">
        <f>INDEX([1]Calculation!CB:CB,ROW())</f>
        <v>https://d25d2506sfb94s.cloudfront.net/cumulus_uploads/document/u9tu99dui5/econTabReport.pdf</v>
      </c>
    </row>
    <row r="460" spans="1:16">
      <c r="A460" t="str">
        <f>INDEX([1]Calculation!$F:$F,ROW())</f>
        <v>New York</v>
      </c>
      <c r="B460" t="str">
        <f>INDEX([1]Calculation!$D:$D,ROW())</f>
        <v>Siena College</v>
      </c>
      <c r="C460" t="str">
        <f>IF(INDEX([1]Calculation!$G:$G,ROW())=0,"-",INDEX([1]Calculation!$G:$G,ROW()))</f>
        <v>A-</v>
      </c>
      <c r="D460" t="str">
        <f>INDEX([1]Calculation!$J:$J,ROW())&amp;"  "&amp;INDEX([1]Calculation!$K:$K,ROW())</f>
        <v>380  rv</v>
      </c>
      <c r="E460" s="19">
        <f>INDEX([1]Calculation!$I:$I,ROW())</f>
        <v>43787</v>
      </c>
      <c r="F460" s="12">
        <f>ROUND(INDEX([1]Calculation!AL:AL,ROW()),1)</f>
        <v>0.4</v>
      </c>
      <c r="G460" s="8">
        <f>ROUND(INDEX([1]Calculation!L:L,ROW()),0)</f>
        <v>24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5</v>
      </c>
      <c r="K460" s="8">
        <f>ROUND(INDEX([1]Calculation!P:P,ROW()),0)</f>
        <v>1</v>
      </c>
      <c r="L460" s="8">
        <f>ROUND(INDEX([1]Calculation!Q:Q,ROW()),0)</f>
        <v>13</v>
      </c>
      <c r="M460" s="8">
        <f>ROUND(INDEX([1]Calculation!R:R,ROW()),0)</f>
        <v>0</v>
      </c>
      <c r="N460" s="8">
        <f>ROUND(INDEX([1]Calculation!S:S,ROW()),0)</f>
        <v>14</v>
      </c>
      <c r="O460" s="8">
        <f>ROUND(INDEX([1]Calculation!T:T,ROW()),0)</f>
        <v>2</v>
      </c>
      <c r="P460" s="8" t="str">
        <f>INDEX([1]Calculation!CB:CB,ROW())</f>
        <v>https://scri.siena.edu/wp-content/uploads/2019/11/SNY1119-Crosstabs.pdf</v>
      </c>
    </row>
    <row r="461" spans="1:16">
      <c r="A461" t="str">
        <f>INDEX([1]Calculation!$F:$F,ROW())</f>
        <v>US</v>
      </c>
      <c r="B461" t="str">
        <f>INDEX([1]Calculation!$D:$D,ROW())</f>
        <v>Swayable</v>
      </c>
      <c r="C461" t="str">
        <f>IF(INDEX([1]Calculation!$G:$G,ROW())=0,"-",INDEX([1]Calculation!$G:$G,ROW()))</f>
        <v>-</v>
      </c>
      <c r="D461" t="str">
        <f>INDEX([1]Calculation!$J:$J,ROW())&amp;"  "&amp;INDEX([1]Calculation!$K:$K,ROW())</f>
        <v>1787  lv</v>
      </c>
      <c r="E461" s="19">
        <f>INDEX([1]Calculation!$I:$I,ROW())</f>
        <v>43787</v>
      </c>
      <c r="F461" s="12">
        <f>ROUND(INDEX([1]Calculation!AL:AL,ROW()),1)</f>
        <v>2.2000000000000002</v>
      </c>
      <c r="G461" s="8">
        <f>ROUND(INDEX([1]Calculation!L:L,ROW()),0)</f>
        <v>30</v>
      </c>
      <c r="H461" s="8">
        <f>ROUND(INDEX([1]Calculation!M:M,ROW()),0)</f>
        <v>0</v>
      </c>
      <c r="I461" s="8">
        <f>ROUND(INDEX([1]Calculation!N:N,ROW()),0)</f>
        <v>2</v>
      </c>
      <c r="J461" s="8">
        <f>ROUND(INDEX([1]Calculation!O:O,ROW()),0)</f>
        <v>7</v>
      </c>
      <c r="K461" s="8">
        <f>ROUND(INDEX([1]Calculation!P:P,ROW()),0)</f>
        <v>2</v>
      </c>
      <c r="L461" s="8">
        <f>ROUND(INDEX([1]Calculation!Q:Q,ROW()),0)</f>
        <v>17</v>
      </c>
      <c r="M461" s="8">
        <f>ROUND(INDEX([1]Calculation!R:R,ROW()),0)</f>
        <v>2</v>
      </c>
      <c r="N461" s="8">
        <f>ROUND(INDEX([1]Calculation!S:S,ROW()),0)</f>
        <v>18</v>
      </c>
      <c r="O461" s="8">
        <f>ROUND(INDEX([1]Calculation!T:T,ROW()),0)</f>
        <v>4</v>
      </c>
      <c r="P461" s="8" t="str">
        <f>INDEX([1]Calculation!CB:CB,ROW())</f>
        <v>https://swayable.com/insights/primaries2019</v>
      </c>
    </row>
    <row r="462" spans="1:16">
      <c r="A462" t="str">
        <f>INDEX([1]Calculation!$F:$F,ROW())</f>
        <v>US</v>
      </c>
      <c r="B462" t="str">
        <f>INDEX([1]Calculation!$D:$D,ROW())</f>
        <v>Swayable</v>
      </c>
      <c r="C462" t="str">
        <f>IF(INDEX([1]Calculation!$G:$G,ROW())=0,"-",INDEX([1]Calculation!$G:$G,ROW()))</f>
        <v>-</v>
      </c>
      <c r="D462" t="str">
        <f>INDEX([1]Calculation!$J:$J,ROW())&amp;"  "&amp;INDEX([1]Calculation!$K:$K,ROW())</f>
        <v>3709  a</v>
      </c>
      <c r="E462" s="19">
        <f>INDEX([1]Calculation!$I:$I,ROW())</f>
        <v>43787</v>
      </c>
      <c r="F462" s="12">
        <f>ROUND(INDEX([1]Calculation!AL:AL,ROW()),1)</f>
        <v>0</v>
      </c>
      <c r="G462" s="8">
        <f>ROUND(INDEX([1]Calculation!L:L,ROW()),0)</f>
        <v>27</v>
      </c>
      <c r="H462" s="8">
        <f>ROUND(INDEX([1]Calculation!M:M,ROW()),0)</f>
        <v>0</v>
      </c>
      <c r="I462" s="8">
        <f>ROUND(INDEX([1]Calculation!N:N,ROW()),0)</f>
        <v>2</v>
      </c>
      <c r="J462" s="8">
        <f>ROUND(INDEX([1]Calculation!O:O,ROW()),0)</f>
        <v>6</v>
      </c>
      <c r="K462" s="8">
        <f>ROUND(INDEX([1]Calculation!P:P,ROW()),0)</f>
        <v>2</v>
      </c>
      <c r="L462" s="8">
        <f>ROUND(INDEX([1]Calculation!Q:Q,ROW()),0)</f>
        <v>20</v>
      </c>
      <c r="M462" s="8">
        <f>ROUND(INDEX([1]Calculation!R:R,ROW()),0)</f>
        <v>2</v>
      </c>
      <c r="N462" s="8">
        <f>ROUND(INDEX([1]Calculation!S:S,ROW()),0)</f>
        <v>15</v>
      </c>
      <c r="O462" s="8">
        <f>ROUND(INDEX([1]Calculation!T:T,ROW()),0)</f>
        <v>5</v>
      </c>
      <c r="P462" s="8" t="str">
        <f>INDEX([1]Calculation!CB:CB,ROW())</f>
        <v>https://swayable.com/insights/primaries2019</v>
      </c>
    </row>
    <row r="463" spans="1:16">
      <c r="A463" t="str">
        <f>INDEX([1]Calculation!$F:$F,ROW())</f>
        <v>Georgia</v>
      </c>
      <c r="B463" t="str">
        <f>INDEX([1]Calculation!$D:$D,ROW())</f>
        <v>SurveyUSA</v>
      </c>
      <c r="C463" t="str">
        <f>IF(INDEX([1]Calculation!$G:$G,ROW())=0,"-",INDEX([1]Calculation!$G:$G,ROW()))</f>
        <v>A</v>
      </c>
      <c r="D463" t="str">
        <f>INDEX([1]Calculation!$J:$J,ROW())&amp;"  "&amp;INDEX([1]Calculation!$K:$K,ROW())</f>
        <v>536  lv</v>
      </c>
      <c r="E463" s="19">
        <f>INDEX([1]Calculation!$I:$I,ROW())</f>
        <v>43787</v>
      </c>
      <c r="F463" s="12">
        <f>ROUND(INDEX([1]Calculation!AL:AL,ROW()),1)</f>
        <v>4.2</v>
      </c>
      <c r="G463" s="8">
        <f>ROUND(INDEX([1]Calculation!L:L,ROW()),0)</f>
        <v>36</v>
      </c>
      <c r="H463" s="8">
        <f>ROUND(INDEX([1]Calculation!M:M,ROW()),0)</f>
        <v>6</v>
      </c>
      <c r="I463" s="8">
        <f>ROUND(INDEX([1]Calculation!N:N,ROW()),0)</f>
        <v>0</v>
      </c>
      <c r="J463" s="8">
        <f>ROUND(INDEX([1]Calculation!O:O,ROW()),0)</f>
        <v>7</v>
      </c>
      <c r="K463" s="8">
        <f>ROUND(INDEX([1]Calculation!P:P,ROW()),0)</f>
        <v>0</v>
      </c>
      <c r="L463" s="8">
        <f>ROUND(INDEX([1]Calculation!Q:Q,ROW()),0)</f>
        <v>17</v>
      </c>
      <c r="M463" s="8">
        <f>ROUND(INDEX([1]Calculation!R:R,ROW()),0)</f>
        <v>0</v>
      </c>
      <c r="N463" s="8">
        <f>ROUND(INDEX([1]Calculation!S:S,ROW()),0)</f>
        <v>14</v>
      </c>
      <c r="O463" s="8">
        <f>ROUND(INDEX([1]Calculation!T:T,ROW()),0)</f>
        <v>0</v>
      </c>
      <c r="P463" s="8" t="str">
        <f>INDEX([1]Calculation!CB:CB,ROW())</f>
        <v>http://www.surveyusa.com/client/PollReport.aspx?g=128c319e-4d47-4e41-827c-c67900e8414b</v>
      </c>
    </row>
    <row r="464" spans="1:16">
      <c r="A464" t="str">
        <f>INDEX([1]Calculation!$F:$F,ROW())</f>
        <v>Georgia</v>
      </c>
      <c r="B464" t="str">
        <f>INDEX([1]Calculation!$D:$D,ROW())</f>
        <v>SurveyUSA</v>
      </c>
      <c r="C464" t="str">
        <f>IF(INDEX([1]Calculation!$G:$G,ROW())=0,"-",INDEX([1]Calculation!$G:$G,ROW()))</f>
        <v>A</v>
      </c>
      <c r="D464" t="str">
        <f>INDEX([1]Calculation!$J:$J,ROW())&amp;"  "&amp;INDEX([1]Calculation!$K:$K,ROW())</f>
        <v>536  lv</v>
      </c>
      <c r="E464" s="19">
        <f>INDEX([1]Calculation!$I:$I,ROW())</f>
        <v>43787</v>
      </c>
      <c r="F464" s="12">
        <f>ROUND(INDEX([1]Calculation!AL:AL,ROW()),1)</f>
        <v>0</v>
      </c>
      <c r="G464" s="8">
        <f>ROUND(INDEX([1]Calculation!L:L,ROW()),0)</f>
        <v>39</v>
      </c>
      <c r="H464" s="8">
        <f>ROUND(INDEX([1]Calculation!M:M,ROW()),0)</f>
        <v>0</v>
      </c>
      <c r="I464" s="8">
        <f>ROUND(INDEX([1]Calculation!N:N,ROW()),0)</f>
        <v>0</v>
      </c>
      <c r="J464" s="8">
        <f>ROUND(INDEX([1]Calculation!O:O,ROW()),0)</f>
        <v>7</v>
      </c>
      <c r="K464" s="8">
        <f>ROUND(INDEX([1]Calculation!P:P,ROW()),0)</f>
        <v>0</v>
      </c>
      <c r="L464" s="8">
        <f>ROUND(INDEX([1]Calculation!Q:Q,ROW()),0)</f>
        <v>18</v>
      </c>
      <c r="M464" s="8">
        <f>ROUND(INDEX([1]Calculation!R:R,ROW()),0)</f>
        <v>0</v>
      </c>
      <c r="N464" s="8">
        <f>ROUND(INDEX([1]Calculation!S:S,ROW()),0)</f>
        <v>14</v>
      </c>
      <c r="O464" s="8">
        <f>ROUND(INDEX([1]Calculation!T:T,ROW()),0)</f>
        <v>0</v>
      </c>
      <c r="P464" s="8" t="str">
        <f>INDEX([1]Calculation!CB:CB,ROW())</f>
        <v>http://www.surveyusa.com/client/PollReport.aspx?g=128c319e-4d47-4e41-827c-c67900e8414b</v>
      </c>
    </row>
    <row r="465" spans="1:16">
      <c r="A465" t="str">
        <f>INDEX([1]Calculation!$F:$F,ROW())</f>
        <v>New Hampshire</v>
      </c>
      <c r="B465" t="str">
        <f>INDEX([1]Calculation!$D:$D,ROW())</f>
        <v>St. Anselm</v>
      </c>
      <c r="C465" t="str">
        <f>IF(INDEX([1]Calculation!$G:$G,ROW())=0,"-",INDEX([1]Calculation!$G:$G,ROW()))</f>
        <v>-</v>
      </c>
      <c r="D465" t="str">
        <f>INDEX([1]Calculation!$J:$J,ROW())&amp;"  "&amp;INDEX([1]Calculation!$K:$K,ROW())</f>
        <v>255  lv</v>
      </c>
      <c r="E465" s="19">
        <f>INDEX([1]Calculation!$I:$I,ROW())</f>
        <v>43787</v>
      </c>
      <c r="F465" s="12">
        <f>ROUND(INDEX([1]Calculation!AL:AL,ROW()),1)</f>
        <v>0.1</v>
      </c>
      <c r="G465" s="8">
        <f>ROUND(INDEX([1]Calculation!L:L,ROW()),0)</f>
        <v>15</v>
      </c>
      <c r="H465" s="8">
        <f>ROUND(INDEX([1]Calculation!M:M,ROW()),0)</f>
        <v>0</v>
      </c>
      <c r="I465" s="8">
        <f>ROUND(INDEX([1]Calculation!N:N,ROW()),0)</f>
        <v>3</v>
      </c>
      <c r="J465" s="8">
        <f>ROUND(INDEX([1]Calculation!O:O,ROW()),0)</f>
        <v>25</v>
      </c>
      <c r="K465" s="8">
        <f>ROUND(INDEX([1]Calculation!P:P,ROW()),0)</f>
        <v>6</v>
      </c>
      <c r="L465" s="8">
        <f>ROUND(INDEX([1]Calculation!Q:Q,ROW()),0)</f>
        <v>9</v>
      </c>
      <c r="M465" s="8">
        <f>ROUND(INDEX([1]Calculation!R:R,ROW()),0)</f>
        <v>5</v>
      </c>
      <c r="N465" s="8">
        <f>ROUND(INDEX([1]Calculation!S:S,ROW()),0)</f>
        <v>15</v>
      </c>
      <c r="O465" s="8">
        <f>ROUND(INDEX([1]Calculation!T:T,ROW()),0)</f>
        <v>2</v>
      </c>
      <c r="P465" s="8" t="str">
        <f>INDEX([1]Calculation!CB:CB,ROW())</f>
        <v>https://www.anselm.edu/sites/default/files/Documents/NHIOP/Polls/1119%20Topline%20Summary.pdf</v>
      </c>
    </row>
    <row r="466" spans="1:16">
      <c r="A466" t="str">
        <f>INDEX([1]Calculation!$F:$F,ROW())</f>
        <v>Wisconsin</v>
      </c>
      <c r="B466" t="str">
        <f>INDEX([1]Calculation!$D:$D,ROW())</f>
        <v>Marquette University Law School</v>
      </c>
      <c r="C466" t="str">
        <f>IF(INDEX([1]Calculation!$G:$G,ROW())=0,"-",INDEX([1]Calculation!$G:$G,ROW()))</f>
        <v>A/B</v>
      </c>
      <c r="D466" t="str">
        <f>INDEX([1]Calculation!$J:$J,ROW())&amp;"  "&amp;INDEX([1]Calculation!$K:$K,ROW())</f>
        <v>340  lv</v>
      </c>
      <c r="E466" s="19">
        <f>INDEX([1]Calculation!$I:$I,ROW())</f>
        <v>43786</v>
      </c>
      <c r="F466" s="12">
        <f>ROUND(INDEX([1]Calculation!AL:AL,ROW()),1)</f>
        <v>0</v>
      </c>
      <c r="G466" s="8">
        <f>ROUND(INDEX([1]Calculation!L:L,ROW()),0)</f>
        <v>30</v>
      </c>
      <c r="H466" s="8">
        <f>ROUND(INDEX([1]Calculation!M:M,ROW()),0)</f>
        <v>0</v>
      </c>
      <c r="I466" s="8">
        <f>ROUND(INDEX([1]Calculation!N:N,ROW()),0)</f>
        <v>3</v>
      </c>
      <c r="J466" s="8">
        <f>ROUND(INDEX([1]Calculation!O:O,ROW()),0)</f>
        <v>13</v>
      </c>
      <c r="K466" s="8">
        <f>ROUND(INDEX([1]Calculation!P:P,ROW()),0)</f>
        <v>3</v>
      </c>
      <c r="L466" s="8">
        <f>ROUND(INDEX([1]Calculation!Q:Q,ROW()),0)</f>
        <v>17</v>
      </c>
      <c r="M466" s="8">
        <f>ROUND(INDEX([1]Calculation!R:R,ROW()),0)</f>
        <v>1</v>
      </c>
      <c r="N466" s="8">
        <f>ROUND(INDEX([1]Calculation!S:S,ROW()),0)</f>
        <v>15</v>
      </c>
      <c r="O466" s="8">
        <f>ROUND(INDEX([1]Calculation!T:T,ROW()),0)</f>
        <v>2</v>
      </c>
      <c r="P466" s="8" t="str">
        <f>INDEX([1]Calculation!CB:CB,ROW())</f>
        <v>https://law.marquette.edu/poll/wp-content/uploads/2019/11/MLSP55Toplines.pdf</v>
      </c>
    </row>
    <row r="467" spans="1:16">
      <c r="A467" t="str">
        <f>INDEX([1]Calculation!$F:$F,ROW())</f>
        <v>US</v>
      </c>
      <c r="B467" t="str">
        <f>INDEX([1]Calculation!$D:$D,ROW())</f>
        <v>Morning Consult</v>
      </c>
      <c r="C467" t="str">
        <f>IF(INDEX([1]Calculation!$G:$G,ROW())=0,"-",INDEX([1]Calculation!$G:$G,ROW()))</f>
        <v>B+</v>
      </c>
      <c r="D467" t="str">
        <f>INDEX([1]Calculation!$J:$J,ROW())&amp;"  "&amp;INDEX([1]Calculation!$K:$K,ROW())</f>
        <v>17050  lv</v>
      </c>
      <c r="E467" s="19">
        <f>INDEX([1]Calculation!$I:$I,ROW())</f>
        <v>43786</v>
      </c>
      <c r="F467" s="12">
        <f>ROUND(INDEX([1]Calculation!AL:AL,ROW()),1)</f>
        <v>0</v>
      </c>
      <c r="G467" s="8">
        <f>ROUND(INDEX([1]Calculation!L:L,ROW()),0)</f>
        <v>32</v>
      </c>
      <c r="H467" s="8">
        <f>ROUND(INDEX([1]Calculation!M:M,ROW()),0)</f>
        <v>3</v>
      </c>
      <c r="I467" s="8">
        <f>ROUND(INDEX([1]Calculation!N:N,ROW()),0)</f>
        <v>2</v>
      </c>
      <c r="J467" s="8">
        <f>ROUND(INDEX([1]Calculation!O:O,ROW()),0)</f>
        <v>8</v>
      </c>
      <c r="K467" s="8">
        <f>ROUND(INDEX([1]Calculation!P:P,ROW()),0)</f>
        <v>2</v>
      </c>
      <c r="L467" s="8">
        <f>ROUND(INDEX([1]Calculation!Q:Q,ROW()),0)</f>
        <v>20</v>
      </c>
      <c r="M467" s="8">
        <f>ROUND(INDEX([1]Calculation!R:R,ROW()),0)</f>
        <v>1</v>
      </c>
      <c r="N467" s="8">
        <f>ROUND(INDEX([1]Calculation!S:S,ROW()),0)</f>
        <v>17</v>
      </c>
      <c r="O467" s="8">
        <f>ROUND(INDEX([1]Calculation!T:T,ROW()),0)</f>
        <v>3</v>
      </c>
      <c r="P467" s="8" t="str">
        <f>INDEX([1]Calculation!CB:CB,ROW())</f>
        <v>https://morningconsult.com/2020-democratic-primary/</v>
      </c>
    </row>
    <row r="468" spans="1:16">
      <c r="A468" t="str">
        <f>INDEX([1]Calculation!$F:$F,ROW())</f>
        <v>South Carolina</v>
      </c>
      <c r="B468" t="str">
        <f>INDEX([1]Calculation!$D:$D,ROW())</f>
        <v>Quinnipiac University</v>
      </c>
      <c r="C468" t="str">
        <f>IF(INDEX([1]Calculation!$G:$G,ROW())=0,"-",INDEX([1]Calculation!$G:$G,ROW()))</f>
        <v>A</v>
      </c>
      <c r="D468" t="str">
        <f>INDEX([1]Calculation!$J:$J,ROW())&amp;"  "&amp;INDEX([1]Calculation!$K:$K,ROW())</f>
        <v>768  lv</v>
      </c>
      <c r="E468" s="19">
        <f>INDEX([1]Calculation!$I:$I,ROW())</f>
        <v>43786</v>
      </c>
      <c r="F468" s="12">
        <f>ROUND(INDEX([1]Calculation!AL:AL,ROW()),1)</f>
        <v>5.9</v>
      </c>
      <c r="G468" s="8">
        <f>ROUND(INDEX([1]Calculation!L:L,ROW()),0)</f>
        <v>33</v>
      </c>
      <c r="H468" s="8">
        <f>ROUND(INDEX([1]Calculation!M:M,ROW()),0)</f>
        <v>0</v>
      </c>
      <c r="I468" s="8">
        <f>ROUND(INDEX([1]Calculation!N:N,ROW()),0)</f>
        <v>2</v>
      </c>
      <c r="J468" s="8">
        <f>ROUND(INDEX([1]Calculation!O:O,ROW()),0)</f>
        <v>6</v>
      </c>
      <c r="K468" s="8">
        <f>ROUND(INDEX([1]Calculation!P:P,ROW()),0)</f>
        <v>1</v>
      </c>
      <c r="L468" s="8">
        <f>ROUND(INDEX([1]Calculation!Q:Q,ROW()),0)</f>
        <v>11</v>
      </c>
      <c r="M468" s="8">
        <f>ROUND(INDEX([1]Calculation!R:R,ROW()),0)</f>
        <v>5</v>
      </c>
      <c r="N468" s="8">
        <f>ROUND(INDEX([1]Calculation!S:S,ROW()),0)</f>
        <v>13</v>
      </c>
      <c r="O468" s="8">
        <f>ROUND(INDEX([1]Calculation!T:T,ROW()),0)</f>
        <v>4</v>
      </c>
      <c r="P468" s="8" t="str">
        <f>INDEX([1]Calculation!CB:CB,ROW())</f>
        <v>https://poll.qu.edu/south-carolina/release-detail?ReleaseID=3649</v>
      </c>
    </row>
    <row r="469" spans="1:16">
      <c r="A469" t="str">
        <f>INDEX([1]Calculation!$F:$F,ROW())</f>
        <v>US</v>
      </c>
      <c r="B469" t="str">
        <f>INDEX([1]Calculation!$D:$D,ROW())</f>
        <v>Harris Insights &amp; Analytics</v>
      </c>
      <c r="C469" t="str">
        <f>IF(INDEX([1]Calculation!$G:$G,ROW())=0,"-",INDEX([1]Calculation!$G:$G,ROW()))</f>
        <v>C+</v>
      </c>
      <c r="D469" t="str">
        <f>INDEX([1]Calculation!$J:$J,ROW())&amp;"  "&amp;INDEX([1]Calculation!$K:$K,ROW())</f>
        <v>449  rv</v>
      </c>
      <c r="E469" s="19">
        <f>INDEX([1]Calculation!$I:$I,ROW())</f>
        <v>43786</v>
      </c>
      <c r="F469" s="12">
        <f>ROUND(INDEX([1]Calculation!AL:AL,ROW()),1)</f>
        <v>0</v>
      </c>
      <c r="G469" s="8">
        <f>ROUND(INDEX([1]Calculation!L:L,ROW()),0)</f>
        <v>30</v>
      </c>
      <c r="H469" s="8">
        <f>ROUND(INDEX([1]Calculation!M:M,ROW()),0)</f>
        <v>3</v>
      </c>
      <c r="I469" s="8">
        <f>ROUND(INDEX([1]Calculation!N:N,ROW()),0)</f>
        <v>1</v>
      </c>
      <c r="J469" s="8">
        <f>ROUND(INDEX([1]Calculation!O:O,ROW()),0)</f>
        <v>7</v>
      </c>
      <c r="K469" s="8">
        <f>ROUND(INDEX([1]Calculation!P:P,ROW()),0)</f>
        <v>1</v>
      </c>
      <c r="L469" s="8">
        <f>ROUND(INDEX([1]Calculation!Q:Q,ROW()),0)</f>
        <v>18</v>
      </c>
      <c r="M469" s="8">
        <f>ROUND(INDEX([1]Calculation!R:R,ROW()),0)</f>
        <v>1</v>
      </c>
      <c r="N469" s="8">
        <f>ROUND(INDEX([1]Calculation!S:S,ROW()),0)</f>
        <v>15</v>
      </c>
      <c r="O469" s="8">
        <f>ROUND(INDEX([1]Calculation!T:T,ROW()),0)</f>
        <v>2</v>
      </c>
      <c r="P469" s="8" t="str">
        <f>INDEX([1]Calculation!CB:CB,ROW())</f>
        <v>https://thehill.com/hilltv/rising/470911-sanders-reclaims-second-place-in-new-poll</v>
      </c>
    </row>
    <row r="470" spans="1:16">
      <c r="A470" t="str">
        <f>INDEX([1]Calculation!$F:$F,ROW())</f>
        <v>US</v>
      </c>
      <c r="B470" t="str">
        <f>INDEX([1]Calculation!$D:$D,ROW())</f>
        <v>Ipsos</v>
      </c>
      <c r="C470" t="str">
        <f>IF(INDEX([1]Calculation!$G:$G,ROW())=0,"-",INDEX([1]Calculation!$G:$G,ROW()))</f>
        <v>B+</v>
      </c>
      <c r="D470" t="str">
        <f>INDEX([1]Calculation!$J:$J,ROW())&amp;"  "&amp;INDEX([1]Calculation!$K:$K,ROW())</f>
        <v>581  rv</v>
      </c>
      <c r="E470" s="19">
        <f>INDEX([1]Calculation!$I:$I,ROW())</f>
        <v>43783</v>
      </c>
      <c r="F470" s="12">
        <f>ROUND(INDEX([1]Calculation!AL:AL,ROW()),1)</f>
        <v>0</v>
      </c>
      <c r="G470" s="8">
        <f>ROUND(INDEX([1]Calculation!L:L,ROW()),0)</f>
        <v>26</v>
      </c>
      <c r="H470" s="8">
        <f>ROUND(INDEX([1]Calculation!M:M,ROW()),0)</f>
        <v>0</v>
      </c>
      <c r="I470" s="8">
        <f>ROUND(INDEX([1]Calculation!N:N,ROW()),0)</f>
        <v>0</v>
      </c>
      <c r="J470" s="8">
        <f>ROUND(INDEX([1]Calculation!O:O,ROW()),0)</f>
        <v>6</v>
      </c>
      <c r="K470" s="8">
        <f>ROUND(INDEX([1]Calculation!P:P,ROW()),0)</f>
        <v>1</v>
      </c>
      <c r="L470" s="8">
        <f>ROUND(INDEX([1]Calculation!Q:Q,ROW()),0)</f>
        <v>18</v>
      </c>
      <c r="M470" s="8">
        <f>ROUND(INDEX([1]Calculation!R:R,ROW()),0)</f>
        <v>1</v>
      </c>
      <c r="N470" s="8">
        <f>ROUND(INDEX([1]Calculation!S:S,ROW()),0)</f>
        <v>12</v>
      </c>
      <c r="O470" s="8">
        <f>ROUND(INDEX([1]Calculation!T:T,ROW()),0)</f>
        <v>2</v>
      </c>
      <c r="P470" s="8" t="str">
        <f>INDEX([1]Calculation!CB:CB,ROW())</f>
        <v>https://twitter.com/Cmkahn/status/1220734596490452993</v>
      </c>
    </row>
    <row r="471" spans="1:16">
      <c r="A471" t="str">
        <f>INDEX([1]Calculation!$F:$F,ROW())</f>
        <v>Texas</v>
      </c>
      <c r="B471" t="str">
        <f>INDEX([1]Calculation!$D:$D,ROW())</f>
        <v>University of Texas at Tyler</v>
      </c>
      <c r="C471" t="str">
        <f>IF(INDEX([1]Calculation!$G:$G,ROW())=0,"-",INDEX([1]Calculation!$G:$G,ROW()))</f>
        <v>B/C</v>
      </c>
      <c r="D471" t="str">
        <f>INDEX([1]Calculation!$J:$J,ROW())&amp;"  "&amp;INDEX([1]Calculation!$K:$K,ROW())</f>
        <v>427  rv</v>
      </c>
      <c r="E471" s="19">
        <f>INDEX([1]Calculation!$I:$I,ROW())</f>
        <v>43783</v>
      </c>
      <c r="F471" s="12">
        <f>ROUND(INDEX([1]Calculation!AL:AL,ROW()),1)</f>
        <v>0</v>
      </c>
      <c r="G471" s="8">
        <f>ROUND(INDEX([1]Calculation!L:L,ROW()),0)</f>
        <v>28</v>
      </c>
      <c r="H471" s="8">
        <f>ROUND(INDEX([1]Calculation!M:M,ROW()),0)</f>
        <v>0</v>
      </c>
      <c r="I471" s="8">
        <f>ROUND(INDEX([1]Calculation!N:N,ROW()),0)</f>
        <v>1</v>
      </c>
      <c r="J471" s="8">
        <f>ROUND(INDEX([1]Calculation!O:O,ROW()),0)</f>
        <v>8</v>
      </c>
      <c r="K471" s="8">
        <f>ROUND(INDEX([1]Calculation!P:P,ROW()),0)</f>
        <v>2</v>
      </c>
      <c r="L471" s="8">
        <f>ROUND(INDEX([1]Calculation!Q:Q,ROW()),0)</f>
        <v>18</v>
      </c>
      <c r="M471" s="8">
        <f>ROUND(INDEX([1]Calculation!R:R,ROW()),0)</f>
        <v>2</v>
      </c>
      <c r="N471" s="8">
        <f>ROUND(INDEX([1]Calculation!S:S,ROW()),0)</f>
        <v>19</v>
      </c>
      <c r="O471" s="8">
        <f>ROUND(INDEX([1]Calculation!T:T,ROW()),0)</f>
        <v>2</v>
      </c>
      <c r="P471" s="8" t="str">
        <f>INDEX([1]Calculation!CB:CB,ROW())</f>
        <v>https://projects.fivethirtyeight.com/polls/20191118_TX.pdf</v>
      </c>
    </row>
    <row r="472" spans="1:16">
      <c r="A472" t="str">
        <f>INDEX([1]Calculation!$F:$F,ROW())</f>
        <v>US</v>
      </c>
      <c r="B472" t="str">
        <f>INDEX([1]Calculation!$D:$D,ROW())</f>
        <v>Ipsos</v>
      </c>
      <c r="C472" t="str">
        <f>IF(INDEX([1]Calculation!$G:$G,ROW())=0,"-",INDEX([1]Calculation!$G:$G,ROW()))</f>
        <v>B+</v>
      </c>
      <c r="D472" t="str">
        <f>INDEX([1]Calculation!$J:$J,ROW())&amp;"  "&amp;INDEX([1]Calculation!$K:$K,ROW())</f>
        <v>685  a</v>
      </c>
      <c r="E472" s="19">
        <f>INDEX([1]Calculation!$I:$I,ROW())</f>
        <v>43783</v>
      </c>
      <c r="F472" s="12">
        <f>ROUND(INDEX([1]Calculation!AL:AL,ROW()),1)</f>
        <v>0</v>
      </c>
      <c r="G472" s="8">
        <f>ROUND(INDEX([1]Calculation!L:L,ROW()),0)</f>
        <v>19</v>
      </c>
      <c r="H472" s="8">
        <f>ROUND(INDEX([1]Calculation!M:M,ROW()),0)</f>
        <v>3</v>
      </c>
      <c r="I472" s="8">
        <f>ROUND(INDEX([1]Calculation!N:N,ROW()),0)</f>
        <v>1</v>
      </c>
      <c r="J472" s="8">
        <f>ROUND(INDEX([1]Calculation!O:O,ROW()),0)</f>
        <v>6</v>
      </c>
      <c r="K472" s="8">
        <f>ROUND(INDEX([1]Calculation!P:P,ROW()),0)</f>
        <v>1</v>
      </c>
      <c r="L472" s="8">
        <f>ROUND(INDEX([1]Calculation!Q:Q,ROW()),0)</f>
        <v>19</v>
      </c>
      <c r="M472" s="8">
        <f>ROUND(INDEX([1]Calculation!R:R,ROW()),0)</f>
        <v>1</v>
      </c>
      <c r="N472" s="8">
        <f>ROUND(INDEX([1]Calculation!S:S,ROW()),0)</f>
        <v>13</v>
      </c>
      <c r="O472" s="8">
        <f>ROUND(INDEX([1]Calculation!T:T,ROW()),0)</f>
        <v>2</v>
      </c>
      <c r="P472" s="8" t="str">
        <f>INDEX([1]Calculation!CB:CB,ROW())</f>
        <v>https://www.ipsos.com/sites/default/files/ct/news/documents/2019-11/topline_reuters_2020_election_tracker_11_15_2019.pdf</v>
      </c>
    </row>
    <row r="473" spans="1:16">
      <c r="A473" t="str">
        <f>INDEX([1]Calculation!$F:$F,ROW())</f>
        <v>US</v>
      </c>
      <c r="B473" t="str">
        <f>INDEX([1]Calculation!$D:$D,ROW())</f>
        <v>Ipsos</v>
      </c>
      <c r="C473" t="str">
        <f>IF(INDEX([1]Calculation!$G:$G,ROW())=0,"-",INDEX([1]Calculation!$G:$G,ROW()))</f>
        <v>B+</v>
      </c>
      <c r="D473" t="str">
        <f>INDEX([1]Calculation!$J:$J,ROW())&amp;"  "&amp;INDEX([1]Calculation!$K:$K,ROW())</f>
        <v>702  a</v>
      </c>
      <c r="E473" s="19">
        <f>INDEX([1]Calculation!$I:$I,ROW())</f>
        <v>43783</v>
      </c>
      <c r="F473" s="12">
        <f>ROUND(INDEX([1]Calculation!AL:AL,ROW()),1)</f>
        <v>0</v>
      </c>
      <c r="G473" s="8">
        <f>ROUND(INDEX([1]Calculation!L:L,ROW()),0)</f>
        <v>23</v>
      </c>
      <c r="H473" s="8">
        <f>ROUND(INDEX([1]Calculation!M:M,ROW()),0)</f>
        <v>0</v>
      </c>
      <c r="I473" s="8">
        <f>ROUND(INDEX([1]Calculation!N:N,ROW()),0)</f>
        <v>2</v>
      </c>
      <c r="J473" s="8">
        <f>ROUND(INDEX([1]Calculation!O:O,ROW()),0)</f>
        <v>6</v>
      </c>
      <c r="K473" s="8">
        <f>ROUND(INDEX([1]Calculation!P:P,ROW()),0)</f>
        <v>1</v>
      </c>
      <c r="L473" s="8">
        <f>ROUND(INDEX([1]Calculation!Q:Q,ROW()),0)</f>
        <v>18</v>
      </c>
      <c r="M473" s="8">
        <f>ROUND(INDEX([1]Calculation!R:R,ROW()),0)</f>
        <v>1</v>
      </c>
      <c r="N473" s="8">
        <f>ROUND(INDEX([1]Calculation!S:S,ROW()),0)</f>
        <v>11</v>
      </c>
      <c r="O473" s="8">
        <f>ROUND(INDEX([1]Calculation!T:T,ROW()),0)</f>
        <v>2</v>
      </c>
      <c r="P473" s="8" t="str">
        <f>INDEX([1]Calculation!CB:CB,ROW())</f>
        <v>https://www.ipsos.com/sites/default/files/ct/news/documents/2019-11/topline_reuters_2020_election_tracker_11_15_2019.pdf</v>
      </c>
    </row>
    <row r="474" spans="1:16">
      <c r="A474" t="str">
        <f>INDEX([1]Calculation!$F:$F,ROW())</f>
        <v>South Carolina</v>
      </c>
      <c r="B474" t="str">
        <f>INDEX([1]Calculation!$D:$D,ROW())</f>
        <v>University of North Florida</v>
      </c>
      <c r="C474" t="str">
        <f>IF(INDEX([1]Calculation!$G:$G,ROW())=0,"-",INDEX([1]Calculation!$G:$G,ROW()))</f>
        <v>A/B</v>
      </c>
      <c r="D474" t="str">
        <f>INDEX([1]Calculation!$J:$J,ROW())&amp;"  "&amp;INDEX([1]Calculation!$K:$K,ROW())</f>
        <v>436  lv</v>
      </c>
      <c r="E474" s="19">
        <f>INDEX([1]Calculation!$I:$I,ROW())</f>
        <v>43782</v>
      </c>
      <c r="F474" s="12">
        <f>ROUND(INDEX([1]Calculation!AL:AL,ROW()),1)</f>
        <v>3.2</v>
      </c>
      <c r="G474" s="8">
        <f>ROUND(INDEX([1]Calculation!L:L,ROW()),0)</f>
        <v>36</v>
      </c>
      <c r="H474" s="8">
        <f>ROUND(INDEX([1]Calculation!M:M,ROW()),0)</f>
        <v>1</v>
      </c>
      <c r="I474" s="8">
        <f>ROUND(INDEX([1]Calculation!N:N,ROW()),0)</f>
        <v>2</v>
      </c>
      <c r="J474" s="8">
        <f>ROUND(INDEX([1]Calculation!O:O,ROW()),0)</f>
        <v>3</v>
      </c>
      <c r="K474" s="8">
        <f>ROUND(INDEX([1]Calculation!P:P,ROW()),0)</f>
        <v>1</v>
      </c>
      <c r="L474" s="8">
        <f>ROUND(INDEX([1]Calculation!Q:Q,ROW()),0)</f>
        <v>10</v>
      </c>
      <c r="M474" s="8">
        <f>ROUND(INDEX([1]Calculation!R:R,ROW()),0)</f>
        <v>8</v>
      </c>
      <c r="N474" s="8">
        <f>ROUND(INDEX([1]Calculation!S:S,ROW()),0)</f>
        <v>10</v>
      </c>
      <c r="O474" s="8">
        <f>ROUND(INDEX([1]Calculation!T:T,ROW()),0)</f>
        <v>1</v>
      </c>
      <c r="P474" s="8" t="str">
        <f>INDEX([1]Calculation!CB:CB,ROW())</f>
        <v>https://www.unf.edu/uploadedFiles/aa/coas/porl/Final%20Press%20Nov%2018.pdf</v>
      </c>
    </row>
    <row r="475" spans="1:16">
      <c r="A475" t="str">
        <f>INDEX([1]Calculation!$F:$F,ROW())</f>
        <v>South Carolina</v>
      </c>
      <c r="B475" t="str">
        <f>INDEX([1]Calculation!$D:$D,ROW())</f>
        <v>YouGov</v>
      </c>
      <c r="C475" t="str">
        <f>IF(INDEX([1]Calculation!$G:$G,ROW())=0,"-",INDEX([1]Calculation!$G:$G,ROW()))</f>
        <v>B-</v>
      </c>
      <c r="D475" t="str">
        <f>INDEX([1]Calculation!$J:$J,ROW())&amp;"  "&amp;INDEX([1]Calculation!$K:$K,ROW())</f>
        <v>877  lv</v>
      </c>
      <c r="E475" s="19">
        <f>INDEX([1]Calculation!$I:$I,ROW())</f>
        <v>43782</v>
      </c>
      <c r="F475" s="12">
        <f>ROUND(INDEX([1]Calculation!AL:AL,ROW()),1)</f>
        <v>0</v>
      </c>
      <c r="G475" s="8">
        <f>ROUND(INDEX([1]Calculation!L:L,ROW()),0)</f>
        <v>45</v>
      </c>
      <c r="H475" s="8">
        <f>ROUND(INDEX([1]Calculation!M:M,ROW()),0)</f>
        <v>0</v>
      </c>
      <c r="I475" s="8">
        <f>ROUND(INDEX([1]Calculation!N:N,ROW()),0)</f>
        <v>2</v>
      </c>
      <c r="J475" s="8">
        <f>ROUND(INDEX([1]Calculation!O:O,ROW()),0)</f>
        <v>8</v>
      </c>
      <c r="K475" s="8">
        <f>ROUND(INDEX([1]Calculation!P:P,ROW()),0)</f>
        <v>1</v>
      </c>
      <c r="L475" s="8">
        <f>ROUND(INDEX([1]Calculation!Q:Q,ROW()),0)</f>
        <v>15</v>
      </c>
      <c r="M475" s="8">
        <f>ROUND(INDEX([1]Calculation!R:R,ROW()),0)</f>
        <v>2</v>
      </c>
      <c r="N475" s="8">
        <f>ROUND(INDEX([1]Calculation!S:S,ROW()),0)</f>
        <v>17</v>
      </c>
      <c r="O475" s="8">
        <f>ROUND(INDEX([1]Calculation!T:T,ROW()),0)</f>
        <v>0</v>
      </c>
      <c r="P475" s="8" t="str">
        <f>INDEX([1]Calculation!CB:CB,ROW())</f>
        <v>https://drive.google.com/file/d/18LZNu8nrKO8zvVKbrdkagjcbZaYN_uW5/view</v>
      </c>
    </row>
    <row r="476" spans="1:16">
      <c r="A476" t="str">
        <f>INDEX([1]Calculation!$F:$F,ROW())</f>
        <v>Nevada</v>
      </c>
      <c r="B476" t="str">
        <f>INDEX([1]Calculation!$D:$D,ROW())</f>
        <v>YouGov</v>
      </c>
      <c r="C476" t="str">
        <f>IF(INDEX([1]Calculation!$G:$G,ROW())=0,"-",INDEX([1]Calculation!$G:$G,ROW()))</f>
        <v>B-</v>
      </c>
      <c r="D476" t="str">
        <f>INDEX([1]Calculation!$J:$J,ROW())&amp;"  "&amp;INDEX([1]Calculation!$K:$K,ROW())</f>
        <v>626  lv</v>
      </c>
      <c r="E476" s="19">
        <f>INDEX([1]Calculation!$I:$I,ROW())</f>
        <v>43782</v>
      </c>
      <c r="F476" s="12">
        <f>ROUND(INDEX([1]Calculation!AL:AL,ROW()),1)</f>
        <v>2.1</v>
      </c>
      <c r="G476" s="8">
        <f>ROUND(INDEX([1]Calculation!L:L,ROW()),0)</f>
        <v>33</v>
      </c>
      <c r="H476" s="8">
        <f>ROUND(INDEX([1]Calculation!M:M,ROW()),0)</f>
        <v>0</v>
      </c>
      <c r="I476" s="8">
        <f>ROUND(INDEX([1]Calculation!N:N,ROW()),0)</f>
        <v>2</v>
      </c>
      <c r="J476" s="8">
        <f>ROUND(INDEX([1]Calculation!O:O,ROW()),0)</f>
        <v>9</v>
      </c>
      <c r="K476" s="8">
        <f>ROUND(INDEX([1]Calculation!P:P,ROW()),0)</f>
        <v>2</v>
      </c>
      <c r="L476" s="8">
        <f>ROUND(INDEX([1]Calculation!Q:Q,ROW()),0)</f>
        <v>23</v>
      </c>
      <c r="M476" s="8">
        <f>ROUND(INDEX([1]Calculation!R:R,ROW()),0)</f>
        <v>2</v>
      </c>
      <c r="N476" s="8">
        <f>ROUND(INDEX([1]Calculation!S:S,ROW()),0)</f>
        <v>21</v>
      </c>
      <c r="O476" s="8">
        <f>ROUND(INDEX([1]Calculation!T:T,ROW()),0)</f>
        <v>1</v>
      </c>
      <c r="P476" s="8" t="str">
        <f>INDEX([1]Calculation!CB:CB,ROW())</f>
        <v>https://drive.google.com/file/d/1jgKZ5VeYaiRia45NZeDD9DLOnHUgscCV/view</v>
      </c>
    </row>
    <row r="477" spans="1:16">
      <c r="A477" t="str">
        <f>INDEX([1]Calculation!$F:$F,ROW())</f>
        <v>New Hampshire</v>
      </c>
      <c r="B477" t="str">
        <f>INDEX([1]Calculation!$D:$D,ROW())</f>
        <v>YouGov</v>
      </c>
      <c r="C477" t="str">
        <f>IF(INDEX([1]Calculation!$G:$G,ROW())=0,"-",INDEX([1]Calculation!$G:$G,ROW()))</f>
        <v>B-</v>
      </c>
      <c r="D477" t="str">
        <f>INDEX([1]Calculation!$J:$J,ROW())&amp;"  "&amp;INDEX([1]Calculation!$K:$K,ROW())</f>
        <v>510  lv</v>
      </c>
      <c r="E477" s="19">
        <f>INDEX([1]Calculation!$I:$I,ROW())</f>
        <v>43782</v>
      </c>
      <c r="F477" s="12">
        <f>ROUND(INDEX([1]Calculation!AL:AL,ROW()),1)</f>
        <v>0</v>
      </c>
      <c r="G477" s="8">
        <f>ROUND(INDEX([1]Calculation!L:L,ROW()),0)</f>
        <v>22</v>
      </c>
      <c r="H477" s="8">
        <f>ROUND(INDEX([1]Calculation!M:M,ROW()),0)</f>
        <v>0</v>
      </c>
      <c r="I477" s="8">
        <f>ROUND(INDEX([1]Calculation!N:N,ROW()),0)</f>
        <v>1</v>
      </c>
      <c r="J477" s="8">
        <f>ROUND(INDEX([1]Calculation!O:O,ROW()),0)</f>
        <v>16</v>
      </c>
      <c r="K477" s="8">
        <f>ROUND(INDEX([1]Calculation!P:P,ROW()),0)</f>
        <v>3</v>
      </c>
      <c r="L477" s="8">
        <f>ROUND(INDEX([1]Calculation!Q:Q,ROW()),0)</f>
        <v>20</v>
      </c>
      <c r="M477" s="8">
        <f>ROUND(INDEX([1]Calculation!R:R,ROW()),0)</f>
        <v>1</v>
      </c>
      <c r="N477" s="8">
        <f>ROUND(INDEX([1]Calculation!S:S,ROW()),0)</f>
        <v>31</v>
      </c>
      <c r="O477" s="8">
        <f>ROUND(INDEX([1]Calculation!T:T,ROW()),0)</f>
        <v>1</v>
      </c>
      <c r="P477" s="8" t="str">
        <f>INDEX([1]Calculation!CB:CB,ROW())</f>
        <v>https://drive.google.com/file/d/1_pubOi7tGP9BOHHNbNj3XLtMXxOUheSd/view</v>
      </c>
    </row>
    <row r="478" spans="1:16">
      <c r="A478" t="str">
        <f>INDEX([1]Calculation!$F:$F,ROW())</f>
        <v>Iowa</v>
      </c>
      <c r="B478" t="str">
        <f>INDEX([1]Calculation!$D:$D,ROW())</f>
        <v>YouGov</v>
      </c>
      <c r="C478" t="str">
        <f>IF(INDEX([1]Calculation!$G:$G,ROW())=0,"-",INDEX([1]Calculation!$G:$G,ROW()))</f>
        <v>B-</v>
      </c>
      <c r="D478" t="str">
        <f>INDEX([1]Calculation!$J:$J,ROW())&amp;"  "&amp;INDEX([1]Calculation!$K:$K,ROW())</f>
        <v>718  lv</v>
      </c>
      <c r="E478" s="19">
        <f>INDEX([1]Calculation!$I:$I,ROW())</f>
        <v>43782</v>
      </c>
      <c r="F478" s="12">
        <f>ROUND(INDEX([1]Calculation!AL:AL,ROW()),1)</f>
        <v>0.1</v>
      </c>
      <c r="G478" s="8">
        <f>ROUND(INDEX([1]Calculation!L:L,ROW()),0)</f>
        <v>22</v>
      </c>
      <c r="H478" s="8">
        <f>ROUND(INDEX([1]Calculation!M:M,ROW()),0)</f>
        <v>0</v>
      </c>
      <c r="I478" s="8">
        <f>ROUND(INDEX([1]Calculation!N:N,ROW()),0)</f>
        <v>1</v>
      </c>
      <c r="J478" s="8">
        <f>ROUND(INDEX([1]Calculation!O:O,ROW()),0)</f>
        <v>21</v>
      </c>
      <c r="K478" s="8">
        <f>ROUND(INDEX([1]Calculation!P:P,ROW()),0)</f>
        <v>5</v>
      </c>
      <c r="L478" s="8">
        <f>ROUND(INDEX([1]Calculation!Q:Q,ROW()),0)</f>
        <v>22</v>
      </c>
      <c r="M478" s="8">
        <f>ROUND(INDEX([1]Calculation!R:R,ROW()),0)</f>
        <v>2</v>
      </c>
      <c r="N478" s="8">
        <f>ROUND(INDEX([1]Calculation!S:S,ROW()),0)</f>
        <v>18</v>
      </c>
      <c r="O478" s="8">
        <f>ROUND(INDEX([1]Calculation!T:T,ROW()),0)</f>
        <v>1</v>
      </c>
      <c r="P478" s="8" t="str">
        <f>INDEX([1]Calculation!CB:CB,ROW())</f>
        <v>https://drive.google.com/file/d/13afQpotpd1MwwjjjoegtFv-tRtQ6tQbO/view</v>
      </c>
    </row>
    <row r="479" spans="1:16">
      <c r="A479" t="str">
        <f>INDEX([1]Calculation!$F:$F,ROW())</f>
        <v>Iowa</v>
      </c>
      <c r="B479" t="str">
        <f>INDEX([1]Calculation!$D:$D,ROW())</f>
        <v>Selzer &amp; Co.</v>
      </c>
      <c r="C479" t="str">
        <f>IF(INDEX([1]Calculation!$G:$G,ROW())=0,"-",INDEX([1]Calculation!$G:$G,ROW()))</f>
        <v>A+</v>
      </c>
      <c r="D479" t="str">
        <f>INDEX([1]Calculation!$J:$J,ROW())&amp;"  "&amp;INDEX([1]Calculation!$K:$K,ROW())</f>
        <v>500  lv</v>
      </c>
      <c r="E479" s="19">
        <f>INDEX([1]Calculation!$I:$I,ROW())</f>
        <v>43782</v>
      </c>
      <c r="F479" s="12">
        <f>ROUND(INDEX([1]Calculation!AL:AL,ROW()),1)</f>
        <v>0.7</v>
      </c>
      <c r="G479" s="8">
        <f>ROUND(INDEX([1]Calculation!L:L,ROW()),0)</f>
        <v>15</v>
      </c>
      <c r="H479" s="8">
        <f>ROUND(INDEX([1]Calculation!M:M,ROW()),0)</f>
        <v>2</v>
      </c>
      <c r="I479" s="8">
        <f>ROUND(INDEX([1]Calculation!N:N,ROW()),0)</f>
        <v>3</v>
      </c>
      <c r="J479" s="8">
        <f>ROUND(INDEX([1]Calculation!O:O,ROW()),0)</f>
        <v>25</v>
      </c>
      <c r="K479" s="8">
        <f>ROUND(INDEX([1]Calculation!P:P,ROW()),0)</f>
        <v>6</v>
      </c>
      <c r="L479" s="8">
        <f>ROUND(INDEX([1]Calculation!Q:Q,ROW()),0)</f>
        <v>15</v>
      </c>
      <c r="M479" s="8">
        <f>ROUND(INDEX([1]Calculation!R:R,ROW()),0)</f>
        <v>3</v>
      </c>
      <c r="N479" s="8">
        <f>ROUND(INDEX([1]Calculation!S:S,ROW()),0)</f>
        <v>16</v>
      </c>
      <c r="O479" s="8">
        <f>ROUND(INDEX([1]Calculation!T:T,ROW()),0)</f>
        <v>3</v>
      </c>
      <c r="P479" s="8" t="str">
        <f>INDEX([1]Calculation!CB:CB,ROW())</f>
        <v>https://cdn.cnn.com/cnn/2019/images/11/16/rel4a_ia.pdf</v>
      </c>
    </row>
    <row r="480" spans="1:16">
      <c r="A480" t="str">
        <f>INDEX([1]Calculation!$F:$F,ROW())</f>
        <v>Nevada</v>
      </c>
      <c r="B480" t="str">
        <f>INDEX([1]Calculation!$D:$D,ROW())</f>
        <v>Fox News/Beacon Research/Shaw &amp; Co. Research</v>
      </c>
      <c r="C480" t="str">
        <f>IF(INDEX([1]Calculation!$G:$G,ROW())=0,"-",INDEX([1]Calculation!$G:$G,ROW()))</f>
        <v>A-</v>
      </c>
      <c r="D480" t="str">
        <f>INDEX([1]Calculation!$J:$J,ROW())&amp;"  "&amp;INDEX([1]Calculation!$K:$K,ROW())</f>
        <v>627  lv</v>
      </c>
      <c r="E480" s="19">
        <f>INDEX([1]Calculation!$I:$I,ROW())</f>
        <v>43782</v>
      </c>
      <c r="F480" s="12">
        <f>ROUND(INDEX([1]Calculation!AL:AL,ROW()),1)</f>
        <v>0.5</v>
      </c>
      <c r="G480" s="8">
        <f>ROUND(INDEX([1]Calculation!L:L,ROW()),0)</f>
        <v>24</v>
      </c>
      <c r="H480" s="8">
        <f>ROUND(INDEX([1]Calculation!M:M,ROW()),0)</f>
        <v>0</v>
      </c>
      <c r="I480" s="8">
        <f>ROUND(INDEX([1]Calculation!N:N,ROW()),0)</f>
        <v>1</v>
      </c>
      <c r="J480" s="8">
        <f>ROUND(INDEX([1]Calculation!O:O,ROW()),0)</f>
        <v>8</v>
      </c>
      <c r="K480" s="8">
        <f>ROUND(INDEX([1]Calculation!P:P,ROW()),0)</f>
        <v>2</v>
      </c>
      <c r="L480" s="8">
        <f>ROUND(INDEX([1]Calculation!Q:Q,ROW()),0)</f>
        <v>18</v>
      </c>
      <c r="M480" s="8">
        <f>ROUND(INDEX([1]Calculation!R:R,ROW()),0)</f>
        <v>5</v>
      </c>
      <c r="N480" s="8">
        <f>ROUND(INDEX([1]Calculation!S:S,ROW()),0)</f>
        <v>18</v>
      </c>
      <c r="O480" s="8">
        <f>ROUND(INDEX([1]Calculation!T:T,ROW()),0)</f>
        <v>3</v>
      </c>
      <c r="P480" s="8" t="str">
        <f>INDEX([1]Calculation!CB:CB,ROW())</f>
        <v>https://www.scribd.com/document/435041220/Fox-News-Poll-Joe-Biden-November-10-13-2019</v>
      </c>
    </row>
    <row r="481" spans="1:16">
      <c r="A481" t="str">
        <f>INDEX([1]Calculation!$F:$F,ROW())</f>
        <v>North Carolina</v>
      </c>
      <c r="B481" t="str">
        <f>INDEX([1]Calculation!$D:$D,ROW())</f>
        <v>Fox News/Beacon Research/Shaw &amp; Co. Research</v>
      </c>
      <c r="C481" t="str">
        <f>IF(INDEX([1]Calculation!$G:$G,ROW())=0,"-",INDEX([1]Calculation!$G:$G,ROW()))</f>
        <v>A-</v>
      </c>
      <c r="D481" t="str">
        <f>INDEX([1]Calculation!$J:$J,ROW())&amp;"  "&amp;INDEX([1]Calculation!$K:$K,ROW())</f>
        <v>669  lv</v>
      </c>
      <c r="E481" s="19">
        <f>INDEX([1]Calculation!$I:$I,ROW())</f>
        <v>43782</v>
      </c>
      <c r="F481" s="12">
        <f>ROUND(INDEX([1]Calculation!AL:AL,ROW()),1)</f>
        <v>4.3</v>
      </c>
      <c r="G481" s="8">
        <f>ROUND(INDEX([1]Calculation!L:L,ROW()),0)</f>
        <v>37</v>
      </c>
      <c r="H481" s="8">
        <f>ROUND(INDEX([1]Calculation!M:M,ROW()),0)</f>
        <v>0</v>
      </c>
      <c r="I481" s="8">
        <f>ROUND(INDEX([1]Calculation!N:N,ROW()),0)</f>
        <v>2</v>
      </c>
      <c r="J481" s="8">
        <f>ROUND(INDEX([1]Calculation!O:O,ROW()),0)</f>
        <v>6</v>
      </c>
      <c r="K481" s="8">
        <f>ROUND(INDEX([1]Calculation!P:P,ROW()),0)</f>
        <v>1</v>
      </c>
      <c r="L481" s="8">
        <f>ROUND(INDEX([1]Calculation!Q:Q,ROW()),0)</f>
        <v>14</v>
      </c>
      <c r="M481" s="8">
        <f>ROUND(INDEX([1]Calculation!R:R,ROW()),0)</f>
        <v>2</v>
      </c>
      <c r="N481" s="8">
        <f>ROUND(INDEX([1]Calculation!S:S,ROW()),0)</f>
        <v>15</v>
      </c>
      <c r="O481" s="8">
        <f>ROUND(INDEX([1]Calculation!T:T,ROW()),0)</f>
        <v>2</v>
      </c>
      <c r="P481" s="8" t="str">
        <f>INDEX([1]Calculation!CB:CB,ROW())</f>
        <v>https://www.scribd.com/document/435038869/Fox-News-Poll-North-Carolina-November-10-13-2019</v>
      </c>
    </row>
    <row r="482" spans="1:16">
      <c r="A482" t="str">
        <f>INDEX([1]Calculation!$F:$F,ROW())</f>
        <v>California</v>
      </c>
      <c r="B482" t="str">
        <f>INDEX([1]Calculation!$D:$D,ROW())</f>
        <v>Public Policy Institute of California</v>
      </c>
      <c r="C482" t="str">
        <f>IF(INDEX([1]Calculation!$G:$G,ROW())=0,"-",INDEX([1]Calculation!$G:$G,ROW()))</f>
        <v>A/B</v>
      </c>
      <c r="D482" t="str">
        <f>INDEX([1]Calculation!$J:$J,ROW())&amp;"  "&amp;INDEX([1]Calculation!$K:$K,ROW())</f>
        <v>682  lv</v>
      </c>
      <c r="E482" s="19">
        <f>INDEX([1]Calculation!$I:$I,ROW())</f>
        <v>43781</v>
      </c>
      <c r="F482" s="12">
        <f>ROUND(INDEX([1]Calculation!AL:AL,ROW()),1)</f>
        <v>0.1</v>
      </c>
      <c r="G482" s="8">
        <f>ROUND(INDEX([1]Calculation!L:L,ROW()),0)</f>
        <v>24</v>
      </c>
      <c r="H482" s="8">
        <f>ROUND(INDEX([1]Calculation!M:M,ROW()),0)</f>
        <v>0</v>
      </c>
      <c r="I482" s="8">
        <f>ROUND(INDEX([1]Calculation!N:N,ROW()),0)</f>
        <v>1</v>
      </c>
      <c r="J482" s="8">
        <f>ROUND(INDEX([1]Calculation!O:O,ROW()),0)</f>
        <v>7</v>
      </c>
      <c r="K482" s="8">
        <f>ROUND(INDEX([1]Calculation!P:P,ROW()),0)</f>
        <v>1</v>
      </c>
      <c r="L482" s="8">
        <f>ROUND(INDEX([1]Calculation!Q:Q,ROW()),0)</f>
        <v>17</v>
      </c>
      <c r="M482" s="8">
        <f>ROUND(INDEX([1]Calculation!R:R,ROW()),0)</f>
        <v>1</v>
      </c>
      <c r="N482" s="8">
        <f>ROUND(INDEX([1]Calculation!S:S,ROW()),0)</f>
        <v>23</v>
      </c>
      <c r="O482" s="8">
        <f>ROUND(INDEX([1]Calculation!T:T,ROW()),0)</f>
        <v>5</v>
      </c>
      <c r="P482" s="8" t="str">
        <f>INDEX([1]Calculation!CB:CB,ROW())</f>
        <v>https://www.ppic.org/wp-content/uploads/ppic-statewide-survey-californians-and-their-government-november-2019.pdf</v>
      </c>
    </row>
    <row r="483" spans="1:16">
      <c r="A483" t="str">
        <f>INDEX([1]Calculation!$F:$F,ROW())</f>
        <v>California</v>
      </c>
      <c r="B483" t="str">
        <f>INDEX([1]Calculation!$D:$D,ROW())</f>
        <v>Capitol Weekly</v>
      </c>
      <c r="C483" t="str">
        <f>IF(INDEX([1]Calculation!$G:$G,ROW())=0,"-",INDEX([1]Calculation!$G:$G,ROW()))</f>
        <v>-</v>
      </c>
      <c r="D483" t="str">
        <f>INDEX([1]Calculation!$J:$J,ROW())&amp;"  "&amp;INDEX([1]Calculation!$K:$K,ROW())</f>
        <v>695  lv</v>
      </c>
      <c r="E483" s="19">
        <f>INDEX([1]Calculation!$I:$I,ROW())</f>
        <v>43781</v>
      </c>
      <c r="F483" s="12">
        <f>ROUND(INDEX([1]Calculation!AL:AL,ROW()),1)</f>
        <v>0</v>
      </c>
      <c r="G483" s="8">
        <f>ROUND(INDEX([1]Calculation!L:L,ROW()),0)</f>
        <v>18</v>
      </c>
      <c r="H483" s="8">
        <f>ROUND(INDEX([1]Calculation!M:M,ROW()),0)</f>
        <v>0</v>
      </c>
      <c r="I483" s="8">
        <f>ROUND(INDEX([1]Calculation!N:N,ROW()),0)</f>
        <v>1</v>
      </c>
      <c r="J483" s="8">
        <f>ROUND(INDEX([1]Calculation!O:O,ROW()),0)</f>
        <v>14</v>
      </c>
      <c r="K483" s="8">
        <f>ROUND(INDEX([1]Calculation!P:P,ROW()),0)</f>
        <v>3</v>
      </c>
      <c r="L483" s="8">
        <f>ROUND(INDEX([1]Calculation!Q:Q,ROW()),0)</f>
        <v>21</v>
      </c>
      <c r="M483" s="8">
        <f>ROUND(INDEX([1]Calculation!R:R,ROW()),0)</f>
        <v>1</v>
      </c>
      <c r="N483" s="8">
        <f>ROUND(INDEX([1]Calculation!S:S,ROW()),0)</f>
        <v>27</v>
      </c>
      <c r="O483" s="8">
        <f>ROUND(INDEX([1]Calculation!T:T,ROW()),0)</f>
        <v>4</v>
      </c>
      <c r="P483" s="8" t="str">
        <f>INDEX([1]Calculation!CB:CB,ROW())</f>
        <v>https://www.dropbox.com/s/h2iww6q3elxeohl/Nov%202019%20Presidential%20Primary%20Tracking%20Poll%20Toplines%20and%20Crosstabs.xlsx</v>
      </c>
    </row>
    <row r="484" spans="1:16">
      <c r="A484" t="str">
        <f>INDEX([1]Calculation!$F:$F,ROW())</f>
        <v>US</v>
      </c>
      <c r="B484" t="str">
        <f>INDEX([1]Calculation!$D:$D,ROW())</f>
        <v>YouGov</v>
      </c>
      <c r="C484" t="str">
        <f>IF(INDEX([1]Calculation!$G:$G,ROW())=0,"-",INDEX([1]Calculation!$G:$G,ROW()))</f>
        <v>B-</v>
      </c>
      <c r="D484" t="str">
        <f>INDEX([1]Calculation!$J:$J,ROW())&amp;"  "&amp;INDEX([1]Calculation!$K:$K,ROW())</f>
        <v>600  lv</v>
      </c>
      <c r="E484" s="19">
        <f>INDEX([1]Calculation!$I:$I,ROW())</f>
        <v>43781</v>
      </c>
      <c r="F484" s="12">
        <f>ROUND(INDEX([1]Calculation!AL:AL,ROW()),1)</f>
        <v>0</v>
      </c>
      <c r="G484" s="8">
        <f>ROUND(INDEX([1]Calculation!L:L,ROW()),0)</f>
        <v>23</v>
      </c>
      <c r="H484" s="8">
        <f>ROUND(INDEX([1]Calculation!M:M,ROW()),0)</f>
        <v>0</v>
      </c>
      <c r="I484" s="8">
        <f>ROUND(INDEX([1]Calculation!N:N,ROW()),0)</f>
        <v>1</v>
      </c>
      <c r="J484" s="8">
        <f>ROUND(INDEX([1]Calculation!O:O,ROW()),0)</f>
        <v>9</v>
      </c>
      <c r="K484" s="8">
        <f>ROUND(INDEX([1]Calculation!P:P,ROW()),0)</f>
        <v>2</v>
      </c>
      <c r="L484" s="8">
        <f>ROUND(INDEX([1]Calculation!Q:Q,ROW()),0)</f>
        <v>17</v>
      </c>
      <c r="M484" s="8">
        <f>ROUND(INDEX([1]Calculation!R:R,ROW()),0)</f>
        <v>1</v>
      </c>
      <c r="N484" s="8">
        <f>ROUND(INDEX([1]Calculation!S:S,ROW()),0)</f>
        <v>26</v>
      </c>
      <c r="O484" s="8">
        <f>ROUND(INDEX([1]Calculation!T:T,ROW()),0)</f>
        <v>4</v>
      </c>
      <c r="P484" s="8" t="str">
        <f>INDEX([1]Calculation!CB:CB,ROW())</f>
        <v>https://d25d2506sfb94s.cloudfront.net/cumulus_uploads/document/7umtlf80ov/econTabReport.pdf</v>
      </c>
    </row>
    <row r="485" spans="1:16">
      <c r="A485" t="str">
        <f>INDEX([1]Calculation!$F:$F,ROW())</f>
        <v>Iowa</v>
      </c>
      <c r="B485" t="str">
        <f>INDEX([1]Calculation!$D:$D,ROW())</f>
        <v>Monmouth University</v>
      </c>
      <c r="C485" t="str">
        <f>IF(INDEX([1]Calculation!$G:$G,ROW())=0,"-",INDEX([1]Calculation!$G:$G,ROW()))</f>
        <v>A+</v>
      </c>
      <c r="D485" t="str">
        <f>INDEX([1]Calculation!$J:$J,ROW())&amp;"  "&amp;INDEX([1]Calculation!$K:$K,ROW())</f>
        <v>451  lv</v>
      </c>
      <c r="E485" s="19">
        <f>INDEX([1]Calculation!$I:$I,ROW())</f>
        <v>43780</v>
      </c>
      <c r="F485" s="12">
        <f>ROUND(INDEX([1]Calculation!AL:AL,ROW()),1)</f>
        <v>0</v>
      </c>
      <c r="G485" s="8">
        <f>ROUND(INDEX([1]Calculation!L:L,ROW()),0)</f>
        <v>19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22</v>
      </c>
      <c r="K485" s="8">
        <f>ROUND(INDEX([1]Calculation!P:P,ROW()),0)</f>
        <v>5</v>
      </c>
      <c r="L485" s="8">
        <f>ROUND(INDEX([1]Calculation!Q:Q,ROW()),0)</f>
        <v>13</v>
      </c>
      <c r="M485" s="8">
        <f>ROUND(INDEX([1]Calculation!R:R,ROW()),0)</f>
        <v>3</v>
      </c>
      <c r="N485" s="8">
        <f>ROUND(INDEX([1]Calculation!S:S,ROW()),0)</f>
        <v>18</v>
      </c>
      <c r="O485" s="8">
        <f>ROUND(INDEX([1]Calculation!T:T,ROW()),0)</f>
        <v>3</v>
      </c>
      <c r="P485" s="8" t="str">
        <f>INDEX([1]Calculation!CB:CB,ROW())</f>
        <v>https://www.monmouth.edu/polling-institute/documents/monmouthpoll_ia_111219.pdf/</v>
      </c>
    </row>
    <row r="486" spans="1:16">
      <c r="A486" t="str">
        <f>INDEX([1]Calculation!$F:$F,ROW())</f>
        <v>Georgia</v>
      </c>
      <c r="B486" t="str">
        <f>INDEX([1]Calculation!$D:$D,ROW())</f>
        <v>Climate Nexus</v>
      </c>
      <c r="C486" t="str">
        <f>IF(INDEX([1]Calculation!$G:$G,ROW())=0,"-",INDEX([1]Calculation!$G:$G,ROW()))</f>
        <v>-</v>
      </c>
      <c r="D486" t="str">
        <f>INDEX([1]Calculation!$J:$J,ROW())&amp;"  "&amp;INDEX([1]Calculation!$K:$K,ROW())</f>
        <v>457  lv</v>
      </c>
      <c r="E486" s="19">
        <f>INDEX([1]Calculation!$I:$I,ROW())</f>
        <v>43779</v>
      </c>
      <c r="F486" s="12">
        <f>ROUND(INDEX([1]Calculation!AL:AL,ROW()),1)</f>
        <v>1.2</v>
      </c>
      <c r="G486" s="8">
        <f>ROUND(INDEX([1]Calculation!L:L,ROW()),0)</f>
        <v>31</v>
      </c>
      <c r="H486" s="8">
        <f>ROUND(INDEX([1]Calculation!M:M,ROW()),0)</f>
        <v>0</v>
      </c>
      <c r="I486" s="8">
        <f>ROUND(INDEX([1]Calculation!N:N,ROW()),0)</f>
        <v>2</v>
      </c>
      <c r="J486" s="8">
        <f>ROUND(INDEX([1]Calculation!O:O,ROW()),0)</f>
        <v>4</v>
      </c>
      <c r="K486" s="8">
        <f>ROUND(INDEX([1]Calculation!P:P,ROW()),0)</f>
        <v>1</v>
      </c>
      <c r="L486" s="8">
        <f>ROUND(INDEX([1]Calculation!Q:Q,ROW()),0)</f>
        <v>14</v>
      </c>
      <c r="M486" s="8">
        <f>ROUND(INDEX([1]Calculation!R:R,ROW()),0)</f>
        <v>1</v>
      </c>
      <c r="N486" s="8">
        <f>ROUND(INDEX([1]Calculation!S:S,ROW()),0)</f>
        <v>14</v>
      </c>
      <c r="O486" s="8">
        <f>ROUND(INDEX([1]Calculation!T:T,ROW()),0)</f>
        <v>2</v>
      </c>
      <c r="P486" s="8" t="str">
        <f>INDEX([1]Calculation!CB:CB,ROW())</f>
        <v>https://climatenexus.org/wp-content/uploads/2015/09/Georgia-Poll-Toplines.pdf</v>
      </c>
    </row>
    <row r="487" spans="1:16">
      <c r="A487" t="str">
        <f>INDEX([1]Calculation!$F:$F,ROW())</f>
        <v>US</v>
      </c>
      <c r="B487" t="str">
        <f>INDEX([1]Calculation!$D:$D,ROW())</f>
        <v>Ipsos</v>
      </c>
      <c r="C487" t="str">
        <f>IF(INDEX([1]Calculation!$G:$G,ROW())=0,"-",INDEX([1]Calculation!$G:$G,ROW()))</f>
        <v>B+</v>
      </c>
      <c r="D487" t="str">
        <f>INDEX([1]Calculation!$J:$J,ROW())&amp;"  "&amp;INDEX([1]Calculation!$K:$K,ROW())</f>
        <v>538  rv</v>
      </c>
      <c r="E487" s="19">
        <f>INDEX([1]Calculation!$I:$I,ROW())</f>
        <v>43776</v>
      </c>
      <c r="F487" s="12">
        <f>ROUND(INDEX([1]Calculation!AL:AL,ROW()),1)</f>
        <v>0</v>
      </c>
      <c r="G487" s="8">
        <f>ROUND(INDEX([1]Calculation!L:L,ROW()),0)</f>
        <v>20</v>
      </c>
      <c r="H487" s="8">
        <f>ROUND(INDEX([1]Calculation!M:M,ROW()),0)</f>
        <v>0</v>
      </c>
      <c r="I487" s="8">
        <f>ROUND(INDEX([1]Calculation!N:N,ROW()),0)</f>
        <v>0</v>
      </c>
      <c r="J487" s="8">
        <f>ROUND(INDEX([1]Calculation!O:O,ROW()),0)</f>
        <v>5</v>
      </c>
      <c r="K487" s="8">
        <f>ROUND(INDEX([1]Calculation!P:P,ROW()),0)</f>
        <v>1</v>
      </c>
      <c r="L487" s="8">
        <f>ROUND(INDEX([1]Calculation!Q:Q,ROW()),0)</f>
        <v>16</v>
      </c>
      <c r="M487" s="8">
        <f>ROUND(INDEX([1]Calculation!R:R,ROW()),0)</f>
        <v>1</v>
      </c>
      <c r="N487" s="8">
        <f>ROUND(INDEX([1]Calculation!S:S,ROW()),0)</f>
        <v>13</v>
      </c>
      <c r="O487" s="8">
        <f>ROUND(INDEX([1]Calculation!T:T,ROW()),0)</f>
        <v>3</v>
      </c>
      <c r="P487" s="8" t="str">
        <f>INDEX([1]Calculation!CB:CB,ROW())</f>
        <v>https://twitter.com/Cmkahn/status/1220734596490452993</v>
      </c>
    </row>
    <row r="488" spans="1:16">
      <c r="A488" t="str">
        <f>INDEX([1]Calculation!$F:$F,ROW())</f>
        <v>Iowa</v>
      </c>
      <c r="B488" t="str">
        <f>INDEX([1]Calculation!$D:$D,ROW())</f>
        <v>University of Iowa</v>
      </c>
      <c r="C488" t="str">
        <f>IF(INDEX([1]Calculation!$G:$G,ROW())=0,"-",INDEX([1]Calculation!$G:$G,ROW()))</f>
        <v>B/C</v>
      </c>
      <c r="D488" t="str">
        <f>INDEX([1]Calculation!$J:$J,ROW())&amp;"  "&amp;INDEX([1]Calculation!$K:$K,ROW())</f>
        <v>465  lv</v>
      </c>
      <c r="E488" s="19">
        <f>INDEX([1]Calculation!$I:$I,ROW())</f>
        <v>43779</v>
      </c>
      <c r="F488" s="12">
        <f>ROUND(INDEX([1]Calculation!AL:AL,ROW()),1)</f>
        <v>1.6</v>
      </c>
      <c r="G488" s="8">
        <f>ROUND(INDEX([1]Calculation!L:L,ROW()),0)</f>
        <v>15</v>
      </c>
      <c r="H488" s="8">
        <f>ROUND(INDEX([1]Calculation!M:M,ROW()),0)</f>
        <v>0</v>
      </c>
      <c r="I488" s="8">
        <f>ROUND(INDEX([1]Calculation!N:N,ROW()),0)</f>
        <v>0</v>
      </c>
      <c r="J488" s="8">
        <f>ROUND(INDEX([1]Calculation!O:O,ROW()),0)</f>
        <v>16</v>
      </c>
      <c r="K488" s="8">
        <f>ROUND(INDEX([1]Calculation!P:P,ROW()),0)</f>
        <v>1</v>
      </c>
      <c r="L488" s="8">
        <f>ROUND(INDEX([1]Calculation!Q:Q,ROW()),0)</f>
        <v>18</v>
      </c>
      <c r="M488" s="8">
        <f>ROUND(INDEX([1]Calculation!R:R,ROW()),0)</f>
        <v>3</v>
      </c>
      <c r="N488" s="8">
        <f>ROUND(INDEX([1]Calculation!S:S,ROW()),0)</f>
        <v>23</v>
      </c>
      <c r="O488" s="8">
        <f>ROUND(INDEX([1]Calculation!T:T,ROW()),0)</f>
        <v>3</v>
      </c>
      <c r="P488" s="8" t="str">
        <f>INDEX([1]Calculation!CB:CB,ROW())</f>
        <v>https://clas.uiowa.edu/polisci/sites/clas.uiowa.edu.polisci/files/Hawkeye%20Poll%20(Nov%202019)%20-%20Iowa%20Democratic%20Caucuses%20-%20topline.pdf</v>
      </c>
    </row>
    <row r="489" spans="1:16">
      <c r="A489" t="str">
        <f>INDEX([1]Calculation!$F:$F,ROW())</f>
        <v>US</v>
      </c>
      <c r="B489" t="str">
        <f>INDEX([1]Calculation!$D:$D,ROW())</f>
        <v>Morning Consult</v>
      </c>
      <c r="C489" t="str">
        <f>IF(INDEX([1]Calculation!$G:$G,ROW())=0,"-",INDEX([1]Calculation!$G:$G,ROW()))</f>
        <v>B+</v>
      </c>
      <c r="D489" t="str">
        <f>INDEX([1]Calculation!$J:$J,ROW())&amp;"  "&amp;INDEX([1]Calculation!$K:$K,ROW())</f>
        <v>16400  lv</v>
      </c>
      <c r="E489" s="19">
        <f>INDEX([1]Calculation!$I:$I,ROW())</f>
        <v>43779</v>
      </c>
      <c r="F489" s="12">
        <f>ROUND(INDEX([1]Calculation!AL:AL,ROW()),1)</f>
        <v>0</v>
      </c>
      <c r="G489" s="8">
        <f>ROUND(INDEX([1]Calculation!L:L,ROW()),0)</f>
        <v>32</v>
      </c>
      <c r="H489" s="8">
        <f>ROUND(INDEX([1]Calculation!M:M,ROW()),0)</f>
        <v>2</v>
      </c>
      <c r="I489" s="8">
        <f>ROUND(INDEX([1]Calculation!N:N,ROW()),0)</f>
        <v>3</v>
      </c>
      <c r="J489" s="8">
        <f>ROUND(INDEX([1]Calculation!O:O,ROW()),0)</f>
        <v>8</v>
      </c>
      <c r="K489" s="8">
        <f>ROUND(INDEX([1]Calculation!P:P,ROW()),0)</f>
        <v>2</v>
      </c>
      <c r="L489" s="8">
        <f>ROUND(INDEX([1]Calculation!Q:Q,ROW()),0)</f>
        <v>20</v>
      </c>
      <c r="M489" s="8">
        <f>ROUND(INDEX([1]Calculation!R:R,ROW()),0)</f>
        <v>1</v>
      </c>
      <c r="N489" s="8">
        <f>ROUND(INDEX([1]Calculation!S:S,ROW()),0)</f>
        <v>19</v>
      </c>
      <c r="O489" s="8">
        <f>ROUND(INDEX([1]Calculation!T:T,ROW()),0)</f>
        <v>3</v>
      </c>
      <c r="P489" s="8" t="str">
        <f>INDEX([1]Calculation!CB:CB,ROW())</f>
        <v>https://morningconsult.com/2020-democratic-primary/</v>
      </c>
    </row>
    <row r="490" spans="1:16">
      <c r="A490" t="str">
        <f>INDEX([1]Calculation!$F:$F,ROW())</f>
        <v>New Hampshire</v>
      </c>
      <c r="B490" t="str">
        <f>INDEX([1]Calculation!$D:$D,ROW())</f>
        <v>Quinnipiac University</v>
      </c>
      <c r="C490" t="str">
        <f>IF(INDEX([1]Calculation!$G:$G,ROW())=0,"-",INDEX([1]Calculation!$G:$G,ROW()))</f>
        <v>A</v>
      </c>
      <c r="D490" t="str">
        <f>INDEX([1]Calculation!$J:$J,ROW())&amp;"  "&amp;INDEX([1]Calculation!$K:$K,ROW())</f>
        <v>1134  lv</v>
      </c>
      <c r="E490" s="19">
        <f>INDEX([1]Calculation!$I:$I,ROW())</f>
        <v>43779</v>
      </c>
      <c r="F490" s="12">
        <f>ROUND(INDEX([1]Calculation!AL:AL,ROW()),1)</f>
        <v>7</v>
      </c>
      <c r="G490" s="8">
        <f>ROUND(INDEX([1]Calculation!L:L,ROW()),0)</f>
        <v>20</v>
      </c>
      <c r="H490" s="8">
        <f>ROUND(INDEX([1]Calculation!M:M,ROW()),0)</f>
        <v>0</v>
      </c>
      <c r="I490" s="8">
        <f>ROUND(INDEX([1]Calculation!N:N,ROW()),0)</f>
        <v>1</v>
      </c>
      <c r="J490" s="8">
        <f>ROUND(INDEX([1]Calculation!O:O,ROW()),0)</f>
        <v>15</v>
      </c>
      <c r="K490" s="8">
        <f>ROUND(INDEX([1]Calculation!P:P,ROW()),0)</f>
        <v>3</v>
      </c>
      <c r="L490" s="8">
        <f>ROUND(INDEX([1]Calculation!Q:Q,ROW()),0)</f>
        <v>14</v>
      </c>
      <c r="M490" s="8">
        <f>ROUND(INDEX([1]Calculation!R:R,ROW()),0)</f>
        <v>3</v>
      </c>
      <c r="N490" s="8">
        <f>ROUND(INDEX([1]Calculation!S:S,ROW()),0)</f>
        <v>16</v>
      </c>
      <c r="O490" s="8">
        <f>ROUND(INDEX([1]Calculation!T:T,ROW()),0)</f>
        <v>4</v>
      </c>
      <c r="P490" s="8" t="str">
        <f>INDEX([1]Calculation!CB:CB,ROW())</f>
        <v>https://poll.qu.edu/new-hampshire/release-detail?ReleaseID=3648</v>
      </c>
    </row>
    <row r="491" spans="1:16">
      <c r="A491" t="str">
        <f>INDEX([1]Calculation!$F:$F,ROW())</f>
        <v>Arizona</v>
      </c>
      <c r="B491" t="str">
        <f>INDEX([1]Calculation!$D:$D,ROW())</f>
        <v>OH Predictive Insights/MBQF</v>
      </c>
      <c r="C491" t="str">
        <f>IF(INDEX([1]Calculation!$G:$G,ROW())=0,"-",INDEX([1]Calculation!$G:$G,ROW()))</f>
        <v>B/C</v>
      </c>
      <c r="D491" t="str">
        <f>INDEX([1]Calculation!$J:$J,ROW())&amp;"  "&amp;INDEX([1]Calculation!$K:$K,ROW())</f>
        <v>260  lv</v>
      </c>
      <c r="E491" s="19">
        <f>INDEX([1]Calculation!$I:$I,ROW())</f>
        <v>43777</v>
      </c>
      <c r="F491" s="12">
        <f>ROUND(INDEX([1]Calculation!AL:AL,ROW()),1)</f>
        <v>1.3</v>
      </c>
      <c r="G491" s="8">
        <f>ROUND(INDEX([1]Calculation!L:L,ROW()),0)</f>
        <v>29</v>
      </c>
      <c r="H491" s="8">
        <f>ROUND(INDEX([1]Calculation!M:M,ROW()),0)</f>
        <v>0</v>
      </c>
      <c r="I491" s="8">
        <f>ROUND(INDEX([1]Calculation!N:N,ROW()),0)</f>
        <v>2</v>
      </c>
      <c r="J491" s="8">
        <f>ROUND(INDEX([1]Calculation!O:O,ROW()),0)</f>
        <v>9</v>
      </c>
      <c r="K491" s="8">
        <f>ROUND(INDEX([1]Calculation!P:P,ROW()),0)</f>
        <v>2</v>
      </c>
      <c r="L491" s="8">
        <f>ROUND(INDEX([1]Calculation!Q:Q,ROW()),0)</f>
        <v>16</v>
      </c>
      <c r="M491" s="8">
        <f>ROUND(INDEX([1]Calculation!R:R,ROW()),0)</f>
        <v>1</v>
      </c>
      <c r="N491" s="8">
        <f>ROUND(INDEX([1]Calculation!S:S,ROW()),0)</f>
        <v>18</v>
      </c>
      <c r="O491" s="8">
        <f>ROUND(INDEX([1]Calculation!T:T,ROW()),0)</f>
        <v>4</v>
      </c>
      <c r="P491" s="8" t="str">
        <f>INDEX([1]Calculation!CB:CB,ROW())</f>
        <v>https://ohpredictive.com/press-releases/democratic-primary-2020/</v>
      </c>
    </row>
    <row r="492" spans="1:16">
      <c r="A492" t="str">
        <f>INDEX([1]Calculation!$F:$F,ROW())</f>
        <v>US</v>
      </c>
      <c r="B492" t="str">
        <f>INDEX([1]Calculation!$D:$D,ROW())</f>
        <v>Ipsos</v>
      </c>
      <c r="C492" t="str">
        <f>IF(INDEX([1]Calculation!$G:$G,ROW())=0,"-",INDEX([1]Calculation!$G:$G,ROW()))</f>
        <v>B+</v>
      </c>
      <c r="D492" t="str">
        <f>INDEX([1]Calculation!$J:$J,ROW())&amp;"  "&amp;INDEX([1]Calculation!$K:$K,ROW())</f>
        <v>549  rv</v>
      </c>
      <c r="E492" s="19">
        <f>INDEX([1]Calculation!$I:$I,ROW())</f>
        <v>43773</v>
      </c>
      <c r="F492" s="12">
        <f>ROUND(INDEX([1]Calculation!AL:AL,ROW()),1)</f>
        <v>0</v>
      </c>
      <c r="G492" s="8">
        <f>ROUND(INDEX([1]Calculation!L:L,ROW()),0)</f>
        <v>24</v>
      </c>
      <c r="H492" s="8">
        <f>ROUND(INDEX([1]Calculation!M:M,ROW()),0)</f>
        <v>0</v>
      </c>
      <c r="I492" s="8">
        <f>ROUND(INDEX([1]Calculation!N:N,ROW()),0)</f>
        <v>0</v>
      </c>
      <c r="J492" s="8">
        <f>ROUND(INDEX([1]Calculation!O:O,ROW()),0)</f>
        <v>8</v>
      </c>
      <c r="K492" s="8">
        <f>ROUND(INDEX([1]Calculation!P:P,ROW()),0)</f>
        <v>0</v>
      </c>
      <c r="L492" s="8">
        <f>ROUND(INDEX([1]Calculation!Q:Q,ROW()),0)</f>
        <v>15</v>
      </c>
      <c r="M492" s="8">
        <f>ROUND(INDEX([1]Calculation!R:R,ROW()),0)</f>
        <v>1</v>
      </c>
      <c r="N492" s="8">
        <f>ROUND(INDEX([1]Calculation!S:S,ROW()),0)</f>
        <v>13</v>
      </c>
      <c r="O492" s="8">
        <f>ROUND(INDEX([1]Calculation!T:T,ROW()),0)</f>
        <v>3</v>
      </c>
      <c r="P492" s="8" t="str">
        <f>INDEX([1]Calculation!CB:CB,ROW())</f>
        <v>https://twitter.com/Cmkahn/status/1220734596490452993</v>
      </c>
    </row>
    <row r="493" spans="1:16">
      <c r="A493" t="str">
        <f>INDEX([1]Calculation!$F:$F,ROW())</f>
        <v>North Carolina</v>
      </c>
      <c r="B493" t="str">
        <f>INDEX([1]Calculation!$D:$D,ROW())</f>
        <v>High Point University</v>
      </c>
      <c r="C493" t="str">
        <f>IF(INDEX([1]Calculation!$G:$G,ROW())=0,"-",INDEX([1]Calculation!$G:$G,ROW()))</f>
        <v>A/B</v>
      </c>
      <c r="D493" t="str">
        <f>INDEX([1]Calculation!$J:$J,ROW())&amp;"  "&amp;INDEX([1]Calculation!$K:$K,ROW())</f>
        <v>347  a</v>
      </c>
      <c r="E493" s="19">
        <f>INDEX([1]Calculation!$I:$I,ROW())</f>
        <v>43776</v>
      </c>
      <c r="F493" s="12">
        <f>ROUND(INDEX([1]Calculation!AL:AL,ROW()),1)</f>
        <v>0</v>
      </c>
      <c r="G493" s="8">
        <f>ROUND(INDEX([1]Calculation!L:L,ROW()),0)</f>
        <v>33</v>
      </c>
      <c r="H493" s="8">
        <f>ROUND(INDEX([1]Calculation!M:M,ROW()),0)</f>
        <v>0</v>
      </c>
      <c r="I493" s="8">
        <f>ROUND(INDEX([1]Calculation!N:N,ROW()),0)</f>
        <v>2</v>
      </c>
      <c r="J493" s="8">
        <f>ROUND(INDEX([1]Calculation!O:O,ROW()),0)</f>
        <v>4</v>
      </c>
      <c r="K493" s="8">
        <f>ROUND(INDEX([1]Calculation!P:P,ROW()),0)</f>
        <v>3</v>
      </c>
      <c r="L493" s="8">
        <f>ROUND(INDEX([1]Calculation!Q:Q,ROW()),0)</f>
        <v>18</v>
      </c>
      <c r="M493" s="8">
        <f>ROUND(INDEX([1]Calculation!R:R,ROW()),0)</f>
        <v>2</v>
      </c>
      <c r="N493" s="8">
        <f>ROUND(INDEX([1]Calculation!S:S,ROW()),0)</f>
        <v>13</v>
      </c>
      <c r="O493" s="8">
        <f>ROUND(INDEX([1]Calculation!T:T,ROW()),0)</f>
        <v>2</v>
      </c>
      <c r="P493" s="8" t="str">
        <f>INDEX([1]Calculation!CB:CB,ROW())</f>
        <v>http://www.highpoint.edu/blog/2019/11/hpu-poll-among-democratic-candidates-biden-sanders-warren-have-largest-support-in-north-carolina/</v>
      </c>
    </row>
    <row r="494" spans="1:16">
      <c r="A494" t="str">
        <f>INDEX([1]Calculation!$F:$F,ROW())</f>
        <v>Iowa</v>
      </c>
      <c r="B494" t="str">
        <f>INDEX([1]Calculation!$D:$D,ROW())</f>
        <v>Public Policy Polling</v>
      </c>
      <c r="C494" t="str">
        <f>IF(INDEX([1]Calculation!$G:$G,ROW())=0,"-",INDEX([1]Calculation!$G:$G,ROW()))</f>
        <v>B</v>
      </c>
      <c r="D494" t="str">
        <f>INDEX([1]Calculation!$J:$J,ROW())&amp;"  "&amp;INDEX([1]Calculation!$K:$K,ROW())</f>
        <v>715  lv</v>
      </c>
      <c r="E494" s="19">
        <f>INDEX([1]Calculation!$I:$I,ROW())</f>
        <v>43775</v>
      </c>
      <c r="F494" s="12">
        <f>ROUND(INDEX([1]Calculation!AL:AL,ROW()),1)</f>
        <v>2.7</v>
      </c>
      <c r="G494" s="8">
        <f>ROUND(INDEX([1]Calculation!L:L,ROW()),0)</f>
        <v>13</v>
      </c>
      <c r="H494" s="8">
        <f>ROUND(INDEX([1]Calculation!M:M,ROW()),0)</f>
        <v>0</v>
      </c>
      <c r="I494" s="8">
        <f>ROUND(INDEX([1]Calculation!N:N,ROW()),0)</f>
        <v>1</v>
      </c>
      <c r="J494" s="8">
        <f>ROUND(INDEX([1]Calculation!O:O,ROW()),0)</f>
        <v>20</v>
      </c>
      <c r="K494" s="8">
        <f>ROUND(INDEX([1]Calculation!P:P,ROW()),0)</f>
        <v>9</v>
      </c>
      <c r="L494" s="8">
        <f>ROUND(INDEX([1]Calculation!Q:Q,ROW()),0)</f>
        <v>14</v>
      </c>
      <c r="M494" s="8">
        <f>ROUND(INDEX([1]Calculation!R:R,ROW()),0)</f>
        <v>6</v>
      </c>
      <c r="N494" s="8">
        <f>ROUND(INDEX([1]Calculation!S:S,ROW()),0)</f>
        <v>21</v>
      </c>
      <c r="O494" s="8">
        <f>ROUND(INDEX([1]Calculation!T:T,ROW()),0)</f>
        <v>3</v>
      </c>
      <c r="P494" s="8" t="str">
        <f>INDEX([1]Calculation!CB:CB,ROW())</f>
        <v>https://endcitizensunited.org/wp-content/uploads/2019/11/IowaPoll.pdf</v>
      </c>
    </row>
    <row r="495" spans="1:16">
      <c r="A495" t="str">
        <f>INDEX([1]Calculation!$F:$F,ROW())</f>
        <v>Iowa</v>
      </c>
      <c r="B495" t="str">
        <f>INDEX([1]Calculation!$D:$D,ROW())</f>
        <v>Quinnipiac University</v>
      </c>
      <c r="C495" t="str">
        <f>IF(INDEX([1]Calculation!$G:$G,ROW())=0,"-",INDEX([1]Calculation!$G:$G,ROW()))</f>
        <v>A</v>
      </c>
      <c r="D495" t="str">
        <f>INDEX([1]Calculation!$J:$J,ROW())&amp;"  "&amp;INDEX([1]Calculation!$K:$K,ROW())</f>
        <v>698  lv</v>
      </c>
      <c r="E495" s="19">
        <f>INDEX([1]Calculation!$I:$I,ROW())</f>
        <v>43774</v>
      </c>
      <c r="F495" s="12">
        <f>ROUND(INDEX([1]Calculation!AL:AL,ROW()),1)</f>
        <v>5.0999999999999996</v>
      </c>
      <c r="G495" s="8">
        <f>ROUND(INDEX([1]Calculation!L:L,ROW()),0)</f>
        <v>15</v>
      </c>
      <c r="H495" s="8">
        <f>ROUND(INDEX([1]Calculation!M:M,ROW()),0)</f>
        <v>0</v>
      </c>
      <c r="I495" s="8">
        <f>ROUND(INDEX([1]Calculation!N:N,ROW()),0)</f>
        <v>1</v>
      </c>
      <c r="J495" s="8">
        <f>ROUND(INDEX([1]Calculation!O:O,ROW()),0)</f>
        <v>19</v>
      </c>
      <c r="K495" s="8">
        <f>ROUND(INDEX([1]Calculation!P:P,ROW()),0)</f>
        <v>5</v>
      </c>
      <c r="L495" s="8">
        <f>ROUND(INDEX([1]Calculation!Q:Q,ROW()),0)</f>
        <v>17</v>
      </c>
      <c r="M495" s="8">
        <f>ROUND(INDEX([1]Calculation!R:R,ROW()),0)</f>
        <v>3</v>
      </c>
      <c r="N495" s="8">
        <f>ROUND(INDEX([1]Calculation!S:S,ROW()),0)</f>
        <v>20</v>
      </c>
      <c r="O495" s="8">
        <f>ROUND(INDEX([1]Calculation!T:T,ROW()),0)</f>
        <v>3</v>
      </c>
      <c r="P495" s="8" t="str">
        <f>INDEX([1]Calculation!CB:CB,ROW())</f>
        <v>https://poll.qu.edu/iowa/release-detail?ReleaseID=3647</v>
      </c>
    </row>
    <row r="496" spans="1:16">
      <c r="A496" t="str">
        <f>INDEX([1]Calculation!$F:$F,ROW())</f>
        <v>US</v>
      </c>
      <c r="B496" t="str">
        <f>INDEX([1]Calculation!$D:$D,ROW())</f>
        <v>YouGov</v>
      </c>
      <c r="C496" t="str">
        <f>IF(INDEX([1]Calculation!$G:$G,ROW())=0,"-",INDEX([1]Calculation!$G:$G,ROW()))</f>
        <v>B-</v>
      </c>
      <c r="D496" t="str">
        <f>INDEX([1]Calculation!$J:$J,ROW())&amp;"  "&amp;INDEX([1]Calculation!$K:$K,ROW())</f>
        <v>579  lv</v>
      </c>
      <c r="E496" s="19">
        <f>INDEX([1]Calculation!$I:$I,ROW())</f>
        <v>43774</v>
      </c>
      <c r="F496" s="12">
        <f>ROUND(INDEX([1]Calculation!AL:AL,ROW()),1)</f>
        <v>0</v>
      </c>
      <c r="G496" s="8">
        <f>ROUND(INDEX([1]Calculation!L:L,ROW()),0)</f>
        <v>26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8</v>
      </c>
      <c r="K496" s="8">
        <f>ROUND(INDEX([1]Calculation!P:P,ROW()),0)</f>
        <v>2</v>
      </c>
      <c r="L496" s="8">
        <f>ROUND(INDEX([1]Calculation!Q:Q,ROW()),0)</f>
        <v>14</v>
      </c>
      <c r="M496" s="8">
        <f>ROUND(INDEX([1]Calculation!R:R,ROW()),0)</f>
        <v>1</v>
      </c>
      <c r="N496" s="8">
        <f>ROUND(INDEX([1]Calculation!S:S,ROW()),0)</f>
        <v>25</v>
      </c>
      <c r="O496" s="8">
        <f>ROUND(INDEX([1]Calculation!T:T,ROW()),0)</f>
        <v>1</v>
      </c>
      <c r="P496" s="8" t="str">
        <f>INDEX([1]Calculation!CB:CB,ROW())</f>
        <v>https://d25d2506sfb94s.cloudfront.net/cumulus_uploads/document/cseozthmrp/econTabReport.pdf</v>
      </c>
    </row>
    <row r="497" spans="1:16">
      <c r="A497" t="str">
        <f>INDEX([1]Calculation!$F:$F,ROW())</f>
        <v>US</v>
      </c>
      <c r="B497" t="str">
        <f>INDEX([1]Calculation!$D:$D,ROW())</f>
        <v>Change Research</v>
      </c>
      <c r="C497" t="str">
        <f>IF(INDEX([1]Calculation!$G:$G,ROW())=0,"-",INDEX([1]Calculation!$G:$G,ROW()))</f>
        <v>C</v>
      </c>
      <c r="D497" t="str">
        <f>INDEX([1]Calculation!$J:$J,ROW())&amp;"  "&amp;INDEX([1]Calculation!$K:$K,ROW())</f>
        <v>456  lv</v>
      </c>
      <c r="E497" s="19">
        <f>INDEX([1]Calculation!$I:$I,ROW())</f>
        <v>43772</v>
      </c>
      <c r="F497" s="12">
        <f>ROUND(INDEX([1]Calculation!AL:AL,ROW()),1)</f>
        <v>0</v>
      </c>
      <c r="G497" s="8">
        <f>ROUND(INDEX([1]Calculation!L:L,ROW()),0)</f>
        <v>17</v>
      </c>
      <c r="H497" s="8">
        <f>ROUND(INDEX([1]Calculation!M:M,ROW()),0)</f>
        <v>0</v>
      </c>
      <c r="I497" s="8">
        <f>ROUND(INDEX([1]Calculation!N:N,ROW()),0)</f>
        <v>1</v>
      </c>
      <c r="J497" s="8">
        <f>ROUND(INDEX([1]Calculation!O:O,ROW()),0)</f>
        <v>14</v>
      </c>
      <c r="K497" s="8">
        <f>ROUND(INDEX([1]Calculation!P:P,ROW()),0)</f>
        <v>2</v>
      </c>
      <c r="L497" s="8">
        <f>ROUND(INDEX([1]Calculation!Q:Q,ROW()),0)</f>
        <v>17</v>
      </c>
      <c r="M497" s="8">
        <f>ROUND(INDEX([1]Calculation!R:R,ROW()),0)</f>
        <v>1</v>
      </c>
      <c r="N497" s="8">
        <f>ROUND(INDEX([1]Calculation!S:S,ROW()),0)</f>
        <v>21</v>
      </c>
      <c r="O497" s="8">
        <f>ROUND(INDEX([1]Calculation!T:T,ROW()),0)</f>
        <v>4</v>
      </c>
      <c r="P497" s="8" t="str">
        <f>INDEX([1]Calculation!CB:CB,ROW())</f>
        <v>https://docs.google.com/spreadsheets/d/1-2C4K__IQ-q_SaRlhMPNmzpuXmxDjCYeLSNfTq0PnoM/edit</v>
      </c>
    </row>
    <row r="498" spans="1:16">
      <c r="A498" t="str">
        <f>INDEX([1]Calculation!$F:$F,ROW())</f>
        <v>US</v>
      </c>
      <c r="B498" t="str">
        <f>INDEX([1]Calculation!$D:$D,ROW())</f>
        <v>Ipsos</v>
      </c>
      <c r="C498" t="str">
        <f>IF(INDEX([1]Calculation!$G:$G,ROW())=0,"-",INDEX([1]Calculation!$G:$G,ROW()))</f>
        <v>B+</v>
      </c>
      <c r="D498" t="str">
        <f>INDEX([1]Calculation!$J:$J,ROW())&amp;"  "&amp;INDEX([1]Calculation!$K:$K,ROW())</f>
        <v>686  a</v>
      </c>
      <c r="E498" s="19">
        <f>INDEX([1]Calculation!$I:$I,ROW())</f>
        <v>43773</v>
      </c>
      <c r="F498" s="12">
        <f>ROUND(INDEX([1]Calculation!AL:AL,ROW()),1)</f>
        <v>0</v>
      </c>
      <c r="G498" s="8">
        <f>ROUND(INDEX([1]Calculation!L:L,ROW()),0)</f>
        <v>22</v>
      </c>
      <c r="H498" s="8">
        <f>ROUND(INDEX([1]Calculation!M:M,ROW()),0)</f>
        <v>0</v>
      </c>
      <c r="I498" s="8">
        <f>ROUND(INDEX([1]Calculation!N:N,ROW()),0)</f>
        <v>1</v>
      </c>
      <c r="J498" s="8">
        <f>ROUND(INDEX([1]Calculation!O:O,ROW()),0)</f>
        <v>6</v>
      </c>
      <c r="K498" s="8">
        <f>ROUND(INDEX([1]Calculation!P:P,ROW()),0)</f>
        <v>0</v>
      </c>
      <c r="L498" s="8">
        <f>ROUND(INDEX([1]Calculation!Q:Q,ROW()),0)</f>
        <v>15</v>
      </c>
      <c r="M498" s="8">
        <f>ROUND(INDEX([1]Calculation!R:R,ROW()),0)</f>
        <v>1</v>
      </c>
      <c r="N498" s="8">
        <f>ROUND(INDEX([1]Calculation!S:S,ROW()),0)</f>
        <v>11</v>
      </c>
      <c r="O498" s="8">
        <f>ROUND(INDEX([1]Calculation!T:T,ROW()),0)</f>
        <v>2</v>
      </c>
      <c r="P498" s="8" t="str">
        <f>INDEX([1]Calculation!CB:CB,ROW())</f>
        <v>https://fingfx.thomsonreuters.com/gfx/mkt/12/8244/8175/Topline%20Reuters%202020%20Election%20Tracker%2011%2004%202019%20(002).pdf</v>
      </c>
    </row>
    <row r="499" spans="1:16">
      <c r="A499" t="str">
        <f>INDEX([1]Calculation!$F:$F,ROW())</f>
        <v>US</v>
      </c>
      <c r="B499" t="str">
        <f>INDEX([1]Calculation!$D:$D,ROW())</f>
        <v>USC Dornsife/LA Times</v>
      </c>
      <c r="C499" t="str">
        <f>IF(INDEX([1]Calculation!$G:$G,ROW())=0,"-",INDEX([1]Calculation!$G:$G,ROW()))</f>
        <v>B/C</v>
      </c>
      <c r="D499" t="str">
        <f>INDEX([1]Calculation!$J:$J,ROW())&amp;"  "&amp;INDEX([1]Calculation!$K:$K,ROW())</f>
        <v>2599  lv</v>
      </c>
      <c r="E499" s="19">
        <f>INDEX([1]Calculation!$I:$I,ROW())</f>
        <v>43772</v>
      </c>
      <c r="F499" s="12">
        <f>ROUND(INDEX([1]Calculation!AL:AL,ROW()),1)</f>
        <v>0.4</v>
      </c>
      <c r="G499" s="8">
        <f>ROUND(INDEX([1]Calculation!L:L,ROW()),0)</f>
        <v>28</v>
      </c>
      <c r="H499" s="8">
        <f>ROUND(INDEX([1]Calculation!M:M,ROW()),0)</f>
        <v>0</v>
      </c>
      <c r="I499" s="8">
        <f>ROUND(INDEX([1]Calculation!N:N,ROW()),0)</f>
        <v>1</v>
      </c>
      <c r="J499" s="8">
        <f>ROUND(INDEX([1]Calculation!O:O,ROW()),0)</f>
        <v>6</v>
      </c>
      <c r="K499" s="8">
        <f>ROUND(INDEX([1]Calculation!P:P,ROW()),0)</f>
        <v>2</v>
      </c>
      <c r="L499" s="8">
        <f>ROUND(INDEX([1]Calculation!Q:Q,ROW()),0)</f>
        <v>13</v>
      </c>
      <c r="M499" s="8">
        <f>ROUND(INDEX([1]Calculation!R:R,ROW()),0)</f>
        <v>1</v>
      </c>
      <c r="N499" s="8">
        <f>ROUND(INDEX([1]Calculation!S:S,ROW()),0)</f>
        <v>16</v>
      </c>
      <c r="O499" s="8">
        <f>ROUND(INDEX([1]Calculation!T:T,ROW()),0)</f>
        <v>2</v>
      </c>
      <c r="P499" s="8" t="str">
        <f>INDEX([1]Calculation!CB:CB,ROW())</f>
        <v>https://drive.google.com/file/d/19u8Z9jvK323ZyFtaJ-xrfmsd4lUU_vBt/view</v>
      </c>
    </row>
    <row r="500" spans="1:16">
      <c r="A500" t="str">
        <f>INDEX([1]Calculation!$F:$F,ROW())</f>
        <v>US</v>
      </c>
      <c r="B500" t="str">
        <f>INDEX([1]Calculation!$D:$D,ROW())</f>
        <v>Monmouth University</v>
      </c>
      <c r="C500" t="str">
        <f>IF(INDEX([1]Calculation!$G:$G,ROW())=0,"-",INDEX([1]Calculation!$G:$G,ROW()))</f>
        <v>A+</v>
      </c>
      <c r="D500" t="str">
        <f>INDEX([1]Calculation!$J:$J,ROW())&amp;"  "&amp;INDEX([1]Calculation!$K:$K,ROW())</f>
        <v>345  rv</v>
      </c>
      <c r="E500" s="19">
        <f>INDEX([1]Calculation!$I:$I,ROW())</f>
        <v>43772</v>
      </c>
      <c r="F500" s="12">
        <f>ROUND(INDEX([1]Calculation!AL:AL,ROW()),1)</f>
        <v>0.1</v>
      </c>
      <c r="G500" s="8">
        <f>ROUND(INDEX([1]Calculation!L:L,ROW()),0)</f>
        <v>23</v>
      </c>
      <c r="H500" s="8">
        <f>ROUND(INDEX([1]Calculation!M:M,ROW()),0)</f>
        <v>0</v>
      </c>
      <c r="I500" s="8">
        <f>ROUND(INDEX([1]Calculation!N:N,ROW()),0)</f>
        <v>3</v>
      </c>
      <c r="J500" s="8">
        <f>ROUND(INDEX([1]Calculation!O:O,ROW()),0)</f>
        <v>9</v>
      </c>
      <c r="K500" s="8">
        <f>ROUND(INDEX([1]Calculation!P:P,ROW()),0)</f>
        <v>2</v>
      </c>
      <c r="L500" s="8">
        <f>ROUND(INDEX([1]Calculation!Q:Q,ROW()),0)</f>
        <v>20</v>
      </c>
      <c r="M500" s="8">
        <f>ROUND(INDEX([1]Calculation!R:R,ROW()),0)</f>
        <v>1</v>
      </c>
      <c r="N500" s="8">
        <f>ROUND(INDEX([1]Calculation!S:S,ROW()),0)</f>
        <v>23</v>
      </c>
      <c r="O500" s="8">
        <f>ROUND(INDEX([1]Calculation!T:T,ROW()),0)</f>
        <v>3</v>
      </c>
      <c r="P500" s="8" t="str">
        <f>INDEX([1]Calculation!CB:CB,ROW())</f>
        <v>https://www.monmouth.edu/polling-institute/documents/monmouthpoll_us_110619.pdf/</v>
      </c>
    </row>
    <row r="501" spans="1:16">
      <c r="A501" t="str">
        <f>INDEX([1]Calculation!$F:$F,ROW())</f>
        <v>US</v>
      </c>
      <c r="B501" t="str">
        <f>INDEX([1]Calculation!$D:$D,ROW())</f>
        <v>Morning Consult</v>
      </c>
      <c r="C501" t="str">
        <f>IF(INDEX([1]Calculation!$G:$G,ROW())=0,"-",INDEX([1]Calculation!$G:$G,ROW()))</f>
        <v>B+</v>
      </c>
      <c r="D501" t="str">
        <f>INDEX([1]Calculation!$J:$J,ROW())&amp;"  "&amp;INDEX([1]Calculation!$K:$K,ROW())</f>
        <v>16071  lv</v>
      </c>
      <c r="E501" s="19">
        <f>INDEX([1]Calculation!$I:$I,ROW())</f>
        <v>43772</v>
      </c>
      <c r="F501" s="12">
        <f>ROUND(INDEX([1]Calculation!AL:AL,ROW()),1)</f>
        <v>0</v>
      </c>
      <c r="G501" s="8">
        <f>ROUND(INDEX([1]Calculation!L:L,ROW()),0)</f>
        <v>32</v>
      </c>
      <c r="H501" s="8">
        <f>ROUND(INDEX([1]Calculation!M:M,ROW()),0)</f>
        <v>0</v>
      </c>
      <c r="I501" s="8">
        <f>ROUND(INDEX([1]Calculation!N:N,ROW()),0)</f>
        <v>2</v>
      </c>
      <c r="J501" s="8">
        <f>ROUND(INDEX([1]Calculation!O:O,ROW()),0)</f>
        <v>7</v>
      </c>
      <c r="K501" s="8">
        <f>ROUND(INDEX([1]Calculation!P:P,ROW()),0)</f>
        <v>2</v>
      </c>
      <c r="L501" s="8">
        <f>ROUND(INDEX([1]Calculation!Q:Q,ROW()),0)</f>
        <v>20</v>
      </c>
      <c r="M501" s="8">
        <f>ROUND(INDEX([1]Calculation!R:R,ROW()),0)</f>
        <v>1</v>
      </c>
      <c r="N501" s="8">
        <f>ROUND(INDEX([1]Calculation!S:S,ROW()),0)</f>
        <v>20</v>
      </c>
      <c r="O501" s="8">
        <f>ROUND(INDEX([1]Calculation!T:T,ROW()),0)</f>
        <v>3</v>
      </c>
      <c r="P501" s="8" t="str">
        <f>INDEX([1]Calculation!CB:CB,ROW())</f>
        <v>https://morningconsult.com/2020-democratic-primary-2-2/</v>
      </c>
    </row>
    <row r="502" spans="1:16">
      <c r="A502" t="str">
        <f>INDEX([1]Calculation!$F:$F,ROW())</f>
        <v>Nevada</v>
      </c>
      <c r="B502" t="str">
        <f>INDEX([1]Calculation!$D:$D,ROW())</f>
        <v>Emerson College</v>
      </c>
      <c r="C502" t="str">
        <f>IF(INDEX([1]Calculation!$G:$G,ROW())=0,"-",INDEX([1]Calculation!$G:$G,ROW()))</f>
        <v>B-</v>
      </c>
      <c r="D502" t="str">
        <f>INDEX([1]Calculation!$J:$J,ROW())&amp;"  "&amp;INDEX([1]Calculation!$K:$K,ROW())</f>
        <v>451  lv</v>
      </c>
      <c r="E502" s="19">
        <f>INDEX([1]Calculation!$I:$I,ROW())</f>
        <v>43772</v>
      </c>
      <c r="F502" s="12">
        <f>ROUND(INDEX([1]Calculation!AL:AL,ROW()),1)</f>
        <v>0.2</v>
      </c>
      <c r="G502" s="8">
        <f>ROUND(INDEX([1]Calculation!L:L,ROW()),0)</f>
        <v>30</v>
      </c>
      <c r="H502" s="8">
        <f>ROUND(INDEX([1]Calculation!M:M,ROW()),0)</f>
        <v>0</v>
      </c>
      <c r="I502" s="8">
        <f>ROUND(INDEX([1]Calculation!N:N,ROW()),0)</f>
        <v>1</v>
      </c>
      <c r="J502" s="8">
        <f>ROUND(INDEX([1]Calculation!O:O,ROW()),0)</f>
        <v>5</v>
      </c>
      <c r="K502" s="8">
        <f>ROUND(INDEX([1]Calculation!P:P,ROW()),0)</f>
        <v>1</v>
      </c>
      <c r="L502" s="8">
        <f>ROUND(INDEX([1]Calculation!Q:Q,ROW()),0)</f>
        <v>19</v>
      </c>
      <c r="M502" s="8">
        <f>ROUND(INDEX([1]Calculation!R:R,ROW()),0)</f>
        <v>3</v>
      </c>
      <c r="N502" s="8">
        <f>ROUND(INDEX([1]Calculation!S:S,ROW()),0)</f>
        <v>22</v>
      </c>
      <c r="O502" s="8">
        <f>ROUND(INDEX([1]Calculation!T:T,ROW()),0)</f>
        <v>5</v>
      </c>
      <c r="P502" s="8" t="str">
        <f>INDEX([1]Calculation!CB:CB,ROW())</f>
        <v>http://emersonpolling.com/2019/11/03/nevada-2020-biden-extends-lead-warren-jumps-to-second/</v>
      </c>
    </row>
    <row r="503" spans="1:16">
      <c r="A503" t="str">
        <f>INDEX([1]Calculation!$F:$F,ROW())</f>
        <v>Michigan</v>
      </c>
      <c r="B503" t="str">
        <f>INDEX([1]Calculation!$D:$D,ROW())</f>
        <v>Emerson College</v>
      </c>
      <c r="C503" t="str">
        <f>IF(INDEX([1]Calculation!$G:$G,ROW())=0,"-",INDEX([1]Calculation!$G:$G,ROW()))</f>
        <v>B-</v>
      </c>
      <c r="D503" t="str">
        <f>INDEX([1]Calculation!$J:$J,ROW())&amp;"  "&amp;INDEX([1]Calculation!$K:$K,ROW())</f>
        <v>454  lv</v>
      </c>
      <c r="E503" s="19">
        <f>INDEX([1]Calculation!$I:$I,ROW())</f>
        <v>43772</v>
      </c>
      <c r="F503" s="12">
        <f>ROUND(INDEX([1]Calculation!AL:AL,ROW()),1)</f>
        <v>1.8</v>
      </c>
      <c r="G503" s="8">
        <f>ROUND(INDEX([1]Calculation!L:L,ROW()),0)</f>
        <v>34</v>
      </c>
      <c r="H503" s="8">
        <f>ROUND(INDEX([1]Calculation!M:M,ROW()),0)</f>
        <v>0</v>
      </c>
      <c r="I503" s="8">
        <f>ROUND(INDEX([1]Calculation!N:N,ROW()),0)</f>
        <v>3</v>
      </c>
      <c r="J503" s="8">
        <f>ROUND(INDEX([1]Calculation!O:O,ROW()),0)</f>
        <v>8</v>
      </c>
      <c r="K503" s="8">
        <f>ROUND(INDEX([1]Calculation!P:P,ROW()),0)</f>
        <v>0</v>
      </c>
      <c r="L503" s="8">
        <f>ROUND(INDEX([1]Calculation!Q:Q,ROW()),0)</f>
        <v>28</v>
      </c>
      <c r="M503" s="8">
        <f>ROUND(INDEX([1]Calculation!R:R,ROW()),0)</f>
        <v>0</v>
      </c>
      <c r="N503" s="8">
        <f>ROUND(INDEX([1]Calculation!S:S,ROW()),0)</f>
        <v>19</v>
      </c>
      <c r="O503" s="8">
        <f>ROUND(INDEX([1]Calculation!T:T,ROW()),0)</f>
        <v>2</v>
      </c>
      <c r="P503" s="8" t="str">
        <f>INDEX([1]Calculation!CB:CB,ROW())</f>
        <v>http://emersonpolling.com/2019/11/03/michigan-2020-democrats-aim-to-take-back-the-state-flint-water-crisis-still-at-issue/</v>
      </c>
    </row>
    <row r="504" spans="1:16">
      <c r="A504" t="str">
        <f>INDEX([1]Calculation!$F:$F,ROW())</f>
        <v>US</v>
      </c>
      <c r="B504" t="str">
        <f>INDEX([1]Calculation!$D:$D,ROW())</f>
        <v>Harris Insights &amp; Analytics</v>
      </c>
      <c r="C504" t="str">
        <f>IF(INDEX([1]Calculation!$G:$G,ROW())=0,"-",INDEX([1]Calculation!$G:$G,ROW()))</f>
        <v>C+</v>
      </c>
      <c r="D504" t="str">
        <f>INDEX([1]Calculation!$J:$J,ROW())&amp;"  "&amp;INDEX([1]Calculation!$K:$K,ROW())</f>
        <v>429  rv</v>
      </c>
      <c r="E504" s="19">
        <f>INDEX([1]Calculation!$I:$I,ROW())</f>
        <v>43771</v>
      </c>
      <c r="F504" s="12">
        <f>ROUND(INDEX([1]Calculation!AL:AL,ROW()),1)</f>
        <v>0</v>
      </c>
      <c r="G504" s="8">
        <f>ROUND(INDEX([1]Calculation!L:L,ROW()),0)</f>
        <v>26</v>
      </c>
      <c r="H504" s="8">
        <f>ROUND(INDEX([1]Calculation!M:M,ROW()),0)</f>
        <v>0</v>
      </c>
      <c r="I504" s="8">
        <f>ROUND(INDEX([1]Calculation!N:N,ROW()),0)</f>
        <v>2</v>
      </c>
      <c r="J504" s="8">
        <f>ROUND(INDEX([1]Calculation!O:O,ROW()),0)</f>
        <v>6</v>
      </c>
      <c r="K504" s="8">
        <f>ROUND(INDEX([1]Calculation!P:P,ROW()),0)</f>
        <v>3</v>
      </c>
      <c r="L504" s="8">
        <f>ROUND(INDEX([1]Calculation!Q:Q,ROW()),0)</f>
        <v>14</v>
      </c>
      <c r="M504" s="8">
        <f>ROUND(INDEX([1]Calculation!R:R,ROW()),0)</f>
        <v>1</v>
      </c>
      <c r="N504" s="8">
        <f>ROUND(INDEX([1]Calculation!S:S,ROW()),0)</f>
        <v>15</v>
      </c>
      <c r="O504" s="8">
        <f>ROUND(INDEX([1]Calculation!T:T,ROW()),0)</f>
        <v>1</v>
      </c>
      <c r="P504" s="8" t="str">
        <f>INDEX([1]Calculation!CB:CB,ROW())</f>
        <v>https://thehill.com/hilltv/rising/469490-poll-biden-support-hits-record-low-of-26-percent</v>
      </c>
    </row>
    <row r="505" spans="1:16">
      <c r="A505" t="str">
        <f>INDEX([1]Calculation!$F:$F,ROW())</f>
        <v>Nevada</v>
      </c>
      <c r="B505" t="str">
        <f>INDEX([1]Calculation!$D:$D,ROW())</f>
        <v>Mellman Group</v>
      </c>
      <c r="C505" t="str">
        <f>IF(INDEX([1]Calculation!$G:$G,ROW())=0,"-",INDEX([1]Calculation!$G:$G,ROW()))</f>
        <v>B/C</v>
      </c>
      <c r="D505" t="str">
        <f>INDEX([1]Calculation!$J:$J,ROW())&amp;"  "&amp;INDEX([1]Calculation!$K:$K,ROW())</f>
        <v>600  lv</v>
      </c>
      <c r="E505" s="19">
        <f>INDEX([1]Calculation!$I:$I,ROW())</f>
        <v>43771</v>
      </c>
      <c r="F505" s="12">
        <f>ROUND(INDEX([1]Calculation!AL:AL,ROW()),1)</f>
        <v>1.7</v>
      </c>
      <c r="G505" s="8">
        <f>ROUND(INDEX([1]Calculation!L:L,ROW()),0)</f>
        <v>29</v>
      </c>
      <c r="H505" s="8">
        <f>ROUND(INDEX([1]Calculation!M:M,ROW()),0)</f>
        <v>0</v>
      </c>
      <c r="I505" s="8">
        <f>ROUND(INDEX([1]Calculation!N:N,ROW()),0)</f>
        <v>1</v>
      </c>
      <c r="J505" s="8">
        <f>ROUND(INDEX([1]Calculation!O:O,ROW()),0)</f>
        <v>7</v>
      </c>
      <c r="K505" s="8">
        <f>ROUND(INDEX([1]Calculation!P:P,ROW()),0)</f>
        <v>3</v>
      </c>
      <c r="L505" s="8">
        <f>ROUND(INDEX([1]Calculation!Q:Q,ROW()),0)</f>
        <v>19</v>
      </c>
      <c r="M505" s="8">
        <f>ROUND(INDEX([1]Calculation!R:R,ROW()),0)</f>
        <v>4</v>
      </c>
      <c r="N505" s="8">
        <f>ROUND(INDEX([1]Calculation!S:S,ROW()),0)</f>
        <v>19</v>
      </c>
      <c r="O505" s="8">
        <f>ROUND(INDEX([1]Calculation!T:T,ROW()),0)</f>
        <v>3</v>
      </c>
      <c r="P505" s="8" t="str">
        <f>INDEX([1]Calculation!CB:CB,ROW())</f>
        <v>https://thenevadaindependent.com/article/poll-biden-holds-significant-lead-over-warren-sanders-in-nevada-top-issue-is-electing-someone-who-can-beat-trump</v>
      </c>
    </row>
    <row r="506" spans="1:16">
      <c r="A506" t="str">
        <f>INDEX([1]Calculation!$F:$F,ROW())</f>
        <v>US</v>
      </c>
      <c r="B506" t="str">
        <f>INDEX([1]Calculation!$D:$D,ROW())</f>
        <v>YouGov</v>
      </c>
      <c r="C506" t="str">
        <f>IF(INDEX([1]Calculation!$G:$G,ROW())=0,"-",INDEX([1]Calculation!$G:$G,ROW()))</f>
        <v>B-</v>
      </c>
      <c r="D506" t="str">
        <f>INDEX([1]Calculation!$J:$J,ROW())&amp;"  "&amp;INDEX([1]Calculation!$K:$K,ROW())</f>
        <v>541  lv</v>
      </c>
      <c r="E506" s="19">
        <f>INDEX([1]Calculation!$I:$I,ROW())</f>
        <v>43769</v>
      </c>
      <c r="F506" s="12">
        <f>ROUND(INDEX([1]Calculation!AL:AL,ROW()),1)</f>
        <v>0</v>
      </c>
      <c r="G506" s="8">
        <f>ROUND(INDEX([1]Calculation!L:L,ROW()),0)</f>
        <v>28</v>
      </c>
      <c r="H506" s="8">
        <f>ROUND(INDEX([1]Calculation!M:M,ROW()),0)</f>
        <v>0</v>
      </c>
      <c r="I506" s="8">
        <f>ROUND(INDEX([1]Calculation!N:N,ROW()),0)</f>
        <v>3</v>
      </c>
      <c r="J506" s="8">
        <f>ROUND(INDEX([1]Calculation!O:O,ROW()),0)</f>
        <v>8</v>
      </c>
      <c r="K506" s="8">
        <f>ROUND(INDEX([1]Calculation!P:P,ROW()),0)</f>
        <v>2</v>
      </c>
      <c r="L506" s="8">
        <f>ROUND(INDEX([1]Calculation!Q:Q,ROW()),0)</f>
        <v>12</v>
      </c>
      <c r="M506" s="8">
        <f>ROUND(INDEX([1]Calculation!R:R,ROW()),0)</f>
        <v>1</v>
      </c>
      <c r="N506" s="8">
        <f>ROUND(INDEX([1]Calculation!S:S,ROW()),0)</f>
        <v>27</v>
      </c>
      <c r="O506" s="8">
        <f>ROUND(INDEX([1]Calculation!T:T,ROW()),0)</f>
        <v>2</v>
      </c>
      <c r="P506" s="8" t="str">
        <f>INDEX([1]Calculation!CB:CB,ROW())</f>
        <v>https://www.hofstra.edu/pdf/academics/colleges/hclas/gov-policy-international/kalikow-poll-1119.pdf</v>
      </c>
    </row>
    <row r="507" spans="1:16">
      <c r="A507" t="str">
        <f>INDEX([1]Calculation!$F:$F,ROW())</f>
        <v>US</v>
      </c>
      <c r="B507" t="str">
        <f>INDEX([1]Calculation!$D:$D,ROW())</f>
        <v>IBD/TIPP</v>
      </c>
      <c r="C507" t="str">
        <f>IF(INDEX([1]Calculation!$G:$G,ROW())=0,"-",INDEX([1]Calculation!$G:$G,ROW()))</f>
        <v>A/B</v>
      </c>
      <c r="D507" t="str">
        <f>INDEX([1]Calculation!$J:$J,ROW())&amp;"  "&amp;INDEX([1]Calculation!$K:$K,ROW())</f>
        <v>361  rv</v>
      </c>
      <c r="E507" s="19">
        <f>INDEX([1]Calculation!$I:$I,ROW())</f>
        <v>43769</v>
      </c>
      <c r="F507" s="12">
        <f>ROUND(INDEX([1]Calculation!AL:AL,ROW()),1)</f>
        <v>0</v>
      </c>
      <c r="G507" s="8">
        <f>ROUND(INDEX([1]Calculation!L:L,ROW()),0)</f>
        <v>29</v>
      </c>
      <c r="H507" s="8">
        <f>ROUND(INDEX([1]Calculation!M:M,ROW()),0)</f>
        <v>0</v>
      </c>
      <c r="I507" s="8">
        <f>ROUND(INDEX([1]Calculation!N:N,ROW()),0)</f>
        <v>1</v>
      </c>
      <c r="J507" s="8">
        <f>ROUND(INDEX([1]Calculation!O:O,ROW()),0)</f>
        <v>7</v>
      </c>
      <c r="K507" s="8">
        <f>ROUND(INDEX([1]Calculation!P:P,ROW()),0)</f>
        <v>3</v>
      </c>
      <c r="L507" s="8">
        <f>ROUND(INDEX([1]Calculation!Q:Q,ROW()),0)</f>
        <v>13</v>
      </c>
      <c r="M507" s="8">
        <f>ROUND(INDEX([1]Calculation!R:R,ROW()),0)</f>
        <v>1</v>
      </c>
      <c r="N507" s="8">
        <f>ROUND(INDEX([1]Calculation!S:S,ROW()),0)</f>
        <v>23</v>
      </c>
      <c r="O507" s="8">
        <f>ROUND(INDEX([1]Calculation!T:T,ROW()),0)</f>
        <v>3</v>
      </c>
      <c r="P507" s="8" t="str">
        <f>INDEX([1]Calculation!CB:CB,ROW())</f>
        <v>https://projects.fivethirtyeight.com/polls/20191104_National_2.xlsx</v>
      </c>
    </row>
    <row r="508" spans="1:16">
      <c r="A508" t="str">
        <f>INDEX([1]Calculation!$F:$F,ROW())</f>
        <v>US</v>
      </c>
      <c r="B508" t="str">
        <f>INDEX([1]Calculation!$D:$D,ROW())</f>
        <v>Harris Insights &amp; Analytics</v>
      </c>
      <c r="C508" t="str">
        <f>IF(INDEX([1]Calculation!$G:$G,ROW())=0,"-",INDEX([1]Calculation!$G:$G,ROW()))</f>
        <v>C+</v>
      </c>
      <c r="D508" t="str">
        <f>INDEX([1]Calculation!$J:$J,ROW())&amp;"  "&amp;INDEX([1]Calculation!$K:$K,ROW())</f>
        <v>640  rv</v>
      </c>
      <c r="E508" s="19">
        <f>INDEX([1]Calculation!$I:$I,ROW())</f>
        <v>43769</v>
      </c>
      <c r="F508" s="12">
        <f>ROUND(INDEX([1]Calculation!AL:AL,ROW()),1)</f>
        <v>0</v>
      </c>
      <c r="G508" s="8">
        <f>ROUND(INDEX([1]Calculation!L:L,ROW()),0)</f>
        <v>19</v>
      </c>
      <c r="H508" s="8">
        <f>ROUND(INDEX([1]Calculation!M:M,ROW()),0)</f>
        <v>6</v>
      </c>
      <c r="I508" s="8">
        <f>ROUND(INDEX([1]Calculation!N:N,ROW()),0)</f>
        <v>3</v>
      </c>
      <c r="J508" s="8">
        <f>ROUND(INDEX([1]Calculation!O:O,ROW()),0)</f>
        <v>2</v>
      </c>
      <c r="K508" s="8">
        <f>ROUND(INDEX([1]Calculation!P:P,ROW()),0)</f>
        <v>1</v>
      </c>
      <c r="L508" s="8">
        <f>ROUND(INDEX([1]Calculation!Q:Q,ROW()),0)</f>
        <v>12</v>
      </c>
      <c r="M508" s="8">
        <f>ROUND(INDEX([1]Calculation!R:R,ROW()),0)</f>
        <v>1</v>
      </c>
      <c r="N508" s="8">
        <f>ROUND(INDEX([1]Calculation!S:S,ROW()),0)</f>
        <v>13</v>
      </c>
      <c r="O508" s="8">
        <f>ROUND(INDEX([1]Calculation!T:T,ROW()),0)</f>
        <v>2</v>
      </c>
      <c r="P508" s="8" t="str">
        <f>INDEX([1]Calculation!CB:CB,ROW())</f>
        <v>https://harvardharrispoll.com/wp-content/uploads/2019/11/HHP_October19_Topline_RegisteredVoters.pdf</v>
      </c>
    </row>
    <row r="509" spans="1:16">
      <c r="A509" t="str">
        <f>INDEX([1]Calculation!$F:$F,ROW())</f>
        <v>US</v>
      </c>
      <c r="B509" t="str">
        <f>INDEX([1]Calculation!$D:$D,ROW())</f>
        <v>Harris Insights &amp; Analytics</v>
      </c>
      <c r="C509" t="str">
        <f>IF(INDEX([1]Calculation!$G:$G,ROW())=0,"-",INDEX([1]Calculation!$G:$G,ROW()))</f>
        <v>C+</v>
      </c>
      <c r="D509" t="str">
        <f>INDEX([1]Calculation!$J:$J,ROW())&amp;"  "&amp;INDEX([1]Calculation!$K:$K,ROW())</f>
        <v>640  rv</v>
      </c>
      <c r="E509" s="19">
        <f>INDEX([1]Calculation!$I:$I,ROW())</f>
        <v>43769</v>
      </c>
      <c r="F509" s="12">
        <f>ROUND(INDEX([1]Calculation!AL:AL,ROW()),1)</f>
        <v>0</v>
      </c>
      <c r="G509" s="8">
        <f>ROUND(INDEX([1]Calculation!L:L,ROW()),0)</f>
        <v>33</v>
      </c>
      <c r="H509" s="8">
        <f>ROUND(INDEX([1]Calculation!M:M,ROW()),0)</f>
        <v>0</v>
      </c>
      <c r="I509" s="8">
        <f>ROUND(INDEX([1]Calculation!N:N,ROW()),0)</f>
        <v>3</v>
      </c>
      <c r="J509" s="8">
        <f>ROUND(INDEX([1]Calculation!O:O,ROW()),0)</f>
        <v>4</v>
      </c>
      <c r="K509" s="8">
        <f>ROUND(INDEX([1]Calculation!P:P,ROW()),0)</f>
        <v>3</v>
      </c>
      <c r="L509" s="8">
        <f>ROUND(INDEX([1]Calculation!Q:Q,ROW()),0)</f>
        <v>18</v>
      </c>
      <c r="M509" s="8">
        <f>ROUND(INDEX([1]Calculation!R:R,ROW()),0)</f>
        <v>1</v>
      </c>
      <c r="N509" s="8">
        <f>ROUND(INDEX([1]Calculation!S:S,ROW()),0)</f>
        <v>15</v>
      </c>
      <c r="O509" s="8">
        <f>ROUND(INDEX([1]Calculation!T:T,ROW()),0)</f>
        <v>2</v>
      </c>
      <c r="P509" s="8" t="str">
        <f>INDEX([1]Calculation!CB:CB,ROW())</f>
        <v>https://harvardharrispoll.com/wp-content/uploads/2019/11/HHP_October19_Topline_RegisteredVoters.pdf</v>
      </c>
    </row>
    <row r="510" spans="1:16">
      <c r="A510" t="str">
        <f>INDEX([1]Calculation!$F:$F,ROW())</f>
        <v>US</v>
      </c>
      <c r="B510" t="str">
        <f>INDEX([1]Calculation!$D:$D,ROW())</f>
        <v>NBC News/Wall Street Journal</v>
      </c>
      <c r="C510" t="str">
        <f>IF(INDEX([1]Calculation!$G:$G,ROW())=0,"-",INDEX([1]Calculation!$G:$G,ROW()))</f>
        <v>A/B</v>
      </c>
      <c r="D510" t="str">
        <f>INDEX([1]Calculation!$J:$J,ROW())&amp;"  "&amp;INDEX([1]Calculation!$K:$K,ROW())</f>
        <v>414  lv</v>
      </c>
      <c r="E510" s="19">
        <f>INDEX([1]Calculation!$I:$I,ROW())</f>
        <v>43768</v>
      </c>
      <c r="F510" s="12">
        <f>ROUND(INDEX([1]Calculation!AL:AL,ROW()),1)</f>
        <v>0</v>
      </c>
      <c r="G510" s="8">
        <f>ROUND(INDEX([1]Calculation!L:L,ROW()),0)</f>
        <v>27</v>
      </c>
      <c r="H510" s="8">
        <f>ROUND(INDEX([1]Calculation!M:M,ROW()),0)</f>
        <v>0</v>
      </c>
      <c r="I510" s="8">
        <f>ROUND(INDEX([1]Calculation!N:N,ROW()),0)</f>
        <v>2</v>
      </c>
      <c r="J510" s="8">
        <f>ROUND(INDEX([1]Calculation!O:O,ROW()),0)</f>
        <v>6</v>
      </c>
      <c r="K510" s="8">
        <f>ROUND(INDEX([1]Calculation!P:P,ROW()),0)</f>
        <v>5</v>
      </c>
      <c r="L510" s="8">
        <f>ROUND(INDEX([1]Calculation!Q:Q,ROW()),0)</f>
        <v>19</v>
      </c>
      <c r="M510" s="8">
        <f>ROUND(INDEX([1]Calculation!R:R,ROW()),0)</f>
        <v>0</v>
      </c>
      <c r="N510" s="8">
        <f>ROUND(INDEX([1]Calculation!S:S,ROW()),0)</f>
        <v>23</v>
      </c>
      <c r="O510" s="8">
        <f>ROUND(INDEX([1]Calculation!T:T,ROW()),0)</f>
        <v>3</v>
      </c>
      <c r="P510" s="8" t="str">
        <f>INDEX([1]Calculation!CB:CB,ROW())</f>
        <v>https://www.nbcnews.com/politics/meet-the-press/nbc-wsj-poll-49-percent-now-back-trump-s-impeachment-n1075296</v>
      </c>
    </row>
    <row r="511" spans="1:16">
      <c r="A511" t="str">
        <f>INDEX([1]Calculation!$F:$F,ROW())</f>
        <v>US</v>
      </c>
      <c r="B511" t="str">
        <f>INDEX([1]Calculation!$D:$D,ROW())</f>
        <v>Fox News/Beacon Research/Shaw &amp; Co. Research</v>
      </c>
      <c r="C511" t="str">
        <f>IF(INDEX([1]Calculation!$G:$G,ROW())=0,"-",INDEX([1]Calculation!$G:$G,ROW()))</f>
        <v>A-</v>
      </c>
      <c r="D511" t="str">
        <f>INDEX([1]Calculation!$J:$J,ROW())&amp;"  "&amp;INDEX([1]Calculation!$K:$K,ROW())</f>
        <v>471  lv</v>
      </c>
      <c r="E511" s="19">
        <f>INDEX([1]Calculation!$I:$I,ROW())</f>
        <v>43768</v>
      </c>
      <c r="F511" s="12">
        <f>ROUND(INDEX([1]Calculation!AL:AL,ROW()),1)</f>
        <v>0</v>
      </c>
      <c r="G511" s="8">
        <f>ROUND(INDEX([1]Calculation!L:L,ROW()),0)</f>
        <v>31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7</v>
      </c>
      <c r="K511" s="8">
        <f>ROUND(INDEX([1]Calculation!P:P,ROW()),0)</f>
        <v>2</v>
      </c>
      <c r="L511" s="8">
        <f>ROUND(INDEX([1]Calculation!Q:Q,ROW()),0)</f>
        <v>19</v>
      </c>
      <c r="M511" s="8">
        <f>ROUND(INDEX([1]Calculation!R:R,ROW()),0)</f>
        <v>1</v>
      </c>
      <c r="N511" s="8">
        <f>ROUND(INDEX([1]Calculation!S:S,ROW()),0)</f>
        <v>21</v>
      </c>
      <c r="O511" s="8">
        <f>ROUND(INDEX([1]Calculation!T:T,ROW()),0)</f>
        <v>3</v>
      </c>
      <c r="P511" s="8" t="str">
        <f>INDEX([1]Calculation!CB:CB,ROW())</f>
        <v>https://www.foxnews.com/politics/fox-news-poll-results-october-27-30-2019</v>
      </c>
    </row>
    <row r="512" spans="1:16">
      <c r="A512" t="str">
        <f>INDEX([1]Calculation!$F:$F,ROW())</f>
        <v>US</v>
      </c>
      <c r="B512" t="str">
        <f>INDEX([1]Calculation!$D:$D,ROW())</f>
        <v>ABC News/Washington Post</v>
      </c>
      <c r="C512" t="str">
        <f>IF(INDEX([1]Calculation!$G:$G,ROW())=0,"-",INDEX([1]Calculation!$G:$G,ROW()))</f>
        <v>A+</v>
      </c>
      <c r="D512" t="str">
        <f>INDEX([1]Calculation!$J:$J,ROW())&amp;"  "&amp;INDEX([1]Calculation!$K:$K,ROW())</f>
        <v>402  rv</v>
      </c>
      <c r="E512" s="19">
        <f>INDEX([1]Calculation!$I:$I,ROW())</f>
        <v>43768</v>
      </c>
      <c r="F512" s="12">
        <f>ROUND(INDEX([1]Calculation!AL:AL,ROW()),1)</f>
        <v>0</v>
      </c>
      <c r="G512" s="8">
        <f>ROUND(INDEX([1]Calculation!L:L,ROW()),0)</f>
        <v>28</v>
      </c>
      <c r="H512" s="8">
        <f>ROUND(INDEX([1]Calculation!M:M,ROW()),0)</f>
        <v>0</v>
      </c>
      <c r="I512" s="8">
        <f>ROUND(INDEX([1]Calculation!N:N,ROW()),0)</f>
        <v>2</v>
      </c>
      <c r="J512" s="8">
        <f>ROUND(INDEX([1]Calculation!O:O,ROW()),0)</f>
        <v>9</v>
      </c>
      <c r="K512" s="8">
        <f>ROUND(INDEX([1]Calculation!P:P,ROW()),0)</f>
        <v>2</v>
      </c>
      <c r="L512" s="8">
        <f>ROUND(INDEX([1]Calculation!Q:Q,ROW()),0)</f>
        <v>17</v>
      </c>
      <c r="M512" s="8">
        <f>ROUND(INDEX([1]Calculation!R:R,ROW()),0)</f>
        <v>1</v>
      </c>
      <c r="N512" s="8">
        <f>ROUND(INDEX([1]Calculation!S:S,ROW()),0)</f>
        <v>23</v>
      </c>
      <c r="O512" s="8">
        <f>ROUND(INDEX([1]Calculation!T:T,ROW()),0)</f>
        <v>2</v>
      </c>
      <c r="P512" s="8" t="str">
        <f>INDEX([1]Calculation!CB:CB,ROW())</f>
        <v>https://www.washingtonpost.com/context/context-card/eea087b6-ca22-4cd9-a254-6bdd49d000a4/</v>
      </c>
    </row>
    <row r="513" spans="1:16">
      <c r="A513" t="str">
        <f>INDEX([1]Calculation!$F:$F,ROW())</f>
        <v>US</v>
      </c>
      <c r="B513" t="str">
        <f>INDEX([1]Calculation!$D:$D,ROW())</f>
        <v>ABC News/Washington Post</v>
      </c>
      <c r="C513" t="str">
        <f>IF(INDEX([1]Calculation!$G:$G,ROW())=0,"-",INDEX([1]Calculation!$G:$G,ROW()))</f>
        <v>A+</v>
      </c>
      <c r="D513" t="str">
        <f>INDEX([1]Calculation!$J:$J,ROW())&amp;"  "&amp;INDEX([1]Calculation!$K:$K,ROW())</f>
        <v>452  a</v>
      </c>
      <c r="E513" s="19">
        <f>INDEX([1]Calculation!$I:$I,ROW())</f>
        <v>43768</v>
      </c>
      <c r="F513" s="12">
        <f>ROUND(INDEX([1]Calculation!AL:AL,ROW()),1)</f>
        <v>0</v>
      </c>
      <c r="G513" s="8">
        <f>ROUND(INDEX([1]Calculation!L:L,ROW()),0)</f>
        <v>27</v>
      </c>
      <c r="H513" s="8">
        <f>ROUND(INDEX([1]Calculation!M:M,ROW()),0)</f>
        <v>0</v>
      </c>
      <c r="I513" s="8">
        <f>ROUND(INDEX([1]Calculation!N:N,ROW()),0)</f>
        <v>2</v>
      </c>
      <c r="J513" s="8">
        <f>ROUND(INDEX([1]Calculation!O:O,ROW()),0)</f>
        <v>7</v>
      </c>
      <c r="K513" s="8">
        <f>ROUND(INDEX([1]Calculation!P:P,ROW()),0)</f>
        <v>1</v>
      </c>
      <c r="L513" s="8">
        <f>ROUND(INDEX([1]Calculation!Q:Q,ROW()),0)</f>
        <v>19</v>
      </c>
      <c r="M513" s="8">
        <f>ROUND(INDEX([1]Calculation!R:R,ROW()),0)</f>
        <v>1</v>
      </c>
      <c r="N513" s="8">
        <f>ROUND(INDEX([1]Calculation!S:S,ROW()),0)</f>
        <v>21</v>
      </c>
      <c r="O513" s="8">
        <f>ROUND(INDEX([1]Calculation!T:T,ROW()),0)</f>
        <v>2</v>
      </c>
      <c r="P513" s="8" t="str">
        <f>INDEX([1]Calculation!CB:CB,ROW())</f>
        <v>https://www.washingtonpost.com/context/context-card/eea087b6-ca22-4cd9-a254-6bdd49d000a4/</v>
      </c>
    </row>
    <row r="514" spans="1:16">
      <c r="A514" t="str">
        <f>INDEX([1]Calculation!$F:$F,ROW())</f>
        <v>Iowa</v>
      </c>
      <c r="B514" t="str">
        <f>INDEX([1]Calculation!$D:$D,ROW())</f>
        <v>Siena College/New York Times Upshot</v>
      </c>
      <c r="C514" t="str">
        <f>IF(INDEX([1]Calculation!$G:$G,ROW())=0,"-",INDEX([1]Calculation!$G:$G,ROW()))</f>
        <v>A+</v>
      </c>
      <c r="D514" t="str">
        <f>INDEX([1]Calculation!$J:$J,ROW())&amp;"  "&amp;INDEX([1]Calculation!$K:$K,ROW())</f>
        <v>439  lv</v>
      </c>
      <c r="E514" s="19">
        <f>INDEX([1]Calculation!$I:$I,ROW())</f>
        <v>43768</v>
      </c>
      <c r="F514" s="12">
        <f>ROUND(INDEX([1]Calculation!AL:AL,ROW()),1)</f>
        <v>0.2</v>
      </c>
      <c r="G514" s="8">
        <f>ROUND(INDEX([1]Calculation!L:L,ROW()),0)</f>
        <v>17</v>
      </c>
      <c r="H514" s="8">
        <f>ROUND(INDEX([1]Calculation!M:M,ROW()),0)</f>
        <v>0</v>
      </c>
      <c r="I514" s="8">
        <f>ROUND(INDEX([1]Calculation!N:N,ROW()),0)</f>
        <v>2</v>
      </c>
      <c r="J514" s="8">
        <f>ROUND(INDEX([1]Calculation!O:O,ROW()),0)</f>
        <v>18</v>
      </c>
      <c r="K514" s="8">
        <f>ROUND(INDEX([1]Calculation!P:P,ROW()),0)</f>
        <v>4</v>
      </c>
      <c r="L514" s="8">
        <f>ROUND(INDEX([1]Calculation!Q:Q,ROW()),0)</f>
        <v>19</v>
      </c>
      <c r="M514" s="8">
        <f>ROUND(INDEX([1]Calculation!R:R,ROW()),0)</f>
        <v>2</v>
      </c>
      <c r="N514" s="8">
        <f>ROUND(INDEX([1]Calculation!S:S,ROW()),0)</f>
        <v>22</v>
      </c>
      <c r="O514" s="8">
        <f>ROUND(INDEX([1]Calculation!T:T,ROW()),0)</f>
        <v>3</v>
      </c>
      <c r="P514" s="8" t="str">
        <f>INDEX([1]Calculation!CB:CB,ROW())</f>
        <v>https://scri.siena.edu/wp-content/uploads/2019/11/IADem1019.pdf</v>
      </c>
    </row>
    <row r="515" spans="1:16">
      <c r="A515" t="str">
        <f>INDEX([1]Calculation!$F:$F,ROW())</f>
        <v>US</v>
      </c>
      <c r="B515" t="str">
        <f>INDEX([1]Calculation!$D:$D,ROW())</f>
        <v>YouGov</v>
      </c>
      <c r="C515" t="str">
        <f>IF(INDEX([1]Calculation!$G:$G,ROW())=0,"-",INDEX([1]Calculation!$G:$G,ROW()))</f>
        <v>B-</v>
      </c>
      <c r="D515" t="str">
        <f>INDEX([1]Calculation!$J:$J,ROW())&amp;"  "&amp;INDEX([1]Calculation!$K:$K,ROW())</f>
        <v>630  lv</v>
      </c>
      <c r="E515" s="19">
        <f>INDEX([1]Calculation!$I:$I,ROW())</f>
        <v>43767</v>
      </c>
      <c r="F515" s="12">
        <f>ROUND(INDEX([1]Calculation!AL:AL,ROW()),1)</f>
        <v>0</v>
      </c>
      <c r="G515" s="8">
        <f>ROUND(INDEX([1]Calculation!L:L,ROW()),0)</f>
        <v>27</v>
      </c>
      <c r="H515" s="8">
        <f>ROUND(INDEX([1]Calculation!M:M,ROW()),0)</f>
        <v>0</v>
      </c>
      <c r="I515" s="8">
        <f>ROUND(INDEX([1]Calculation!N:N,ROW()),0)</f>
        <v>1</v>
      </c>
      <c r="J515" s="8">
        <f>ROUND(INDEX([1]Calculation!O:O,ROW()),0)</f>
        <v>8</v>
      </c>
      <c r="K515" s="8">
        <f>ROUND(INDEX([1]Calculation!P:P,ROW()),0)</f>
        <v>2</v>
      </c>
      <c r="L515" s="8">
        <f>ROUND(INDEX([1]Calculation!Q:Q,ROW()),0)</f>
        <v>14</v>
      </c>
      <c r="M515" s="8">
        <f>ROUND(INDEX([1]Calculation!R:R,ROW()),0)</f>
        <v>1</v>
      </c>
      <c r="N515" s="8">
        <f>ROUND(INDEX([1]Calculation!S:S,ROW()),0)</f>
        <v>23</v>
      </c>
      <c r="O515" s="8">
        <f>ROUND(INDEX([1]Calculation!T:T,ROW()),0)</f>
        <v>3</v>
      </c>
      <c r="P515" s="8" t="str">
        <f>INDEX([1]Calculation!CB:CB,ROW())</f>
        <v>https://d25d2506sfb94s.cloudfront.net/cumulus_uploads/document/zgaz948hzw/econTabReport.pdf</v>
      </c>
    </row>
    <row r="516" spans="1:16">
      <c r="A516" t="str">
        <f>INDEX([1]Calculation!$F:$F,ROW())</f>
        <v>Arizona</v>
      </c>
      <c r="B516" t="str">
        <f>INDEX([1]Calculation!$D:$D,ROW())</f>
        <v>Emerson College</v>
      </c>
      <c r="C516" t="str">
        <f>IF(INDEX([1]Calculation!$G:$G,ROW())=0,"-",INDEX([1]Calculation!$G:$G,ROW()))</f>
        <v>B-</v>
      </c>
      <c r="D516" t="str">
        <f>INDEX([1]Calculation!$J:$J,ROW())&amp;"  "&amp;INDEX([1]Calculation!$K:$K,ROW())</f>
        <v>339  lv</v>
      </c>
      <c r="E516" s="19">
        <f>INDEX([1]Calculation!$I:$I,ROW())</f>
        <v>43766</v>
      </c>
      <c r="F516" s="12">
        <f>ROUND(INDEX([1]Calculation!AL:AL,ROW()),1)</f>
        <v>1.5</v>
      </c>
      <c r="G516" s="8">
        <f>ROUND(INDEX([1]Calculation!L:L,ROW()),0)</f>
        <v>28</v>
      </c>
      <c r="H516" s="8">
        <f>ROUND(INDEX([1]Calculation!M:M,ROW()),0)</f>
        <v>0</v>
      </c>
      <c r="I516" s="8">
        <f>ROUND(INDEX([1]Calculation!N:N,ROW()),0)</f>
        <v>0</v>
      </c>
      <c r="J516" s="8">
        <f>ROUND(INDEX([1]Calculation!O:O,ROW()),0)</f>
        <v>12</v>
      </c>
      <c r="K516" s="8">
        <f>ROUND(INDEX([1]Calculation!P:P,ROW()),0)</f>
        <v>2</v>
      </c>
      <c r="L516" s="8">
        <f>ROUND(INDEX([1]Calculation!Q:Q,ROW()),0)</f>
        <v>21</v>
      </c>
      <c r="M516" s="8">
        <f>ROUND(INDEX([1]Calculation!R:R,ROW()),0)</f>
        <v>0</v>
      </c>
      <c r="N516" s="8">
        <f>ROUND(INDEX([1]Calculation!S:S,ROW()),0)</f>
        <v>21</v>
      </c>
      <c r="O516" s="8">
        <f>ROUND(INDEX([1]Calculation!T:T,ROW()),0)</f>
        <v>5</v>
      </c>
      <c r="P516" s="8" t="str">
        <f>INDEX([1]Calculation!CB:CB,ROW())</f>
        <v>http://emersonpolling.com/2019/10/29/arizona-poll-toss-ups-in-presidential-and-senate-races-biden-holds-small-lead-in-democratic-primary-with-warren-and-sanders-tied-for-second/</v>
      </c>
    </row>
    <row r="517" spans="1:16">
      <c r="A517" t="str">
        <f>INDEX([1]Calculation!$F:$F,ROW())</f>
        <v>US</v>
      </c>
      <c r="B517" t="str">
        <f>INDEX([1]Calculation!$D:$D,ROW())</f>
        <v>Swayable</v>
      </c>
      <c r="C517" t="str">
        <f>IF(INDEX([1]Calculation!$G:$G,ROW())=0,"-",INDEX([1]Calculation!$G:$G,ROW()))</f>
        <v>-</v>
      </c>
      <c r="D517" t="str">
        <f>INDEX([1]Calculation!$J:$J,ROW())&amp;"  "&amp;INDEX([1]Calculation!$K:$K,ROW())</f>
        <v>2172  lv</v>
      </c>
      <c r="E517" s="19">
        <f>INDEX([1]Calculation!$I:$I,ROW())</f>
        <v>43765</v>
      </c>
      <c r="F517" s="12">
        <f>ROUND(INDEX([1]Calculation!AL:AL,ROW()),1)</f>
        <v>0.1</v>
      </c>
      <c r="G517" s="8">
        <f>ROUND(INDEX([1]Calculation!L:L,ROW()),0)</f>
        <v>29</v>
      </c>
      <c r="H517" s="8">
        <f>ROUND(INDEX([1]Calculation!M:M,ROW()),0)</f>
        <v>0</v>
      </c>
      <c r="I517" s="8">
        <f>ROUND(INDEX([1]Calculation!N:N,ROW()),0)</f>
        <v>3</v>
      </c>
      <c r="J517" s="8">
        <f>ROUND(INDEX([1]Calculation!O:O,ROW()),0)</f>
        <v>6</v>
      </c>
      <c r="K517" s="8">
        <f>ROUND(INDEX([1]Calculation!P:P,ROW()),0)</f>
        <v>2</v>
      </c>
      <c r="L517" s="8">
        <f>ROUND(INDEX([1]Calculation!Q:Q,ROW()),0)</f>
        <v>17</v>
      </c>
      <c r="M517" s="8">
        <f>ROUND(INDEX([1]Calculation!R:R,ROW()),0)</f>
        <v>1</v>
      </c>
      <c r="N517" s="8">
        <f>ROUND(INDEX([1]Calculation!S:S,ROW()),0)</f>
        <v>19</v>
      </c>
      <c r="O517" s="8">
        <f>ROUND(INDEX([1]Calculation!T:T,ROW()),0)</f>
        <v>3</v>
      </c>
      <c r="P517" s="8" t="str">
        <f>INDEX([1]Calculation!CB:CB,ROW())</f>
        <v>https://swayable.com/insights/primaries2019</v>
      </c>
    </row>
    <row r="518" spans="1:16">
      <c r="A518" t="str">
        <f>INDEX([1]Calculation!$F:$F,ROW())</f>
        <v>Massachusetts</v>
      </c>
      <c r="B518" t="str">
        <f>INDEX([1]Calculation!$D:$D,ROW())</f>
        <v>Evan Falchuk and Lou DiNatale</v>
      </c>
      <c r="C518" t="str">
        <f>IF(INDEX([1]Calculation!$G:$G,ROW())=0,"-",INDEX([1]Calculation!$G:$G,ROW()))</f>
        <v>-</v>
      </c>
      <c r="D518" t="str">
        <f>INDEX([1]Calculation!$J:$J,ROW())&amp;"  "&amp;INDEX([1]Calculation!$K:$K,ROW())</f>
        <v>443  lv</v>
      </c>
      <c r="E518" s="19">
        <f>INDEX([1]Calculation!$I:$I,ROW())</f>
        <v>43763</v>
      </c>
      <c r="F518" s="12">
        <f>ROUND(INDEX([1]Calculation!AL:AL,ROW()),1)</f>
        <v>0</v>
      </c>
      <c r="G518" s="8">
        <f>ROUND(INDEX([1]Calculation!L:L,ROW()),0)</f>
        <v>35</v>
      </c>
      <c r="H518" s="8">
        <f>ROUND(INDEX([1]Calculation!M:M,ROW()),0)</f>
        <v>0</v>
      </c>
      <c r="I518" s="8">
        <f>ROUND(INDEX([1]Calculation!N:N,ROW()),0)</f>
        <v>0</v>
      </c>
      <c r="J518" s="8">
        <f>ROUND(INDEX([1]Calculation!O:O,ROW()),0)</f>
        <v>0</v>
      </c>
      <c r="K518" s="8">
        <f>ROUND(INDEX([1]Calculation!P:P,ROW()),0)</f>
        <v>0</v>
      </c>
      <c r="L518" s="8">
        <f>ROUND(INDEX([1]Calculation!Q:Q,ROW()),0)</f>
        <v>13</v>
      </c>
      <c r="M518" s="8">
        <f>ROUND(INDEX([1]Calculation!R:R,ROW()),0)</f>
        <v>0</v>
      </c>
      <c r="N518" s="8">
        <f>ROUND(INDEX([1]Calculation!S:S,ROW()),0)</f>
        <v>41</v>
      </c>
      <c r="O518" s="8">
        <f>ROUND(INDEX([1]Calculation!T:T,ROW()),0)</f>
        <v>0</v>
      </c>
      <c r="P518" s="8" t="str">
        <f>INDEX([1]Calculation!CB:CB,ROW())</f>
        <v>https://commonwealthmagazine.org/wp-content/uploads/2016/05/Mass.-poll-of-likely-Dem-voters.xlsx</v>
      </c>
    </row>
    <row r="519" spans="1:16">
      <c r="A519" t="str">
        <f>INDEX([1]Calculation!$F:$F,ROW())</f>
        <v>US</v>
      </c>
      <c r="B519" t="str">
        <f>INDEX([1]Calculation!$D:$D,ROW())</f>
        <v>Swayable</v>
      </c>
      <c r="C519" t="str">
        <f>IF(INDEX([1]Calculation!$G:$G,ROW())=0,"-",INDEX([1]Calculation!$G:$G,ROW()))</f>
        <v>-</v>
      </c>
      <c r="D519" t="str">
        <f>INDEX([1]Calculation!$J:$J,ROW())&amp;"  "&amp;INDEX([1]Calculation!$K:$K,ROW())</f>
        <v>4358  a</v>
      </c>
      <c r="E519" s="19">
        <f>INDEX([1]Calculation!$I:$I,ROW())</f>
        <v>43765</v>
      </c>
      <c r="F519" s="12">
        <f>ROUND(INDEX([1]Calculation!AL:AL,ROW()),1)</f>
        <v>0</v>
      </c>
      <c r="G519" s="8">
        <f>ROUND(INDEX([1]Calculation!L:L,ROW()),0)</f>
        <v>27</v>
      </c>
      <c r="H519" s="8">
        <f>ROUND(INDEX([1]Calculation!M:M,ROW()),0)</f>
        <v>0</v>
      </c>
      <c r="I519" s="8">
        <f>ROUND(INDEX([1]Calculation!N:N,ROW()),0)</f>
        <v>3</v>
      </c>
      <c r="J519" s="8">
        <f>ROUND(INDEX([1]Calculation!O:O,ROW()),0)</f>
        <v>5</v>
      </c>
      <c r="K519" s="8">
        <f>ROUND(INDEX([1]Calculation!P:P,ROW()),0)</f>
        <v>2</v>
      </c>
      <c r="L519" s="8">
        <f>ROUND(INDEX([1]Calculation!Q:Q,ROW()),0)</f>
        <v>19</v>
      </c>
      <c r="M519" s="8">
        <f>ROUND(INDEX([1]Calculation!R:R,ROW()),0)</f>
        <v>2</v>
      </c>
      <c r="N519" s="8">
        <f>ROUND(INDEX([1]Calculation!S:S,ROW()),0)</f>
        <v>15</v>
      </c>
      <c r="O519" s="8">
        <f>ROUND(INDEX([1]Calculation!T:T,ROW()),0)</f>
        <v>4</v>
      </c>
      <c r="P519" s="8" t="str">
        <f>INDEX([1]Calculation!CB:CB,ROW())</f>
        <v>https://swayable.com/insights/primaries2019</v>
      </c>
    </row>
    <row r="520" spans="1:16">
      <c r="A520" t="str">
        <f>INDEX([1]Calculation!$F:$F,ROW())</f>
        <v>Texas</v>
      </c>
      <c r="B520" t="str">
        <f>INDEX([1]Calculation!$D:$D,ROW())</f>
        <v>YouGov</v>
      </c>
      <c r="C520" t="str">
        <f>IF(INDEX([1]Calculation!$G:$G,ROW())=0,"-",INDEX([1]Calculation!$G:$G,ROW()))</f>
        <v>B-</v>
      </c>
      <c r="D520" t="str">
        <f>INDEX([1]Calculation!$J:$J,ROW())&amp;"  "&amp;INDEX([1]Calculation!$K:$K,ROW())</f>
        <v>541  lv</v>
      </c>
      <c r="E520" s="19">
        <f>INDEX([1]Calculation!$I:$I,ROW())</f>
        <v>43765</v>
      </c>
      <c r="F520" s="12">
        <f>ROUND(INDEX([1]Calculation!AL:AL,ROW()),1)</f>
        <v>0</v>
      </c>
      <c r="G520" s="8">
        <f>ROUND(INDEX([1]Calculation!L:L,ROW()),0)</f>
        <v>23</v>
      </c>
      <c r="H520" s="8">
        <f>ROUND(INDEX([1]Calculation!M:M,ROW()),0)</f>
        <v>0</v>
      </c>
      <c r="I520" s="8">
        <f>ROUND(INDEX([1]Calculation!N:N,ROW()),0)</f>
        <v>1</v>
      </c>
      <c r="J520" s="8">
        <f>ROUND(INDEX([1]Calculation!O:O,ROW()),0)</f>
        <v>6</v>
      </c>
      <c r="K520" s="8">
        <f>ROUND(INDEX([1]Calculation!P:P,ROW()),0)</f>
        <v>2</v>
      </c>
      <c r="L520" s="8">
        <f>ROUND(INDEX([1]Calculation!Q:Q,ROW()),0)</f>
        <v>12</v>
      </c>
      <c r="M520" s="8">
        <f>ROUND(INDEX([1]Calculation!R:R,ROW()),0)</f>
        <v>1</v>
      </c>
      <c r="N520" s="8">
        <f>ROUND(INDEX([1]Calculation!S:S,ROW()),0)</f>
        <v>18</v>
      </c>
      <c r="O520" s="8">
        <f>ROUND(INDEX([1]Calculation!T:T,ROW()),0)</f>
        <v>4</v>
      </c>
      <c r="P520" s="8" t="str">
        <f>INDEX([1]Calculation!CB:CB,ROW())</f>
        <v>https://www.texastribune.org/2019/11/04/democrats-dont-have-candidate-who-would-beat-trump-texas-today-poll/</v>
      </c>
    </row>
    <row r="521" spans="1:16">
      <c r="A521" t="str">
        <f>INDEX([1]Calculation!$F:$F,ROW())</f>
        <v>Pennsylvania</v>
      </c>
      <c r="B521" t="str">
        <f>INDEX([1]Calculation!$D:$D,ROW())</f>
        <v>Franklin &amp; Marshall College</v>
      </c>
      <c r="C521" t="str">
        <f>IF(INDEX([1]Calculation!$G:$G,ROW())=0,"-",INDEX([1]Calculation!$G:$G,ROW()))</f>
        <v>B/C</v>
      </c>
      <c r="D521" t="str">
        <f>INDEX([1]Calculation!$J:$J,ROW())&amp;"  "&amp;INDEX([1]Calculation!$K:$K,ROW())</f>
        <v>226  rv</v>
      </c>
      <c r="E521" s="19">
        <f>INDEX([1]Calculation!$I:$I,ROW())</f>
        <v>43765</v>
      </c>
      <c r="F521" s="12">
        <f>ROUND(INDEX([1]Calculation!AL:AL,ROW()),1)</f>
        <v>0.1</v>
      </c>
      <c r="G521" s="8">
        <f>ROUND(INDEX([1]Calculation!L:L,ROW()),0)</f>
        <v>30</v>
      </c>
      <c r="H521" s="8">
        <f>ROUND(INDEX([1]Calculation!M:M,ROW()),0)</f>
        <v>0</v>
      </c>
      <c r="I521" s="8">
        <f>ROUND(INDEX([1]Calculation!N:N,ROW()),0)</f>
        <v>1</v>
      </c>
      <c r="J521" s="8">
        <f>ROUND(INDEX([1]Calculation!O:O,ROW()),0)</f>
        <v>8</v>
      </c>
      <c r="K521" s="8">
        <f>ROUND(INDEX([1]Calculation!P:P,ROW()),0)</f>
        <v>2</v>
      </c>
      <c r="L521" s="8">
        <f>ROUND(INDEX([1]Calculation!Q:Q,ROW()),0)</f>
        <v>12</v>
      </c>
      <c r="M521" s="8">
        <f>ROUND(INDEX([1]Calculation!R:R,ROW()),0)</f>
        <v>0</v>
      </c>
      <c r="N521" s="8">
        <f>ROUND(INDEX([1]Calculation!S:S,ROW()),0)</f>
        <v>18</v>
      </c>
      <c r="O521" s="8">
        <f>ROUND(INDEX([1]Calculation!T:T,ROW()),0)</f>
        <v>1</v>
      </c>
      <c r="P521" s="8" t="str">
        <f>INDEX([1]Calculation!CB:CB,ROW())</f>
        <v>https://www.fandm.edu/uploads/files/93374337988676509-f-m-poll-release-october-2019.pdf</v>
      </c>
    </row>
    <row r="522" spans="1:16">
      <c r="A522" t="str">
        <f>INDEX([1]Calculation!$F:$F,ROW())</f>
        <v>New Hampshire</v>
      </c>
      <c r="B522" t="str">
        <f>INDEX([1]Calculation!$D:$D,ROW())</f>
        <v>University of New Hampshire</v>
      </c>
      <c r="C522" t="str">
        <f>IF(INDEX([1]Calculation!$G:$G,ROW())=0,"-",INDEX([1]Calculation!$G:$G,ROW()))</f>
        <v>B</v>
      </c>
      <c r="D522" t="str">
        <f>INDEX([1]Calculation!$J:$J,ROW())&amp;"  "&amp;INDEX([1]Calculation!$K:$K,ROW())</f>
        <v>574  lv</v>
      </c>
      <c r="E522" s="19">
        <f>INDEX([1]Calculation!$I:$I,ROW())</f>
        <v>43765</v>
      </c>
      <c r="F522" s="12">
        <f>ROUND(INDEX([1]Calculation!AL:AL,ROW()),1)</f>
        <v>0</v>
      </c>
      <c r="G522" s="8">
        <f>ROUND(INDEX([1]Calculation!L:L,ROW()),0)</f>
        <v>15</v>
      </c>
      <c r="H522" s="8">
        <f>ROUND(INDEX([1]Calculation!M:M,ROW()),0)</f>
        <v>0</v>
      </c>
      <c r="I522" s="8">
        <f>ROUND(INDEX([1]Calculation!N:N,ROW()),0)</f>
        <v>2</v>
      </c>
      <c r="J522" s="8">
        <f>ROUND(INDEX([1]Calculation!O:O,ROW()),0)</f>
        <v>10</v>
      </c>
      <c r="K522" s="8">
        <f>ROUND(INDEX([1]Calculation!P:P,ROW()),0)</f>
        <v>5</v>
      </c>
      <c r="L522" s="8">
        <f>ROUND(INDEX([1]Calculation!Q:Q,ROW()),0)</f>
        <v>21</v>
      </c>
      <c r="M522" s="8">
        <f>ROUND(INDEX([1]Calculation!R:R,ROW()),0)</f>
        <v>3</v>
      </c>
      <c r="N522" s="8">
        <f>ROUND(INDEX([1]Calculation!S:S,ROW()),0)</f>
        <v>18</v>
      </c>
      <c r="O522" s="8">
        <f>ROUND(INDEX([1]Calculation!T:T,ROW()),0)</f>
        <v>5</v>
      </c>
      <c r="P522" s="8" t="str">
        <f>INDEX([1]Calculation!CB:CB,ROW())</f>
        <v>https://scholars.unh.edu/cgi/viewcontent.cgi?article=1567&amp;context=survey_center_polls</v>
      </c>
    </row>
    <row r="523" spans="1:16">
      <c r="A523" t="str">
        <f>INDEX([1]Calculation!$F:$F,ROW())</f>
        <v>US</v>
      </c>
      <c r="B523" t="str">
        <f>INDEX([1]Calculation!$D:$D,ROW())</f>
        <v>Morning Consult</v>
      </c>
      <c r="C523" t="str">
        <f>IF(INDEX([1]Calculation!$G:$G,ROW())=0,"-",INDEX([1]Calculation!$G:$G,ROW()))</f>
        <v>B+</v>
      </c>
      <c r="D523" t="str">
        <f>INDEX([1]Calculation!$J:$J,ROW())&amp;"  "&amp;INDEX([1]Calculation!$K:$K,ROW())</f>
        <v>15431  lv</v>
      </c>
      <c r="E523" s="19">
        <f>INDEX([1]Calculation!$I:$I,ROW())</f>
        <v>43765</v>
      </c>
      <c r="F523" s="12">
        <f>ROUND(INDEX([1]Calculation!AL:AL,ROW()),1)</f>
        <v>0</v>
      </c>
      <c r="G523" s="8">
        <f>ROUND(INDEX([1]Calculation!L:L,ROW()),0)</f>
        <v>32</v>
      </c>
      <c r="H523" s="8">
        <f>ROUND(INDEX([1]Calculation!M:M,ROW()),0)</f>
        <v>0</v>
      </c>
      <c r="I523" s="8">
        <f>ROUND(INDEX([1]Calculation!N:N,ROW()),0)</f>
        <v>2</v>
      </c>
      <c r="J523" s="8">
        <f>ROUND(INDEX([1]Calculation!O:O,ROW()),0)</f>
        <v>7</v>
      </c>
      <c r="K523" s="8">
        <f>ROUND(INDEX([1]Calculation!P:P,ROW()),0)</f>
        <v>2</v>
      </c>
      <c r="L523" s="8">
        <f>ROUND(INDEX([1]Calculation!Q:Q,ROW()),0)</f>
        <v>20</v>
      </c>
      <c r="M523" s="8">
        <f>ROUND(INDEX([1]Calculation!R:R,ROW()),0)</f>
        <v>1</v>
      </c>
      <c r="N523" s="8">
        <f>ROUND(INDEX([1]Calculation!S:S,ROW()),0)</f>
        <v>20</v>
      </c>
      <c r="O523" s="8">
        <f>ROUND(INDEX([1]Calculation!T:T,ROW()),0)</f>
        <v>3</v>
      </c>
      <c r="P523" s="8" t="str">
        <f>INDEX([1]Calculation!CB:CB,ROW())</f>
        <v>https://morningconsult.com/2020-democratic-primary-2/</v>
      </c>
    </row>
    <row r="524" spans="1:16">
      <c r="A524" t="str">
        <f>INDEX([1]Calculation!$F:$F,ROW())</f>
        <v>Wisconsin</v>
      </c>
      <c r="B524" t="str">
        <f>INDEX([1]Calculation!$D:$D,ROW())</f>
        <v>Siena College/New York Times Upshot</v>
      </c>
      <c r="C524" t="str">
        <f>IF(INDEX([1]Calculation!$G:$G,ROW())=0,"-",INDEX([1]Calculation!$G:$G,ROW()))</f>
        <v>A+</v>
      </c>
      <c r="D524" t="str">
        <f>INDEX([1]Calculation!$J:$J,ROW())&amp;"  "&amp;INDEX([1]Calculation!$K:$K,ROW())</f>
        <v>292  lv</v>
      </c>
      <c r="E524" s="19">
        <f>INDEX([1]Calculation!$I:$I,ROW())</f>
        <v>43764</v>
      </c>
      <c r="F524" s="12">
        <f>ROUND(INDEX([1]Calculation!AL:AL,ROW()),1)</f>
        <v>3.4</v>
      </c>
      <c r="G524" s="8">
        <f>ROUND(INDEX([1]Calculation!L:L,ROW()),0)</f>
        <v>23</v>
      </c>
      <c r="H524" s="8">
        <f>ROUND(INDEX([1]Calculation!M:M,ROW()),0)</f>
        <v>0</v>
      </c>
      <c r="I524" s="8">
        <f>ROUND(INDEX([1]Calculation!N:N,ROW()),0)</f>
        <v>1</v>
      </c>
      <c r="J524" s="8">
        <f>ROUND(INDEX([1]Calculation!O:O,ROW()),0)</f>
        <v>5</v>
      </c>
      <c r="K524" s="8">
        <f>ROUND(INDEX([1]Calculation!P:P,ROW()),0)</f>
        <v>0</v>
      </c>
      <c r="L524" s="8">
        <f>ROUND(INDEX([1]Calculation!Q:Q,ROW()),0)</f>
        <v>20</v>
      </c>
      <c r="M524" s="8">
        <f>ROUND(INDEX([1]Calculation!R:R,ROW()),0)</f>
        <v>0</v>
      </c>
      <c r="N524" s="8">
        <f>ROUND(INDEX([1]Calculation!S:S,ROW()),0)</f>
        <v>25</v>
      </c>
      <c r="O524" s="8">
        <f>ROUND(INDEX([1]Calculation!T:T,ROW()),0)</f>
        <v>2</v>
      </c>
      <c r="P524" s="8" t="str">
        <f>INDEX([1]Calculation!CB:CB,ROW())</f>
        <v>https://scri.siena.edu/wp-content/uploads/2019/11/WI1019-CrosstabsALL.pdf</v>
      </c>
    </row>
    <row r="525" spans="1:16">
      <c r="A525" t="str">
        <f>INDEX([1]Calculation!$F:$F,ROW())</f>
        <v>North Carolina</v>
      </c>
      <c r="B525" t="str">
        <f>INDEX([1]Calculation!$D:$D,ROW())</f>
        <v>Siena College/New York Times Upshot</v>
      </c>
      <c r="C525" t="str">
        <f>IF(INDEX([1]Calculation!$G:$G,ROW())=0,"-",INDEX([1]Calculation!$G:$G,ROW()))</f>
        <v>A+</v>
      </c>
      <c r="D525" t="str">
        <f>INDEX([1]Calculation!$J:$J,ROW())&amp;"  "&amp;INDEX([1]Calculation!$K:$K,ROW())</f>
        <v>324  rv</v>
      </c>
      <c r="E525" s="19">
        <f>INDEX([1]Calculation!$I:$I,ROW())</f>
        <v>43764</v>
      </c>
      <c r="F525" s="12">
        <f>ROUND(INDEX([1]Calculation!AL:AL,ROW()),1)</f>
        <v>3.3</v>
      </c>
      <c r="G525" s="8">
        <f>ROUND(INDEX([1]Calculation!L:L,ROW()),0)</f>
        <v>29</v>
      </c>
      <c r="H525" s="8">
        <f>ROUND(INDEX([1]Calculation!M:M,ROW()),0)</f>
        <v>0</v>
      </c>
      <c r="I525" s="8">
        <f>ROUND(INDEX([1]Calculation!N:N,ROW()),0)</f>
        <v>1</v>
      </c>
      <c r="J525" s="8">
        <f>ROUND(INDEX([1]Calculation!O:O,ROW()),0)</f>
        <v>1</v>
      </c>
      <c r="K525" s="8">
        <f>ROUND(INDEX([1]Calculation!P:P,ROW()),0)</f>
        <v>0</v>
      </c>
      <c r="L525" s="8">
        <f>ROUND(INDEX([1]Calculation!Q:Q,ROW()),0)</f>
        <v>13</v>
      </c>
      <c r="M525" s="8">
        <f>ROUND(INDEX([1]Calculation!R:R,ROW()),0)</f>
        <v>0</v>
      </c>
      <c r="N525" s="8">
        <f>ROUND(INDEX([1]Calculation!S:S,ROW()),0)</f>
        <v>15</v>
      </c>
      <c r="O525" s="8">
        <f>ROUND(INDEX([1]Calculation!T:T,ROW()),0)</f>
        <v>0</v>
      </c>
      <c r="P525" s="8" t="str">
        <f>INDEX([1]Calculation!CB:CB,ROW())</f>
        <v>https://scri.siena.edu/wp-content/uploads/2019/11/NC1019-CrosstabsALL.pdf</v>
      </c>
    </row>
    <row r="526" spans="1:16">
      <c r="A526" t="str">
        <f>INDEX([1]Calculation!$F:$F,ROW())</f>
        <v>Florida</v>
      </c>
      <c r="B526" t="str">
        <f>INDEX([1]Calculation!$D:$D,ROW())</f>
        <v>Siena College/New York Times Upshot</v>
      </c>
      <c r="C526" t="str">
        <f>IF(INDEX([1]Calculation!$G:$G,ROW())=0,"-",INDEX([1]Calculation!$G:$G,ROW()))</f>
        <v>A+</v>
      </c>
      <c r="D526" t="str">
        <f>INDEX([1]Calculation!$J:$J,ROW())&amp;"  "&amp;INDEX([1]Calculation!$K:$K,ROW())</f>
        <v>236  rv</v>
      </c>
      <c r="E526" s="19">
        <f>INDEX([1]Calculation!$I:$I,ROW())</f>
        <v>43764</v>
      </c>
      <c r="F526" s="12">
        <f>ROUND(INDEX([1]Calculation!AL:AL,ROW()),1)</f>
        <v>2.7</v>
      </c>
      <c r="G526" s="8">
        <f>ROUND(INDEX([1]Calculation!L:L,ROW()),0)</f>
        <v>27</v>
      </c>
      <c r="H526" s="8">
        <f>ROUND(INDEX([1]Calculation!M:M,ROW()),0)</f>
        <v>0</v>
      </c>
      <c r="I526" s="8">
        <f>ROUND(INDEX([1]Calculation!N:N,ROW()),0)</f>
        <v>0</v>
      </c>
      <c r="J526" s="8">
        <f>ROUND(INDEX([1]Calculation!O:O,ROW()),0)</f>
        <v>5</v>
      </c>
      <c r="K526" s="8">
        <f>ROUND(INDEX([1]Calculation!P:P,ROW()),0)</f>
        <v>2</v>
      </c>
      <c r="L526" s="8">
        <f>ROUND(INDEX([1]Calculation!Q:Q,ROW()),0)</f>
        <v>13</v>
      </c>
      <c r="M526" s="8">
        <f>ROUND(INDEX([1]Calculation!R:R,ROW()),0)</f>
        <v>0</v>
      </c>
      <c r="N526" s="8">
        <f>ROUND(INDEX([1]Calculation!S:S,ROW()),0)</f>
        <v>19</v>
      </c>
      <c r="O526" s="8">
        <f>ROUND(INDEX([1]Calculation!T:T,ROW()),0)</f>
        <v>0</v>
      </c>
      <c r="P526" s="8" t="str">
        <f>INDEX([1]Calculation!CB:CB,ROW())</f>
        <v>https://scri.siena.edu/wp-content/uploads/2019/11/FL1019-CrosstabsALL.pdf</v>
      </c>
    </row>
    <row r="527" spans="1:16">
      <c r="A527" t="str">
        <f>INDEX([1]Calculation!$F:$F,ROW())</f>
        <v>US</v>
      </c>
      <c r="B527" t="str">
        <f>INDEX([1]Calculation!$D:$D,ROW())</f>
        <v>Suffolk University</v>
      </c>
      <c r="C527" t="str">
        <f>IF(INDEX([1]Calculation!$G:$G,ROW())=0,"-",INDEX([1]Calculation!$G:$G,ROW()))</f>
        <v>A-</v>
      </c>
      <c r="D527" t="str">
        <f>INDEX([1]Calculation!$J:$J,ROW())&amp;"  "&amp;INDEX([1]Calculation!$K:$K,ROW())</f>
        <v>399  lv</v>
      </c>
      <c r="E527" s="19">
        <f>INDEX([1]Calculation!$I:$I,ROW())</f>
        <v>43764</v>
      </c>
      <c r="F527" s="12">
        <f>ROUND(INDEX([1]Calculation!AL:AL,ROW()),1)</f>
        <v>0.4</v>
      </c>
      <c r="G527" s="8">
        <f>ROUND(INDEX([1]Calculation!L:L,ROW()),0)</f>
        <v>26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10</v>
      </c>
      <c r="K527" s="8">
        <f>ROUND(INDEX([1]Calculation!P:P,ROW()),0)</f>
        <v>2</v>
      </c>
      <c r="L527" s="8">
        <f>ROUND(INDEX([1]Calculation!Q:Q,ROW()),0)</f>
        <v>13</v>
      </c>
      <c r="M527" s="8">
        <f>ROUND(INDEX([1]Calculation!R:R,ROW()),0)</f>
        <v>1</v>
      </c>
      <c r="N527" s="8">
        <f>ROUND(INDEX([1]Calculation!S:S,ROW()),0)</f>
        <v>17</v>
      </c>
      <c r="O527" s="8">
        <f>ROUND(INDEX([1]Calculation!T:T,ROW()),0)</f>
        <v>3</v>
      </c>
      <c r="P527" s="8" t="str">
        <f>INDEX([1]Calculation!CB:CB,ROW())</f>
        <v>https://www.suffolk.edu/-/media/suffolk/documents/academics/research-at-suffolk/suprc/polls/national/2019/11_1_2019_marginals_pdftxt.pdf</v>
      </c>
    </row>
    <row r="528" spans="1:16">
      <c r="A528" t="str">
        <f>INDEX([1]Calculation!$F:$F,ROW())</f>
        <v>Pennsylvania</v>
      </c>
      <c r="B528" t="str">
        <f>INDEX([1]Calculation!$D:$D,ROW())</f>
        <v>Siena College/New York Times Upshot</v>
      </c>
      <c r="C528" t="str">
        <f>IF(INDEX([1]Calculation!$G:$G,ROW())=0,"-",INDEX([1]Calculation!$G:$G,ROW()))</f>
        <v>A+</v>
      </c>
      <c r="D528" t="str">
        <f>INDEX([1]Calculation!$J:$J,ROW())&amp;"  "&amp;INDEX([1]Calculation!$K:$K,ROW())</f>
        <v>304  rv</v>
      </c>
      <c r="E528" s="19">
        <f>INDEX([1]Calculation!$I:$I,ROW())</f>
        <v>43763</v>
      </c>
      <c r="F528" s="12">
        <f>ROUND(INDEX([1]Calculation!AL:AL,ROW()),1)</f>
        <v>3.1</v>
      </c>
      <c r="G528" s="8">
        <f>ROUND(INDEX([1]Calculation!L:L,ROW()),0)</f>
        <v>28</v>
      </c>
      <c r="H528" s="8">
        <f>ROUND(INDEX([1]Calculation!M:M,ROW()),0)</f>
        <v>0</v>
      </c>
      <c r="I528" s="8">
        <f>ROUND(INDEX([1]Calculation!N:N,ROW()),0)</f>
        <v>0</v>
      </c>
      <c r="J528" s="8">
        <f>ROUND(INDEX([1]Calculation!O:O,ROW()),0)</f>
        <v>4</v>
      </c>
      <c r="K528" s="8">
        <f>ROUND(INDEX([1]Calculation!P:P,ROW()),0)</f>
        <v>1</v>
      </c>
      <c r="L528" s="8">
        <f>ROUND(INDEX([1]Calculation!Q:Q,ROW()),0)</f>
        <v>14</v>
      </c>
      <c r="M528" s="8">
        <f>ROUND(INDEX([1]Calculation!R:R,ROW()),0)</f>
        <v>0</v>
      </c>
      <c r="N528" s="8">
        <f>ROUND(INDEX([1]Calculation!S:S,ROW()),0)</f>
        <v>16</v>
      </c>
      <c r="O528" s="8">
        <f>ROUND(INDEX([1]Calculation!T:T,ROW()),0)</f>
        <v>2</v>
      </c>
      <c r="P528" s="8" t="str">
        <f>INDEX([1]Calculation!CB:CB,ROW())</f>
        <v>https://scri.siena.edu/wp-content/uploads/2019/11/PA1019-CrosstabsALL.pdf</v>
      </c>
    </row>
    <row r="529" spans="1:16">
      <c r="A529" t="str">
        <f>INDEX([1]Calculation!$F:$F,ROW())</f>
        <v>Michigan</v>
      </c>
      <c r="B529" t="str">
        <f>INDEX([1]Calculation!$D:$D,ROW())</f>
        <v>Siena College/New York Times Upshot</v>
      </c>
      <c r="C529" t="str">
        <f>IF(INDEX([1]Calculation!$G:$G,ROW())=0,"-",INDEX([1]Calculation!$G:$G,ROW()))</f>
        <v>A+</v>
      </c>
      <c r="D529" t="str">
        <f>INDEX([1]Calculation!$J:$J,ROW())&amp;"  "&amp;INDEX([1]Calculation!$K:$K,ROW())</f>
        <v>203  lv</v>
      </c>
      <c r="E529" s="19">
        <f>INDEX([1]Calculation!$I:$I,ROW())</f>
        <v>43763</v>
      </c>
      <c r="F529" s="12">
        <f>ROUND(INDEX([1]Calculation!AL:AL,ROW()),1)</f>
        <v>2.7</v>
      </c>
      <c r="G529" s="8">
        <f>ROUND(INDEX([1]Calculation!L:L,ROW()),0)</f>
        <v>30</v>
      </c>
      <c r="H529" s="8">
        <f>ROUND(INDEX([1]Calculation!M:M,ROW()),0)</f>
        <v>0</v>
      </c>
      <c r="I529" s="8">
        <f>ROUND(INDEX([1]Calculation!N:N,ROW()),0)</f>
        <v>0</v>
      </c>
      <c r="J529" s="8">
        <f>ROUND(INDEX([1]Calculation!O:O,ROW()),0)</f>
        <v>3</v>
      </c>
      <c r="K529" s="8">
        <f>ROUND(INDEX([1]Calculation!P:P,ROW()),0)</f>
        <v>1</v>
      </c>
      <c r="L529" s="8">
        <f>ROUND(INDEX([1]Calculation!Q:Q,ROW()),0)</f>
        <v>17</v>
      </c>
      <c r="M529" s="8">
        <f>ROUND(INDEX([1]Calculation!R:R,ROW()),0)</f>
        <v>0</v>
      </c>
      <c r="N529" s="8">
        <f>ROUND(INDEX([1]Calculation!S:S,ROW()),0)</f>
        <v>21</v>
      </c>
      <c r="O529" s="8">
        <f>ROUND(INDEX([1]Calculation!T:T,ROW()),0)</f>
        <v>1</v>
      </c>
      <c r="P529" s="8" t="str">
        <f>INDEX([1]Calculation!CB:CB,ROW())</f>
        <v>https://scri.siena.edu/wp-content/uploads/2019/11/MI1019-CrosstabsALL.pdf</v>
      </c>
    </row>
    <row r="530" spans="1:16">
      <c r="A530" t="str">
        <f>INDEX([1]Calculation!$F:$F,ROW())</f>
        <v>US</v>
      </c>
      <c r="B530" t="str">
        <f>INDEX([1]Calculation!$D:$D,ROW())</f>
        <v>Echelon Insights</v>
      </c>
      <c r="C530" t="str">
        <f>IF(INDEX([1]Calculation!$G:$G,ROW())=0,"-",INDEX([1]Calculation!$G:$G,ROW()))</f>
        <v>-</v>
      </c>
      <c r="D530" t="str">
        <f>INDEX([1]Calculation!$J:$J,ROW())&amp;"  "&amp;INDEX([1]Calculation!$K:$K,ROW())</f>
        <v>449  lv</v>
      </c>
      <c r="E530" s="19">
        <f>INDEX([1]Calculation!$I:$I,ROW())</f>
        <v>43763</v>
      </c>
      <c r="F530" s="12">
        <f>ROUND(INDEX([1]Calculation!AL:AL,ROW()),1)</f>
        <v>0</v>
      </c>
      <c r="G530" s="8">
        <f>ROUND(INDEX([1]Calculation!L:L,ROW()),0)</f>
        <v>62</v>
      </c>
      <c r="H530" s="8">
        <f>ROUND(INDEX([1]Calculation!M:M,ROW()),0)</f>
        <v>0</v>
      </c>
      <c r="I530" s="8">
        <f>ROUND(INDEX([1]Calculation!N:N,ROW()),0)</f>
        <v>0</v>
      </c>
      <c r="J530" s="8">
        <f>ROUND(INDEX([1]Calculation!O:O,ROW()),0)</f>
        <v>0</v>
      </c>
      <c r="K530" s="8">
        <f>ROUND(INDEX([1]Calculation!P:P,ROW()),0)</f>
        <v>0</v>
      </c>
      <c r="L530" s="8">
        <f>ROUND(INDEX([1]Calculation!Q:Q,ROW()),0)</f>
        <v>0</v>
      </c>
      <c r="M530" s="8">
        <f>ROUND(INDEX([1]Calculation!R:R,ROW()),0)</f>
        <v>0</v>
      </c>
      <c r="N530" s="8">
        <f>ROUND(INDEX([1]Calculation!S:S,ROW()),0)</f>
        <v>0</v>
      </c>
      <c r="O530" s="8">
        <f>ROUND(INDEX([1]Calculation!T:T,ROW()),0)</f>
        <v>0</v>
      </c>
      <c r="P530" s="8" t="str">
        <f>INDEX([1]Calculation!CB:CB,ROW())</f>
        <v>http://echeloninsights.com/wp-content/uploads/Omnibus-October-2019_Dem-Primary.pdf</v>
      </c>
    </row>
    <row r="531" spans="1:16">
      <c r="A531" t="str">
        <f>INDEX([1]Calculation!$F:$F,ROW())</f>
        <v>US</v>
      </c>
      <c r="B531" t="str">
        <f>INDEX([1]Calculation!$D:$D,ROW())</f>
        <v>Echelon Insights</v>
      </c>
      <c r="C531" t="str">
        <f>IF(INDEX([1]Calculation!$G:$G,ROW())=0,"-",INDEX([1]Calculation!$G:$G,ROW()))</f>
        <v>-</v>
      </c>
      <c r="D531" t="str">
        <f>INDEX([1]Calculation!$J:$J,ROW())&amp;"  "&amp;INDEX([1]Calculation!$K:$K,ROW())</f>
        <v>449  lv</v>
      </c>
      <c r="E531" s="19">
        <f>INDEX([1]Calculation!$I:$I,ROW())</f>
        <v>43763</v>
      </c>
      <c r="F531" s="12">
        <f>ROUND(INDEX([1]Calculation!AL:AL,ROW()),1)</f>
        <v>0</v>
      </c>
      <c r="G531" s="8">
        <f>ROUND(INDEX([1]Calculation!L:L,ROW()),0)</f>
        <v>60</v>
      </c>
      <c r="H531" s="8">
        <f>ROUND(INDEX([1]Calculation!M:M,ROW()),0)</f>
        <v>0</v>
      </c>
      <c r="I531" s="8">
        <f>ROUND(INDEX([1]Calculation!N:N,ROW()),0)</f>
        <v>0</v>
      </c>
      <c r="J531" s="8">
        <f>ROUND(INDEX([1]Calculation!O:O,ROW()),0)</f>
        <v>0</v>
      </c>
      <c r="K531" s="8">
        <f>ROUND(INDEX([1]Calculation!P:P,ROW()),0)</f>
        <v>0</v>
      </c>
      <c r="L531" s="8">
        <f>ROUND(INDEX([1]Calculation!Q:Q,ROW()),0)</f>
        <v>28</v>
      </c>
      <c r="M531" s="8">
        <f>ROUND(INDEX([1]Calculation!R:R,ROW()),0)</f>
        <v>0</v>
      </c>
      <c r="N531" s="8">
        <f>ROUND(INDEX([1]Calculation!S:S,ROW()),0)</f>
        <v>0</v>
      </c>
      <c r="O531" s="8">
        <f>ROUND(INDEX([1]Calculation!T:T,ROW()),0)</f>
        <v>0</v>
      </c>
      <c r="P531" s="8" t="str">
        <f>INDEX([1]Calculation!CB:CB,ROW())</f>
        <v>http://echeloninsights.com/wp-content/uploads/Omnibus-October-2019_Dem-Primary.pdf</v>
      </c>
    </row>
    <row r="532" spans="1:16">
      <c r="A532" t="str">
        <f>INDEX([1]Calculation!$F:$F,ROW())</f>
        <v>US</v>
      </c>
      <c r="B532" t="str">
        <f>INDEX([1]Calculation!$D:$D,ROW())</f>
        <v>Echelon Insights</v>
      </c>
      <c r="C532" t="str">
        <f>IF(INDEX([1]Calculation!$G:$G,ROW())=0,"-",INDEX([1]Calculation!$G:$G,ROW()))</f>
        <v>-</v>
      </c>
      <c r="D532" t="str">
        <f>INDEX([1]Calculation!$J:$J,ROW())&amp;"  "&amp;INDEX([1]Calculation!$K:$K,ROW())</f>
        <v>449  lv</v>
      </c>
      <c r="E532" s="19">
        <f>INDEX([1]Calculation!$I:$I,ROW())</f>
        <v>43763</v>
      </c>
      <c r="F532" s="12">
        <f>ROUND(INDEX([1]Calculation!AL:AL,ROW()),1)</f>
        <v>0</v>
      </c>
      <c r="G532" s="8">
        <f>ROUND(INDEX([1]Calculation!L:L,ROW()),0)</f>
        <v>49</v>
      </c>
      <c r="H532" s="8">
        <f>ROUND(INDEX([1]Calculation!M:M,ROW()),0)</f>
        <v>0</v>
      </c>
      <c r="I532" s="8">
        <f>ROUND(INDEX([1]Calculation!N:N,ROW()),0)</f>
        <v>0</v>
      </c>
      <c r="J532" s="8">
        <f>ROUND(INDEX([1]Calculation!O:O,ROW()),0)</f>
        <v>0</v>
      </c>
      <c r="K532" s="8">
        <f>ROUND(INDEX([1]Calculation!P:P,ROW()),0)</f>
        <v>0</v>
      </c>
      <c r="L532" s="8">
        <f>ROUND(INDEX([1]Calculation!Q:Q,ROW()),0)</f>
        <v>0</v>
      </c>
      <c r="M532" s="8">
        <f>ROUND(INDEX([1]Calculation!R:R,ROW()),0)</f>
        <v>0</v>
      </c>
      <c r="N532" s="8">
        <f>ROUND(INDEX([1]Calculation!S:S,ROW()),0)</f>
        <v>38</v>
      </c>
      <c r="O532" s="8">
        <f>ROUND(INDEX([1]Calculation!T:T,ROW()),0)</f>
        <v>0</v>
      </c>
      <c r="P532" s="8" t="str">
        <f>INDEX([1]Calculation!CB:CB,ROW())</f>
        <v>http://echeloninsights.com/wp-content/uploads/Omnibus-October-2019_Dem-Primary.pdf</v>
      </c>
    </row>
    <row r="533" spans="1:16">
      <c r="A533" t="str">
        <f>INDEX([1]Calculation!$F:$F,ROW())</f>
        <v>US</v>
      </c>
      <c r="B533" t="str">
        <f>INDEX([1]Calculation!$D:$D,ROW())</f>
        <v>Echelon Insights</v>
      </c>
      <c r="C533" t="str">
        <f>IF(INDEX([1]Calculation!$G:$G,ROW())=0,"-",INDEX([1]Calculation!$G:$G,ROW()))</f>
        <v>-</v>
      </c>
      <c r="D533" t="str">
        <f>INDEX([1]Calculation!$J:$J,ROW())&amp;"  "&amp;INDEX([1]Calculation!$K:$K,ROW())</f>
        <v>449  lv</v>
      </c>
      <c r="E533" s="19">
        <f>INDEX([1]Calculation!$I:$I,ROW())</f>
        <v>43763</v>
      </c>
      <c r="F533" s="12">
        <f>ROUND(INDEX([1]Calculation!AL:AL,ROW()),1)</f>
        <v>0</v>
      </c>
      <c r="G533" s="8">
        <f>ROUND(INDEX([1]Calculation!L:L,ROW()),0)</f>
        <v>32</v>
      </c>
      <c r="H533" s="8">
        <f>ROUND(INDEX([1]Calculation!M:M,ROW()),0)</f>
        <v>0</v>
      </c>
      <c r="I533" s="8">
        <f>ROUND(INDEX([1]Calculation!N:N,ROW()),0)</f>
        <v>2</v>
      </c>
      <c r="J533" s="8">
        <f>ROUND(INDEX([1]Calculation!O:O,ROW()),0)</f>
        <v>6</v>
      </c>
      <c r="K533" s="8">
        <f>ROUND(INDEX([1]Calculation!P:P,ROW()),0)</f>
        <v>2</v>
      </c>
      <c r="L533" s="8">
        <f>ROUND(INDEX([1]Calculation!Q:Q,ROW()),0)</f>
        <v>15</v>
      </c>
      <c r="M533" s="8">
        <f>ROUND(INDEX([1]Calculation!R:R,ROW()),0)</f>
        <v>1</v>
      </c>
      <c r="N533" s="8">
        <f>ROUND(INDEX([1]Calculation!S:S,ROW()),0)</f>
        <v>22</v>
      </c>
      <c r="O533" s="8">
        <f>ROUND(INDEX([1]Calculation!T:T,ROW()),0)</f>
        <v>1</v>
      </c>
      <c r="P533" s="8" t="str">
        <f>INDEX([1]Calculation!CB:CB,ROW())</f>
        <v>http://echeloninsights.com/wp-content/uploads/Omnibus-October-2019_Dem-Primary.pdf</v>
      </c>
    </row>
    <row r="534" spans="1:16">
      <c r="A534" t="str">
        <f>INDEX([1]Calculation!$F:$F,ROW())</f>
        <v>Arizona</v>
      </c>
      <c r="B534" t="str">
        <f>INDEX([1]Calculation!$D:$D,ROW())</f>
        <v>Siena College/New York Times Upshot</v>
      </c>
      <c r="C534" t="str">
        <f>IF(INDEX([1]Calculation!$G:$G,ROW())=0,"-",INDEX([1]Calculation!$G:$G,ROW()))</f>
        <v>A+</v>
      </c>
      <c r="D534" t="str">
        <f>INDEX([1]Calculation!$J:$J,ROW())&amp;"  "&amp;INDEX([1]Calculation!$K:$K,ROW())</f>
        <v>209  rv</v>
      </c>
      <c r="E534" s="19">
        <f>INDEX([1]Calculation!$I:$I,ROW())</f>
        <v>43761</v>
      </c>
      <c r="F534" s="12">
        <f>ROUND(INDEX([1]Calculation!AL:AL,ROW()),1)</f>
        <v>2.5</v>
      </c>
      <c r="G534" s="8">
        <f>ROUND(INDEX([1]Calculation!L:L,ROW()),0)</f>
        <v>24</v>
      </c>
      <c r="H534" s="8">
        <f>ROUND(INDEX([1]Calculation!M:M,ROW()),0)</f>
        <v>0</v>
      </c>
      <c r="I534" s="8">
        <f>ROUND(INDEX([1]Calculation!N:N,ROW()),0)</f>
        <v>0</v>
      </c>
      <c r="J534" s="8">
        <f>ROUND(INDEX([1]Calculation!O:O,ROW()),0)</f>
        <v>5</v>
      </c>
      <c r="K534" s="8">
        <f>ROUND(INDEX([1]Calculation!P:P,ROW()),0)</f>
        <v>1</v>
      </c>
      <c r="L534" s="8">
        <f>ROUND(INDEX([1]Calculation!Q:Q,ROW()),0)</f>
        <v>16</v>
      </c>
      <c r="M534" s="8">
        <f>ROUND(INDEX([1]Calculation!R:R,ROW()),0)</f>
        <v>0</v>
      </c>
      <c r="N534" s="8">
        <f>ROUND(INDEX([1]Calculation!S:S,ROW()),0)</f>
        <v>15</v>
      </c>
      <c r="O534" s="8">
        <f>ROUND(INDEX([1]Calculation!T:T,ROW()),0)</f>
        <v>1</v>
      </c>
      <c r="P534" s="8" t="str">
        <f>INDEX([1]Calculation!CB:CB,ROW())</f>
        <v>https://scri.siena.edu/wp-content/uploads/2019/11/AZ1019-CrosstabsALL.pdf</v>
      </c>
    </row>
    <row r="535" spans="1:16">
      <c r="A535" t="str">
        <f>INDEX([1]Calculation!$F:$F,ROW())</f>
        <v>US</v>
      </c>
      <c r="B535" t="str">
        <f>INDEX([1]Calculation!$D:$D,ROW())</f>
        <v>McLaughlin &amp; Associates</v>
      </c>
      <c r="C535" t="str">
        <f>IF(INDEX([1]Calculation!$G:$G,ROW())=0,"-",INDEX([1]Calculation!$G:$G,ROW()))</f>
        <v>C/D</v>
      </c>
      <c r="D535" t="str">
        <f>INDEX([1]Calculation!$J:$J,ROW())&amp;"  "&amp;INDEX([1]Calculation!$K:$K,ROW())</f>
        <v>468  lv</v>
      </c>
      <c r="E535" s="19">
        <f>INDEX([1]Calculation!$I:$I,ROW())</f>
        <v>43760</v>
      </c>
      <c r="F535" s="12">
        <f>ROUND(INDEX([1]Calculation!AL:AL,ROW()),1)</f>
        <v>0</v>
      </c>
      <c r="G535" s="8">
        <f>ROUND(INDEX([1]Calculation!L:L,ROW()),0)</f>
        <v>0</v>
      </c>
      <c r="H535" s="8">
        <f>ROUND(INDEX([1]Calculation!M:M,ROW()),0)</f>
        <v>1</v>
      </c>
      <c r="I535" s="8">
        <f>ROUND(INDEX([1]Calculation!N:N,ROW()),0)</f>
        <v>4</v>
      </c>
      <c r="J535" s="8">
        <f>ROUND(INDEX([1]Calculation!O:O,ROW()),0)</f>
        <v>5</v>
      </c>
      <c r="K535" s="8">
        <f>ROUND(INDEX([1]Calculation!P:P,ROW()),0)</f>
        <v>2</v>
      </c>
      <c r="L535" s="8">
        <f>ROUND(INDEX([1]Calculation!Q:Q,ROW()),0)</f>
        <v>23</v>
      </c>
      <c r="M535" s="8">
        <f>ROUND(INDEX([1]Calculation!R:R,ROW()),0)</f>
        <v>2</v>
      </c>
      <c r="N535" s="8">
        <f>ROUND(INDEX([1]Calculation!S:S,ROW()),0)</f>
        <v>20</v>
      </c>
      <c r="O535" s="8">
        <f>ROUND(INDEX([1]Calculation!T:T,ROW()),0)</f>
        <v>6</v>
      </c>
      <c r="P535" s="8" t="str">
        <f>INDEX([1]Calculation!CB:CB,ROW())</f>
        <v>https://mclaughlinonline.com/pols/wp-content/uploads/2019/10/National-Monthly-Omnibus-October-PUBLIC-1.pdf</v>
      </c>
    </row>
    <row r="536" spans="1:16">
      <c r="A536" t="str">
        <f>INDEX([1]Calculation!$F:$F,ROW())</f>
        <v>US</v>
      </c>
      <c r="B536" t="str">
        <f>INDEX([1]Calculation!$D:$D,ROW())</f>
        <v>McLaughlin &amp; Associates</v>
      </c>
      <c r="C536" t="str">
        <f>IF(INDEX([1]Calculation!$G:$G,ROW())=0,"-",INDEX([1]Calculation!$G:$G,ROW()))</f>
        <v>C/D</v>
      </c>
      <c r="D536" t="str">
        <f>INDEX([1]Calculation!$J:$J,ROW())&amp;"  "&amp;INDEX([1]Calculation!$K:$K,ROW())</f>
        <v>468  lv</v>
      </c>
      <c r="E536" s="19">
        <f>INDEX([1]Calculation!$I:$I,ROW())</f>
        <v>43760</v>
      </c>
      <c r="F536" s="12">
        <f>ROUND(INDEX([1]Calculation!AL:AL,ROW()),1)</f>
        <v>0</v>
      </c>
      <c r="G536" s="8">
        <f>ROUND(INDEX([1]Calculation!L:L,ROW()),0)</f>
        <v>28</v>
      </c>
      <c r="H536" s="8">
        <f>ROUND(INDEX([1]Calculation!M:M,ROW()),0)</f>
        <v>0</v>
      </c>
      <c r="I536" s="8">
        <f>ROUND(INDEX([1]Calculation!N:N,ROW()),0)</f>
        <v>3</v>
      </c>
      <c r="J536" s="8">
        <f>ROUND(INDEX([1]Calculation!O:O,ROW()),0)</f>
        <v>3</v>
      </c>
      <c r="K536" s="8">
        <f>ROUND(INDEX([1]Calculation!P:P,ROW()),0)</f>
        <v>2</v>
      </c>
      <c r="L536" s="8">
        <f>ROUND(INDEX([1]Calculation!Q:Q,ROW()),0)</f>
        <v>18</v>
      </c>
      <c r="M536" s="8">
        <f>ROUND(INDEX([1]Calculation!R:R,ROW()),0)</f>
        <v>0</v>
      </c>
      <c r="N536" s="8">
        <f>ROUND(INDEX([1]Calculation!S:S,ROW()),0)</f>
        <v>16</v>
      </c>
      <c r="O536" s="8">
        <f>ROUND(INDEX([1]Calculation!T:T,ROW()),0)</f>
        <v>6</v>
      </c>
      <c r="P536" s="8" t="str">
        <f>INDEX([1]Calculation!CB:CB,ROW())</f>
        <v>https://mclaughlinonline.com/pols/wp-content/uploads/2019/10/National-Monthly-Omnibus-October-PUBLIC-1.pdf</v>
      </c>
    </row>
    <row r="537" spans="1:16">
      <c r="A537" t="str">
        <f>INDEX([1]Calculation!$F:$F,ROW())</f>
        <v>Maine</v>
      </c>
      <c r="B537" t="str">
        <f>INDEX([1]Calculation!$D:$D,ROW())</f>
        <v>Maine People's Resource Center</v>
      </c>
      <c r="C537" t="str">
        <f>IF(INDEX([1]Calculation!$G:$G,ROW())=0,"-",INDEX([1]Calculation!$G:$G,ROW()))</f>
        <v>B/C</v>
      </c>
      <c r="D537" t="str">
        <f>INDEX([1]Calculation!$J:$J,ROW())&amp;"  "&amp;INDEX([1]Calculation!$K:$K,ROW())</f>
        <v>728  lv</v>
      </c>
      <c r="E537" s="19">
        <f>INDEX([1]Calculation!$I:$I,ROW())</f>
        <v>43759</v>
      </c>
      <c r="F537" s="12">
        <f>ROUND(INDEX([1]Calculation!AL:AL,ROW()),1)</f>
        <v>1.5</v>
      </c>
      <c r="G537" s="8">
        <f>ROUND(INDEX([1]Calculation!L:L,ROW()),0)</f>
        <v>27</v>
      </c>
      <c r="H537" s="8">
        <f>ROUND(INDEX([1]Calculation!M:M,ROW()),0)</f>
        <v>0</v>
      </c>
      <c r="I537" s="8">
        <f>ROUND(INDEX([1]Calculation!N:N,ROW()),0)</f>
        <v>3</v>
      </c>
      <c r="J537" s="8">
        <f>ROUND(INDEX([1]Calculation!O:O,ROW()),0)</f>
        <v>9</v>
      </c>
      <c r="K537" s="8">
        <f>ROUND(INDEX([1]Calculation!P:P,ROW()),0)</f>
        <v>0</v>
      </c>
      <c r="L537" s="8">
        <f>ROUND(INDEX([1]Calculation!Q:Q,ROW()),0)</f>
        <v>15</v>
      </c>
      <c r="M537" s="8">
        <f>ROUND(INDEX([1]Calculation!R:R,ROW()),0)</f>
        <v>0</v>
      </c>
      <c r="N537" s="8">
        <f>ROUND(INDEX([1]Calculation!S:S,ROW()),0)</f>
        <v>22</v>
      </c>
      <c r="O537" s="8">
        <f>ROUND(INDEX([1]Calculation!T:T,ROW()),0)</f>
        <v>2</v>
      </c>
      <c r="P537" s="8" t="str">
        <f>INDEX([1]Calculation!CB:CB,ROW())</f>
        <v>http://mprc.me/research/mprc_pres_primary_1019.pdf</v>
      </c>
    </row>
    <row r="538" spans="1:16">
      <c r="A538" t="str">
        <f>INDEX([1]Calculation!$F:$F,ROW())</f>
        <v>Iowa</v>
      </c>
      <c r="B538" t="str">
        <f>INDEX([1]Calculation!$D:$D,ROW())</f>
        <v>Civiqs</v>
      </c>
      <c r="C538" t="str">
        <f>IF(INDEX([1]Calculation!$G:$G,ROW())=0,"-",INDEX([1]Calculation!$G:$G,ROW()))</f>
        <v>-</v>
      </c>
      <c r="D538" t="str">
        <f>INDEX([1]Calculation!$J:$J,ROW())&amp;"  "&amp;INDEX([1]Calculation!$K:$K,ROW())</f>
        <v>598  lv</v>
      </c>
      <c r="E538" s="19">
        <f>INDEX([1]Calculation!$I:$I,ROW())</f>
        <v>43760</v>
      </c>
      <c r="F538" s="12">
        <f>ROUND(INDEX([1]Calculation!AL:AL,ROW()),1)</f>
        <v>0</v>
      </c>
      <c r="G538" s="8">
        <f>ROUND(INDEX([1]Calculation!L:L,ROW()),0)</f>
        <v>12</v>
      </c>
      <c r="H538" s="8">
        <f>ROUND(INDEX([1]Calculation!M:M,ROW()),0)</f>
        <v>0</v>
      </c>
      <c r="I538" s="8">
        <f>ROUND(INDEX([1]Calculation!N:N,ROW()),0)</f>
        <v>1</v>
      </c>
      <c r="J538" s="8">
        <f>ROUND(INDEX([1]Calculation!O:O,ROW()),0)</f>
        <v>20</v>
      </c>
      <c r="K538" s="8">
        <f>ROUND(INDEX([1]Calculation!P:P,ROW()),0)</f>
        <v>4</v>
      </c>
      <c r="L538" s="8">
        <f>ROUND(INDEX([1]Calculation!Q:Q,ROW()),0)</f>
        <v>18</v>
      </c>
      <c r="M538" s="8">
        <f>ROUND(INDEX([1]Calculation!R:R,ROW()),0)</f>
        <v>3</v>
      </c>
      <c r="N538" s="8">
        <f>ROUND(INDEX([1]Calculation!S:S,ROW()),0)</f>
        <v>28</v>
      </c>
      <c r="O538" s="8">
        <f>ROUND(INDEX([1]Calculation!T:T,ROW()),0)</f>
        <v>2</v>
      </c>
      <c r="P538" s="8" t="str">
        <f>INDEX([1]Calculation!CB:CB,ROW())</f>
        <v>https://civiqs.com/documents/Civiqs_ISU_banner_book_2019_10.pdf</v>
      </c>
    </row>
    <row r="539" spans="1:16">
      <c r="A539" t="str">
        <f>INDEX([1]Calculation!$F:$F,ROW())</f>
        <v>US</v>
      </c>
      <c r="B539" t="str">
        <f>INDEX([1]Calculation!$D:$D,ROW())</f>
        <v>YouGov</v>
      </c>
      <c r="C539" t="str">
        <f>IF(INDEX([1]Calculation!$G:$G,ROW())=0,"-",INDEX([1]Calculation!$G:$G,ROW()))</f>
        <v>B-</v>
      </c>
      <c r="D539" t="str">
        <f>INDEX([1]Calculation!$J:$J,ROW())&amp;"  "&amp;INDEX([1]Calculation!$K:$K,ROW())</f>
        <v>628  lv</v>
      </c>
      <c r="E539" s="19">
        <f>INDEX([1]Calculation!$I:$I,ROW())</f>
        <v>43760</v>
      </c>
      <c r="F539" s="12">
        <f>ROUND(INDEX([1]Calculation!AL:AL,ROW()),1)</f>
        <v>0</v>
      </c>
      <c r="G539" s="8">
        <f>ROUND(INDEX([1]Calculation!L:L,ROW()),0)</f>
        <v>24</v>
      </c>
      <c r="H539" s="8">
        <f>ROUND(INDEX([1]Calculation!M:M,ROW()),0)</f>
        <v>0</v>
      </c>
      <c r="I539" s="8">
        <f>ROUND(INDEX([1]Calculation!N:N,ROW()),0)</f>
        <v>2</v>
      </c>
      <c r="J539" s="8">
        <f>ROUND(INDEX([1]Calculation!O:O,ROW()),0)</f>
        <v>8</v>
      </c>
      <c r="K539" s="8">
        <f>ROUND(INDEX([1]Calculation!P:P,ROW()),0)</f>
        <v>1</v>
      </c>
      <c r="L539" s="8">
        <f>ROUND(INDEX([1]Calculation!Q:Q,ROW()),0)</f>
        <v>15</v>
      </c>
      <c r="M539" s="8">
        <f>ROUND(INDEX([1]Calculation!R:R,ROW()),0)</f>
        <v>1</v>
      </c>
      <c r="N539" s="8">
        <f>ROUND(INDEX([1]Calculation!S:S,ROW()),0)</f>
        <v>21</v>
      </c>
      <c r="O539" s="8">
        <f>ROUND(INDEX([1]Calculation!T:T,ROW()),0)</f>
        <v>3</v>
      </c>
      <c r="P539" s="8" t="str">
        <f>INDEX([1]Calculation!CB:CB,ROW())</f>
        <v>https://d25d2506sfb94s.cloudfront.net/cumulus_uploads/document/s96v7z4zoa/econTabReport.pdf</v>
      </c>
    </row>
    <row r="540" spans="1:16">
      <c r="A540" t="str">
        <f>INDEX([1]Calculation!$F:$F,ROW())</f>
        <v>US</v>
      </c>
      <c r="B540" t="str">
        <f>INDEX([1]Calculation!$D:$D,ROW())</f>
        <v>Harris Insights &amp; Analytics</v>
      </c>
      <c r="C540" t="str">
        <f>IF(INDEX([1]Calculation!$G:$G,ROW())=0,"-",INDEX([1]Calculation!$G:$G,ROW()))</f>
        <v>C+</v>
      </c>
      <c r="D540" t="str">
        <f>INDEX([1]Calculation!$J:$J,ROW())&amp;"  "&amp;INDEX([1]Calculation!$K:$K,ROW())</f>
        <v>440  rv</v>
      </c>
      <c r="E540" s="19">
        <f>INDEX([1]Calculation!$I:$I,ROW())</f>
        <v>43760</v>
      </c>
      <c r="F540" s="12">
        <f>ROUND(INDEX([1]Calculation!AL:AL,ROW()),1)</f>
        <v>0</v>
      </c>
      <c r="G540" s="8">
        <f>ROUND(INDEX([1]Calculation!L:L,ROW()),0)</f>
        <v>27</v>
      </c>
      <c r="H540" s="8">
        <f>ROUND(INDEX([1]Calculation!M:M,ROW()),0)</f>
        <v>0</v>
      </c>
      <c r="I540" s="8">
        <f>ROUND(INDEX([1]Calculation!N:N,ROW()),0)</f>
        <v>1</v>
      </c>
      <c r="J540" s="8">
        <f>ROUND(INDEX([1]Calculation!O:O,ROW()),0)</f>
        <v>6</v>
      </c>
      <c r="K540" s="8">
        <f>ROUND(INDEX([1]Calculation!P:P,ROW()),0)</f>
        <v>1</v>
      </c>
      <c r="L540" s="8">
        <f>ROUND(INDEX([1]Calculation!Q:Q,ROW()),0)</f>
        <v>14</v>
      </c>
      <c r="M540" s="8">
        <f>ROUND(INDEX([1]Calculation!R:R,ROW()),0)</f>
        <v>1</v>
      </c>
      <c r="N540" s="8">
        <f>ROUND(INDEX([1]Calculation!S:S,ROW()),0)</f>
        <v>19</v>
      </c>
      <c r="O540" s="8">
        <f>ROUND(INDEX([1]Calculation!T:T,ROW()),0)</f>
        <v>2</v>
      </c>
      <c r="P540" s="8" t="str">
        <f>INDEX([1]Calculation!CB:CB,ROW())</f>
        <v>https://thehill.com/hilltv/rising/466927-warren-overtakes-sanders-in-new-poll</v>
      </c>
    </row>
    <row r="541" spans="1:16">
      <c r="A541" t="str">
        <f>INDEX([1]Calculation!$F:$F,ROW())</f>
        <v>South Carolina</v>
      </c>
      <c r="B541" t="str">
        <f>INDEX([1]Calculation!$D:$D,ROW())</f>
        <v>Change Research</v>
      </c>
      <c r="C541" t="str">
        <f>IF(INDEX([1]Calculation!$G:$G,ROW())=0,"-",INDEX([1]Calculation!$G:$G,ROW()))</f>
        <v>C</v>
      </c>
      <c r="D541" t="str">
        <f>INDEX([1]Calculation!$J:$J,ROW())&amp;"  "&amp;INDEX([1]Calculation!$K:$K,ROW())</f>
        <v>731  lv</v>
      </c>
      <c r="E541" s="19">
        <f>INDEX([1]Calculation!$I:$I,ROW())</f>
        <v>43759</v>
      </c>
      <c r="F541" s="12">
        <f>ROUND(INDEX([1]Calculation!AL:AL,ROW()),1)</f>
        <v>0</v>
      </c>
      <c r="G541" s="8">
        <f>ROUND(INDEX([1]Calculation!L:L,ROW()),0)</f>
        <v>30</v>
      </c>
      <c r="H541" s="8">
        <f>ROUND(INDEX([1]Calculation!M:M,ROW()),0)</f>
        <v>0</v>
      </c>
      <c r="I541" s="8">
        <f>ROUND(INDEX([1]Calculation!N:N,ROW()),0)</f>
        <v>3</v>
      </c>
      <c r="J541" s="8">
        <f>ROUND(INDEX([1]Calculation!O:O,ROW()),0)</f>
        <v>9</v>
      </c>
      <c r="K541" s="8">
        <f>ROUND(INDEX([1]Calculation!P:P,ROW()),0)</f>
        <v>3</v>
      </c>
      <c r="L541" s="8">
        <f>ROUND(INDEX([1]Calculation!Q:Q,ROW()),0)</f>
        <v>13</v>
      </c>
      <c r="M541" s="8">
        <f>ROUND(INDEX([1]Calculation!R:R,ROW()),0)</f>
        <v>5</v>
      </c>
      <c r="N541" s="8">
        <f>ROUND(INDEX([1]Calculation!S:S,ROW()),0)</f>
        <v>19</v>
      </c>
      <c r="O541" s="8">
        <f>ROUND(INDEX([1]Calculation!T:T,ROW()),0)</f>
        <v>4</v>
      </c>
      <c r="P541" s="8" t="str">
        <f>INDEX([1]Calculation!CB:CB,ROW())</f>
        <v>https://www.changeresearch.com/south-carolina-poll-october-15-21</v>
      </c>
    </row>
    <row r="542" spans="1:16">
      <c r="A542" t="str">
        <f>INDEX([1]Calculation!$F:$F,ROW())</f>
        <v>US</v>
      </c>
      <c r="B542" t="str">
        <f>INDEX([1]Calculation!$D:$D,ROW())</f>
        <v>Quinnipiac University</v>
      </c>
      <c r="C542" t="str">
        <f>IF(INDEX([1]Calculation!$G:$G,ROW())=0,"-",INDEX([1]Calculation!$G:$G,ROW()))</f>
        <v>A</v>
      </c>
      <c r="D542" t="str">
        <f>INDEX([1]Calculation!$J:$J,ROW())&amp;"  "&amp;INDEX([1]Calculation!$K:$K,ROW())</f>
        <v>713  rv</v>
      </c>
      <c r="E542" s="19">
        <f>INDEX([1]Calculation!$I:$I,ROW())</f>
        <v>43759</v>
      </c>
      <c r="F542" s="12">
        <f>ROUND(INDEX([1]Calculation!AL:AL,ROW()),1)</f>
        <v>0</v>
      </c>
      <c r="G542" s="8">
        <f>ROUND(INDEX([1]Calculation!L:L,ROW()),0)</f>
        <v>21</v>
      </c>
      <c r="H542" s="8">
        <f>ROUND(INDEX([1]Calculation!M:M,ROW()),0)</f>
        <v>0</v>
      </c>
      <c r="I542" s="8">
        <f>ROUND(INDEX([1]Calculation!N:N,ROW()),0)</f>
        <v>1</v>
      </c>
      <c r="J542" s="8">
        <f>ROUND(INDEX([1]Calculation!O:O,ROW()),0)</f>
        <v>10</v>
      </c>
      <c r="K542" s="8">
        <f>ROUND(INDEX([1]Calculation!P:P,ROW()),0)</f>
        <v>3</v>
      </c>
      <c r="L542" s="8">
        <f>ROUND(INDEX([1]Calculation!Q:Q,ROW()),0)</f>
        <v>15</v>
      </c>
      <c r="M542" s="8">
        <f>ROUND(INDEX([1]Calculation!R:R,ROW()),0)</f>
        <v>1</v>
      </c>
      <c r="N542" s="8">
        <f>ROUND(INDEX([1]Calculation!S:S,ROW()),0)</f>
        <v>28</v>
      </c>
      <c r="O542" s="8">
        <f>ROUND(INDEX([1]Calculation!T:T,ROW()),0)</f>
        <v>1</v>
      </c>
      <c r="P542" s="8" t="str">
        <f>INDEX([1]Calculation!CB:CB,ROW())</f>
        <v>https://poll.qu.edu/national/release-detail?ReleaseID=3646</v>
      </c>
    </row>
    <row r="543" spans="1:16">
      <c r="A543" t="str">
        <f>INDEX([1]Calculation!$F:$F,ROW())</f>
        <v>South Carolina</v>
      </c>
      <c r="B543" t="str">
        <f>INDEX([1]Calculation!$D:$D,ROW())</f>
        <v>Monmouth University</v>
      </c>
      <c r="C543" t="str">
        <f>IF(INDEX([1]Calculation!$G:$G,ROW())=0,"-",INDEX([1]Calculation!$G:$G,ROW()))</f>
        <v>A+</v>
      </c>
      <c r="D543" t="str">
        <f>INDEX([1]Calculation!$J:$J,ROW())&amp;"  "&amp;INDEX([1]Calculation!$K:$K,ROW())</f>
        <v>402  lv</v>
      </c>
      <c r="E543" s="19">
        <f>INDEX([1]Calculation!$I:$I,ROW())</f>
        <v>43759</v>
      </c>
      <c r="F543" s="12">
        <f>ROUND(INDEX([1]Calculation!AL:AL,ROW()),1)</f>
        <v>0.5</v>
      </c>
      <c r="G543" s="8">
        <f>ROUND(INDEX([1]Calculation!L:L,ROW()),0)</f>
        <v>33</v>
      </c>
      <c r="H543" s="8">
        <f>ROUND(INDEX([1]Calculation!M:M,ROW()),0)</f>
        <v>0</v>
      </c>
      <c r="I543" s="8">
        <f>ROUND(INDEX([1]Calculation!N:N,ROW()),0)</f>
        <v>2</v>
      </c>
      <c r="J543" s="8">
        <f>ROUND(INDEX([1]Calculation!O:O,ROW()),0)</f>
        <v>3</v>
      </c>
      <c r="K543" s="8">
        <f>ROUND(INDEX([1]Calculation!P:P,ROW()),0)</f>
        <v>2</v>
      </c>
      <c r="L543" s="8">
        <f>ROUND(INDEX([1]Calculation!Q:Q,ROW()),0)</f>
        <v>12</v>
      </c>
      <c r="M543" s="8">
        <f>ROUND(INDEX([1]Calculation!R:R,ROW()),0)</f>
        <v>4</v>
      </c>
      <c r="N543" s="8">
        <f>ROUND(INDEX([1]Calculation!S:S,ROW()),0)</f>
        <v>16</v>
      </c>
      <c r="O543" s="8">
        <f>ROUND(INDEX([1]Calculation!T:T,ROW()),0)</f>
        <v>2</v>
      </c>
      <c r="P543" s="8" t="str">
        <f>INDEX([1]Calculation!CB:CB,ROW())</f>
        <v>https://www.monmouth.edu/polling-institute/documents/monmouthpoll_sc_102319.pdf/</v>
      </c>
    </row>
    <row r="544" spans="1:16">
      <c r="A544" t="str">
        <f>INDEX([1]Calculation!$F:$F,ROW())</f>
        <v>US</v>
      </c>
      <c r="B544" t="str">
        <f>INDEX([1]Calculation!$D:$D,ROW())</f>
        <v>Emerson College</v>
      </c>
      <c r="C544" t="str">
        <f>IF(INDEX([1]Calculation!$G:$G,ROW())=0,"-",INDEX([1]Calculation!$G:$G,ROW()))</f>
        <v>B-</v>
      </c>
      <c r="D544" t="str">
        <f>INDEX([1]Calculation!$J:$J,ROW())&amp;"  "&amp;INDEX([1]Calculation!$K:$K,ROW())</f>
        <v>430  lv</v>
      </c>
      <c r="E544" s="19">
        <f>INDEX([1]Calculation!$I:$I,ROW())</f>
        <v>43759</v>
      </c>
      <c r="F544" s="12">
        <f>ROUND(INDEX([1]Calculation!AL:AL,ROW()),1)</f>
        <v>0</v>
      </c>
      <c r="G544" s="8">
        <f>ROUND(INDEX([1]Calculation!L:L,ROW()),0)</f>
        <v>27</v>
      </c>
      <c r="H544" s="8">
        <f>ROUND(INDEX([1]Calculation!M:M,ROW()),0)</f>
        <v>0</v>
      </c>
      <c r="I544" s="8">
        <f>ROUND(INDEX([1]Calculation!N:N,ROW()),0)</f>
        <v>3</v>
      </c>
      <c r="J544" s="8">
        <f>ROUND(INDEX([1]Calculation!O:O,ROW()),0)</f>
        <v>6</v>
      </c>
      <c r="K544" s="8">
        <f>ROUND(INDEX([1]Calculation!P:P,ROW()),0)</f>
        <v>1</v>
      </c>
      <c r="L544" s="8">
        <f>ROUND(INDEX([1]Calculation!Q:Q,ROW()),0)</f>
        <v>25</v>
      </c>
      <c r="M544" s="8">
        <f>ROUND(INDEX([1]Calculation!R:R,ROW()),0)</f>
        <v>1</v>
      </c>
      <c r="N544" s="8">
        <f>ROUND(INDEX([1]Calculation!S:S,ROW()),0)</f>
        <v>21</v>
      </c>
      <c r="O544" s="8">
        <f>ROUND(INDEX([1]Calculation!T:T,ROW()),0)</f>
        <v>4</v>
      </c>
      <c r="P544" s="8" t="str">
        <f>INDEX([1]Calculation!CB:CB,ROW())</f>
        <v>http://emersonpolling.com/2019/10/22/biden-sanders-warren-maintain-front-runner-status-in-democratic-primary/</v>
      </c>
    </row>
    <row r="545" spans="1:16">
      <c r="A545" t="str">
        <f>INDEX([1]Calculation!$F:$F,ROW())</f>
        <v>Massachusetts</v>
      </c>
      <c r="B545" t="str">
        <f>INDEX([1]Calculation!$D:$D,ROW())</f>
        <v>MassINC Polling Group</v>
      </c>
      <c r="C545" t="str">
        <f>IF(INDEX([1]Calculation!$G:$G,ROW())=0,"-",INDEX([1]Calculation!$G:$G,ROW()))</f>
        <v>A/B</v>
      </c>
      <c r="D545" t="str">
        <f>INDEX([1]Calculation!$J:$J,ROW())&amp;"  "&amp;INDEX([1]Calculation!$K:$K,ROW())</f>
        <v>456  lv</v>
      </c>
      <c r="E545" s="19">
        <f>INDEX([1]Calculation!$I:$I,ROW())</f>
        <v>43758</v>
      </c>
      <c r="F545" s="12">
        <f>ROUND(INDEX([1]Calculation!AL:AL,ROW()),1)</f>
        <v>0.3</v>
      </c>
      <c r="G545" s="8">
        <f>ROUND(INDEX([1]Calculation!L:L,ROW()),0)</f>
        <v>18</v>
      </c>
      <c r="H545" s="8">
        <f>ROUND(INDEX([1]Calculation!M:M,ROW()),0)</f>
        <v>0</v>
      </c>
      <c r="I545" s="8">
        <f>ROUND(INDEX([1]Calculation!N:N,ROW()),0)</f>
        <v>0</v>
      </c>
      <c r="J545" s="8">
        <f>ROUND(INDEX([1]Calculation!O:O,ROW()),0)</f>
        <v>7</v>
      </c>
      <c r="K545" s="8">
        <f>ROUND(INDEX([1]Calculation!P:P,ROW()),0)</f>
        <v>1</v>
      </c>
      <c r="L545" s="8">
        <f>ROUND(INDEX([1]Calculation!Q:Q,ROW()),0)</f>
        <v>13</v>
      </c>
      <c r="M545" s="8">
        <f>ROUND(INDEX([1]Calculation!R:R,ROW()),0)</f>
        <v>1</v>
      </c>
      <c r="N545" s="8">
        <f>ROUND(INDEX([1]Calculation!S:S,ROW()),0)</f>
        <v>33</v>
      </c>
      <c r="O545" s="8">
        <f>ROUND(INDEX([1]Calculation!T:T,ROW()),0)</f>
        <v>1</v>
      </c>
      <c r="P545" s="8" t="str">
        <f>INDEX([1]Calculation!CB:CB,ROW())</f>
        <v>https://www.wbur.org/news/2019/10/23/wbur-poll-warren-medicare-for-all</v>
      </c>
    </row>
    <row r="546" spans="1:16">
      <c r="A546" t="str">
        <f>INDEX([1]Calculation!$F:$F,ROW())</f>
        <v>US</v>
      </c>
      <c r="B546" t="str">
        <f>INDEX([1]Calculation!$D:$D,ROW())</f>
        <v>SSRS</v>
      </c>
      <c r="C546" t="str">
        <f>IF(INDEX([1]Calculation!$G:$G,ROW())=0,"-",INDEX([1]Calculation!$G:$G,ROW()))</f>
        <v>A/B</v>
      </c>
      <c r="D546" t="str">
        <f>INDEX([1]Calculation!$J:$J,ROW())&amp;"  "&amp;INDEX([1]Calculation!$K:$K,ROW())</f>
        <v>424  rv</v>
      </c>
      <c r="E546" s="19">
        <f>INDEX([1]Calculation!$I:$I,ROW())</f>
        <v>43758</v>
      </c>
      <c r="F546" s="12">
        <f>ROUND(INDEX([1]Calculation!AL:AL,ROW()),1)</f>
        <v>0</v>
      </c>
      <c r="G546" s="8">
        <f>ROUND(INDEX([1]Calculation!L:L,ROW()),0)</f>
        <v>34</v>
      </c>
      <c r="H546" s="8">
        <f>ROUND(INDEX([1]Calculation!M:M,ROW()),0)</f>
        <v>0</v>
      </c>
      <c r="I546" s="8">
        <f>ROUND(INDEX([1]Calculation!N:N,ROW()),0)</f>
        <v>1</v>
      </c>
      <c r="J546" s="8">
        <f>ROUND(INDEX([1]Calculation!O:O,ROW()),0)</f>
        <v>6</v>
      </c>
      <c r="K546" s="8">
        <f>ROUND(INDEX([1]Calculation!P:P,ROW()),0)</f>
        <v>3</v>
      </c>
      <c r="L546" s="8">
        <f>ROUND(INDEX([1]Calculation!Q:Q,ROW()),0)</f>
        <v>16</v>
      </c>
      <c r="M546" s="8">
        <f>ROUND(INDEX([1]Calculation!R:R,ROW()),0)</f>
        <v>1</v>
      </c>
      <c r="N546" s="8">
        <f>ROUND(INDEX([1]Calculation!S:S,ROW()),0)</f>
        <v>19</v>
      </c>
      <c r="O546" s="8">
        <f>ROUND(INDEX([1]Calculation!T:T,ROW()),0)</f>
        <v>2</v>
      </c>
      <c r="P546" s="8" t="str">
        <f>INDEX([1]Calculation!CB:CB,ROW())</f>
        <v>https://cdn.cnn.com/cnn/2019/images/10/22/rel12b.-.2020.pdf</v>
      </c>
    </row>
    <row r="547" spans="1:16">
      <c r="A547" t="str">
        <f>INDEX([1]Calculation!$F:$F,ROW())</f>
        <v>US</v>
      </c>
      <c r="B547" t="str">
        <f>INDEX([1]Calculation!$D:$D,ROW())</f>
        <v>Morning Consult</v>
      </c>
      <c r="C547" t="str">
        <f>IF(INDEX([1]Calculation!$G:$G,ROW())=0,"-",INDEX([1]Calculation!$G:$G,ROW()))</f>
        <v>B+</v>
      </c>
      <c r="D547" t="str">
        <f>INDEX([1]Calculation!$J:$J,ROW())&amp;"  "&amp;INDEX([1]Calculation!$K:$K,ROW())</f>
        <v>11521  lv</v>
      </c>
      <c r="E547" s="19">
        <f>INDEX([1]Calculation!$I:$I,ROW())</f>
        <v>43758</v>
      </c>
      <c r="F547" s="12">
        <f>ROUND(INDEX([1]Calculation!AL:AL,ROW()),1)</f>
        <v>0</v>
      </c>
      <c r="G547" s="8">
        <f>ROUND(INDEX([1]Calculation!L:L,ROW()),0)</f>
        <v>30</v>
      </c>
      <c r="H547" s="8">
        <f>ROUND(INDEX([1]Calculation!M:M,ROW()),0)</f>
        <v>0</v>
      </c>
      <c r="I547" s="8">
        <f>ROUND(INDEX([1]Calculation!N:N,ROW()),0)</f>
        <v>3</v>
      </c>
      <c r="J547" s="8">
        <f>ROUND(INDEX([1]Calculation!O:O,ROW()),0)</f>
        <v>6</v>
      </c>
      <c r="K547" s="8">
        <f>ROUND(INDEX([1]Calculation!P:P,ROW()),0)</f>
        <v>2</v>
      </c>
      <c r="L547" s="8">
        <f>ROUND(INDEX([1]Calculation!Q:Q,ROW()),0)</f>
        <v>18</v>
      </c>
      <c r="M547" s="8">
        <f>ROUND(INDEX([1]Calculation!R:R,ROW()),0)</f>
        <v>1</v>
      </c>
      <c r="N547" s="8">
        <f>ROUND(INDEX([1]Calculation!S:S,ROW()),0)</f>
        <v>21</v>
      </c>
      <c r="O547" s="8">
        <f>ROUND(INDEX([1]Calculation!T:T,ROW()),0)</f>
        <v>3</v>
      </c>
      <c r="P547" s="8" t="str">
        <f>INDEX([1]Calculation!CB:CB,ROW())</f>
        <v>https://morningconsult.com/2020-democratic-primary-2/</v>
      </c>
    </row>
    <row r="548" spans="1:16">
      <c r="A548" t="str">
        <f>INDEX([1]Calculation!$F:$F,ROW())</f>
        <v>California</v>
      </c>
      <c r="B548" t="str">
        <f>INDEX([1]Calculation!$D:$D,ROW())</f>
        <v>Change Research</v>
      </c>
      <c r="C548" t="str">
        <f>IF(INDEX([1]Calculation!$G:$G,ROW())=0,"-",INDEX([1]Calculation!$G:$G,ROW()))</f>
        <v>C</v>
      </c>
      <c r="D548" t="str">
        <f>INDEX([1]Calculation!$J:$J,ROW())&amp;"  "&amp;INDEX([1]Calculation!$K:$K,ROW())</f>
        <v>1631  lv</v>
      </c>
      <c r="E548" s="19">
        <f>INDEX([1]Calculation!$I:$I,ROW())</f>
        <v>43756</v>
      </c>
      <c r="F548" s="12">
        <f>ROUND(INDEX([1]Calculation!AL:AL,ROW()),1)</f>
        <v>0</v>
      </c>
      <c r="G548" s="8">
        <f>ROUND(INDEX([1]Calculation!L:L,ROW()),0)</f>
        <v>19</v>
      </c>
      <c r="H548" s="8">
        <f>ROUND(INDEX([1]Calculation!M:M,ROW()),0)</f>
        <v>0</v>
      </c>
      <c r="I548" s="8">
        <f>ROUND(INDEX([1]Calculation!N:N,ROW()),0)</f>
        <v>1</v>
      </c>
      <c r="J548" s="8">
        <f>ROUND(INDEX([1]Calculation!O:O,ROW()),0)</f>
        <v>9</v>
      </c>
      <c r="K548" s="8">
        <f>ROUND(INDEX([1]Calculation!P:P,ROW()),0)</f>
        <v>2</v>
      </c>
      <c r="L548" s="8">
        <f>ROUND(INDEX([1]Calculation!Q:Q,ROW()),0)</f>
        <v>24</v>
      </c>
      <c r="M548" s="8">
        <f>ROUND(INDEX([1]Calculation!R:R,ROW()),0)</f>
        <v>1</v>
      </c>
      <c r="N548" s="8">
        <f>ROUND(INDEX([1]Calculation!S:S,ROW()),0)</f>
        <v>28</v>
      </c>
      <c r="O548" s="8">
        <f>ROUND(INDEX([1]Calculation!T:T,ROW()),0)</f>
        <v>3</v>
      </c>
      <c r="P548" s="8" t="str">
        <f>INDEX([1]Calculation!CB:CB,ROW())</f>
        <v>https://www.changeresearch.com/california-poll-october-15-18</v>
      </c>
    </row>
    <row r="549" spans="1:16">
      <c r="A549" t="str">
        <f>INDEX([1]Calculation!$F:$F,ROW())</f>
        <v>US</v>
      </c>
      <c r="B549" t="str">
        <f>INDEX([1]Calculation!$D:$D,ROW())</f>
        <v>Ipsos</v>
      </c>
      <c r="C549" t="str">
        <f>IF(INDEX([1]Calculation!$G:$G,ROW())=0,"-",INDEX([1]Calculation!$G:$G,ROW()))</f>
        <v>B+</v>
      </c>
      <c r="D549" t="str">
        <f>INDEX([1]Calculation!$J:$J,ROW())&amp;"  "&amp;INDEX([1]Calculation!$K:$K,ROW())</f>
        <v>566  rv</v>
      </c>
      <c r="E549" s="19">
        <f>INDEX([1]Calculation!$I:$I,ROW())</f>
        <v>43756</v>
      </c>
      <c r="F549" s="12">
        <f>ROUND(INDEX([1]Calculation!AL:AL,ROW()),1)</f>
        <v>0</v>
      </c>
      <c r="G549" s="8">
        <f>ROUND(INDEX([1]Calculation!L:L,ROW()),0)</f>
        <v>24</v>
      </c>
      <c r="H549" s="8">
        <f>ROUND(INDEX([1]Calculation!M:M,ROW()),0)</f>
        <v>0</v>
      </c>
      <c r="I549" s="8">
        <f>ROUND(INDEX([1]Calculation!N:N,ROW()),0)</f>
        <v>1</v>
      </c>
      <c r="J549" s="8">
        <f>ROUND(INDEX([1]Calculation!O:O,ROW()),0)</f>
        <v>5</v>
      </c>
      <c r="K549" s="8">
        <f>ROUND(INDEX([1]Calculation!P:P,ROW()),0)</f>
        <v>1</v>
      </c>
      <c r="L549" s="8">
        <f>ROUND(INDEX([1]Calculation!Q:Q,ROW()),0)</f>
        <v>15</v>
      </c>
      <c r="M549" s="8">
        <f>ROUND(INDEX([1]Calculation!R:R,ROW()),0)</f>
        <v>0</v>
      </c>
      <c r="N549" s="8">
        <f>ROUND(INDEX([1]Calculation!S:S,ROW()),0)</f>
        <v>17</v>
      </c>
      <c r="O549" s="8">
        <f>ROUND(INDEX([1]Calculation!T:T,ROW()),0)</f>
        <v>2</v>
      </c>
      <c r="P549" s="8" t="str">
        <f>INDEX([1]Calculation!CB:CB,ROW())</f>
        <v>https://www.ipsos.com/sites/default/files/ct/news/documents/2019-10/topline_reuters_democratic_debate_poll_10_21_2019_wu.pdf</v>
      </c>
    </row>
    <row r="550" spans="1:16">
      <c r="A550" t="str">
        <f>INDEX([1]Calculation!$F:$F,ROW())</f>
        <v>Wisconsin</v>
      </c>
      <c r="B550" t="str">
        <f>INDEX([1]Calculation!$D:$D,ROW())</f>
        <v>Marquette University Law School</v>
      </c>
      <c r="C550" t="str">
        <f>IF(INDEX([1]Calculation!$G:$G,ROW())=0,"-",INDEX([1]Calculation!$G:$G,ROW()))</f>
        <v>A/B</v>
      </c>
      <c r="D550" t="str">
        <f>INDEX([1]Calculation!$J:$J,ROW())&amp;"  "&amp;INDEX([1]Calculation!$K:$K,ROW())</f>
        <v>379  lv</v>
      </c>
      <c r="E550" s="19">
        <f>INDEX([1]Calculation!$I:$I,ROW())</f>
        <v>43755</v>
      </c>
      <c r="F550" s="12">
        <f>ROUND(INDEX([1]Calculation!AL:AL,ROW()),1)</f>
        <v>0</v>
      </c>
      <c r="G550" s="8">
        <f>ROUND(INDEX([1]Calculation!L:L,ROW()),0)</f>
        <v>31</v>
      </c>
      <c r="H550" s="8">
        <f>ROUND(INDEX([1]Calculation!M:M,ROW()),0)</f>
        <v>0</v>
      </c>
      <c r="I550" s="8">
        <f>ROUND(INDEX([1]Calculation!N:N,ROW()),0)</f>
        <v>1</v>
      </c>
      <c r="J550" s="8">
        <f>ROUND(INDEX([1]Calculation!O:O,ROW()),0)</f>
        <v>7</v>
      </c>
      <c r="K550" s="8">
        <f>ROUND(INDEX([1]Calculation!P:P,ROW()),0)</f>
        <v>3</v>
      </c>
      <c r="L550" s="8">
        <f>ROUND(INDEX([1]Calculation!Q:Q,ROW()),0)</f>
        <v>17</v>
      </c>
      <c r="M550" s="8">
        <f>ROUND(INDEX([1]Calculation!R:R,ROW()),0)</f>
        <v>0</v>
      </c>
      <c r="N550" s="8">
        <f>ROUND(INDEX([1]Calculation!S:S,ROW()),0)</f>
        <v>24</v>
      </c>
      <c r="O550" s="8">
        <f>ROUND(INDEX([1]Calculation!T:T,ROW()),0)</f>
        <v>3</v>
      </c>
      <c r="P550" s="8" t="str">
        <f>INDEX([1]Calculation!CB:CB,ROW())</f>
        <v>https://law.marquette.edu/poll/wp-content/uploads/2019/10/MLSP54Toplines.pdf</v>
      </c>
    </row>
    <row r="551" spans="1:16">
      <c r="A551" t="str">
        <f>INDEX([1]Calculation!$F:$F,ROW())</f>
        <v>Wisconsin</v>
      </c>
      <c r="B551" t="str">
        <f>INDEX([1]Calculation!$D:$D,ROW())</f>
        <v>Kaiser Family Foundation</v>
      </c>
      <c r="C551" t="str">
        <f>IF(INDEX([1]Calculation!$G:$G,ROW())=0,"-",INDEX([1]Calculation!$G:$G,ROW()))</f>
        <v>-</v>
      </c>
      <c r="D551" t="str">
        <f>INDEX([1]Calculation!$J:$J,ROW())&amp;"  "&amp;INDEX([1]Calculation!$K:$K,ROW())</f>
        <v>274  lv</v>
      </c>
      <c r="E551" s="19">
        <f>INDEX([1]Calculation!$I:$I,ROW())</f>
        <v>43753</v>
      </c>
      <c r="F551" s="12">
        <f>ROUND(INDEX([1]Calculation!AL:AL,ROW()),1)</f>
        <v>0.8</v>
      </c>
      <c r="G551" s="8">
        <f>ROUND(INDEX([1]Calculation!L:L,ROW()),0)</f>
        <v>17</v>
      </c>
      <c r="H551" s="8">
        <f>ROUND(INDEX([1]Calculation!M:M,ROW()),0)</f>
        <v>0</v>
      </c>
      <c r="I551" s="8">
        <f>ROUND(INDEX([1]Calculation!N:N,ROW()),0)</f>
        <v>2</v>
      </c>
      <c r="J551" s="8">
        <f>ROUND(INDEX([1]Calculation!O:O,ROW()),0)</f>
        <v>6</v>
      </c>
      <c r="K551" s="8">
        <f>ROUND(INDEX([1]Calculation!P:P,ROW()),0)</f>
        <v>3</v>
      </c>
      <c r="L551" s="8">
        <f>ROUND(INDEX([1]Calculation!Q:Q,ROW()),0)</f>
        <v>10</v>
      </c>
      <c r="M551" s="8">
        <f>ROUND(INDEX([1]Calculation!R:R,ROW()),0)</f>
        <v>0</v>
      </c>
      <c r="N551" s="8">
        <f>ROUND(INDEX([1]Calculation!S:S,ROW()),0)</f>
        <v>22</v>
      </c>
      <c r="O551" s="8">
        <f>ROUND(INDEX([1]Calculation!T:T,ROW()),0)</f>
        <v>2</v>
      </c>
      <c r="P551" s="8" t="str">
        <f>INDEX([1]Calculation!CB:CB,ROW())</f>
        <v>http://files.kff.org/attachment/TOPLINE-Blue-Wall-Voices-Project</v>
      </c>
    </row>
    <row r="552" spans="1:16">
      <c r="A552" t="str">
        <f>INDEX([1]Calculation!$F:$F,ROW())</f>
        <v>Pennsylvania</v>
      </c>
      <c r="B552" t="str">
        <f>INDEX([1]Calculation!$D:$D,ROW())</f>
        <v>Kaiser Family Foundation</v>
      </c>
      <c r="C552" t="str">
        <f>IF(INDEX([1]Calculation!$G:$G,ROW())=0,"-",INDEX([1]Calculation!$G:$G,ROW()))</f>
        <v>-</v>
      </c>
      <c r="D552" t="str">
        <f>INDEX([1]Calculation!$J:$J,ROW())&amp;"  "&amp;INDEX([1]Calculation!$K:$K,ROW())</f>
        <v>246  lv</v>
      </c>
      <c r="E552" s="19">
        <f>INDEX([1]Calculation!$I:$I,ROW())</f>
        <v>43753</v>
      </c>
      <c r="F552" s="12">
        <f>ROUND(INDEX([1]Calculation!AL:AL,ROW()),1)</f>
        <v>0.8</v>
      </c>
      <c r="G552" s="8">
        <f>ROUND(INDEX([1]Calculation!L:L,ROW()),0)</f>
        <v>27</v>
      </c>
      <c r="H552" s="8">
        <f>ROUND(INDEX([1]Calculation!M:M,ROW()),0)</f>
        <v>0</v>
      </c>
      <c r="I552" s="8">
        <f>ROUND(INDEX([1]Calculation!N:N,ROW()),0)</f>
        <v>1</v>
      </c>
      <c r="J552" s="8">
        <f>ROUND(INDEX([1]Calculation!O:O,ROW()),0)</f>
        <v>3</v>
      </c>
      <c r="K552" s="8">
        <f>ROUND(INDEX([1]Calculation!P:P,ROW()),0)</f>
        <v>1</v>
      </c>
      <c r="L552" s="8">
        <f>ROUND(INDEX([1]Calculation!Q:Q,ROW()),0)</f>
        <v>14</v>
      </c>
      <c r="M552" s="8">
        <f>ROUND(INDEX([1]Calculation!R:R,ROW()),0)</f>
        <v>1</v>
      </c>
      <c r="N552" s="8">
        <f>ROUND(INDEX([1]Calculation!S:S,ROW()),0)</f>
        <v>18</v>
      </c>
      <c r="O552" s="8">
        <f>ROUND(INDEX([1]Calculation!T:T,ROW()),0)</f>
        <v>2</v>
      </c>
      <c r="P552" s="8" t="str">
        <f>INDEX([1]Calculation!CB:CB,ROW())</f>
        <v>http://files.kff.org/attachment/TOPLINE-Blue-Wall-Voices-Project</v>
      </c>
    </row>
    <row r="553" spans="1:16">
      <c r="A553" t="str">
        <f>INDEX([1]Calculation!$F:$F,ROW())</f>
        <v>Minnesota</v>
      </c>
      <c r="B553" t="str">
        <f>INDEX([1]Calculation!$D:$D,ROW())</f>
        <v>Kaiser Family Foundation</v>
      </c>
      <c r="C553" t="str">
        <f>IF(INDEX([1]Calculation!$G:$G,ROW())=0,"-",INDEX([1]Calculation!$G:$G,ROW()))</f>
        <v>-</v>
      </c>
      <c r="D553" t="str">
        <f>INDEX([1]Calculation!$J:$J,ROW())&amp;"  "&amp;INDEX([1]Calculation!$K:$K,ROW())</f>
        <v>249  lv</v>
      </c>
      <c r="E553" s="19">
        <f>INDEX([1]Calculation!$I:$I,ROW())</f>
        <v>43753</v>
      </c>
      <c r="F553" s="12">
        <f>ROUND(INDEX([1]Calculation!AL:AL,ROW()),1)</f>
        <v>0.8</v>
      </c>
      <c r="G553" s="8">
        <f>ROUND(INDEX([1]Calculation!L:L,ROW()),0)</f>
        <v>14</v>
      </c>
      <c r="H553" s="8">
        <f>ROUND(INDEX([1]Calculation!M:M,ROW()),0)</f>
        <v>0</v>
      </c>
      <c r="I553" s="8">
        <f>ROUND(INDEX([1]Calculation!N:N,ROW()),0)</f>
        <v>1</v>
      </c>
      <c r="J553" s="8">
        <f>ROUND(INDEX([1]Calculation!O:O,ROW()),0)</f>
        <v>7</v>
      </c>
      <c r="K553" s="8">
        <f>ROUND(INDEX([1]Calculation!P:P,ROW()),0)</f>
        <v>15</v>
      </c>
      <c r="L553" s="8">
        <f>ROUND(INDEX([1]Calculation!Q:Q,ROW()),0)</f>
        <v>13</v>
      </c>
      <c r="M553" s="8">
        <f>ROUND(INDEX([1]Calculation!R:R,ROW()),0)</f>
        <v>0</v>
      </c>
      <c r="N553" s="8">
        <f>ROUND(INDEX([1]Calculation!S:S,ROW()),0)</f>
        <v>25</v>
      </c>
      <c r="O553" s="8">
        <f>ROUND(INDEX([1]Calculation!T:T,ROW()),0)</f>
        <v>4</v>
      </c>
      <c r="P553" s="8" t="str">
        <f>INDEX([1]Calculation!CB:CB,ROW())</f>
        <v>http://files.kff.org/attachment/TOPLINE-Blue-Wall-Voices-Project</v>
      </c>
    </row>
    <row r="554" spans="1:16">
      <c r="A554" t="str">
        <f>INDEX([1]Calculation!$F:$F,ROW())</f>
        <v>Michigan</v>
      </c>
      <c r="B554" t="str">
        <f>INDEX([1]Calculation!$D:$D,ROW())</f>
        <v>Kaiser Family Foundation</v>
      </c>
      <c r="C554" t="str">
        <f>IF(INDEX([1]Calculation!$G:$G,ROW())=0,"-",INDEX([1]Calculation!$G:$G,ROW()))</f>
        <v>-</v>
      </c>
      <c r="D554" t="str">
        <f>INDEX([1]Calculation!$J:$J,ROW())&amp;"  "&amp;INDEX([1]Calculation!$K:$K,ROW())</f>
        <v>208  lv</v>
      </c>
      <c r="E554" s="19">
        <f>INDEX([1]Calculation!$I:$I,ROW())</f>
        <v>43753</v>
      </c>
      <c r="F554" s="12">
        <f>ROUND(INDEX([1]Calculation!AL:AL,ROW()),1)</f>
        <v>0.7</v>
      </c>
      <c r="G554" s="8">
        <f>ROUND(INDEX([1]Calculation!L:L,ROW()),0)</f>
        <v>19</v>
      </c>
      <c r="H554" s="8">
        <f>ROUND(INDEX([1]Calculation!M:M,ROW()),0)</f>
        <v>0</v>
      </c>
      <c r="I554" s="8">
        <f>ROUND(INDEX([1]Calculation!N:N,ROW()),0)</f>
        <v>1</v>
      </c>
      <c r="J554" s="8">
        <f>ROUND(INDEX([1]Calculation!O:O,ROW()),0)</f>
        <v>7</v>
      </c>
      <c r="K554" s="8">
        <f>ROUND(INDEX([1]Calculation!P:P,ROW()),0)</f>
        <v>1</v>
      </c>
      <c r="L554" s="8">
        <f>ROUND(INDEX([1]Calculation!Q:Q,ROW()),0)</f>
        <v>15</v>
      </c>
      <c r="M554" s="8">
        <f>ROUND(INDEX([1]Calculation!R:R,ROW()),0)</f>
        <v>0</v>
      </c>
      <c r="N554" s="8">
        <f>ROUND(INDEX([1]Calculation!S:S,ROW()),0)</f>
        <v>25</v>
      </c>
      <c r="O554" s="8">
        <f>ROUND(INDEX([1]Calculation!T:T,ROW()),0)</f>
        <v>1</v>
      </c>
      <c r="P554" s="8" t="str">
        <f>INDEX([1]Calculation!CB:CB,ROW())</f>
        <v>http://files.kff.org/attachment/TOPLINE-Blue-Wall-Voices-Project</v>
      </c>
    </row>
    <row r="555" spans="1:16">
      <c r="A555" t="str">
        <f>INDEX([1]Calculation!$F:$F,ROW())</f>
        <v>Wyoming</v>
      </c>
      <c r="B555" t="str">
        <f>INDEX([1]Calculation!$D:$D,ROW())</f>
        <v>Montana State University Billings</v>
      </c>
      <c r="C555" t="str">
        <f>IF(INDEX([1]Calculation!$G:$G,ROW())=0,"-",INDEX([1]Calculation!$G:$G,ROW()))</f>
        <v>B/C</v>
      </c>
      <c r="D555" t="str">
        <f>INDEX([1]Calculation!$J:$J,ROW())&amp;"  "&amp;INDEX([1]Calculation!$K:$K,ROW())</f>
        <v>14  lv</v>
      </c>
      <c r="E555" s="19">
        <f>INDEX([1]Calculation!$I:$I,ROW())</f>
        <v>43754</v>
      </c>
      <c r="F555" s="12" t="e">
        <f>ROUND(INDEX([1]Calculation!AL:AL,ROW()),1)</f>
        <v>#VALUE!</v>
      </c>
      <c r="G555" s="8">
        <f>ROUND(INDEX([1]Calculation!L:L,ROW()),0)</f>
        <v>0</v>
      </c>
      <c r="H555" s="8">
        <f>ROUND(INDEX([1]Calculation!M:M,ROW()),0)</f>
        <v>0</v>
      </c>
      <c r="I555" s="8">
        <f>ROUND(INDEX([1]Calculation!N:N,ROW()),0)</f>
        <v>0</v>
      </c>
      <c r="J555" s="8">
        <f>ROUND(INDEX([1]Calculation!O:O,ROW()),0)</f>
        <v>0</v>
      </c>
      <c r="K555" s="8">
        <f>ROUND(INDEX([1]Calculation!P:P,ROW()),0)</f>
        <v>1</v>
      </c>
      <c r="L555" s="8">
        <f>ROUND(INDEX([1]Calculation!Q:Q,ROW()),0)</f>
        <v>0</v>
      </c>
      <c r="M555" s="8">
        <f>ROUND(INDEX([1]Calculation!R:R,ROW()),0)</f>
        <v>0</v>
      </c>
      <c r="N555" s="8">
        <f>ROUND(INDEX([1]Calculation!S:S,ROW()),0)</f>
        <v>82</v>
      </c>
      <c r="O555" s="8">
        <f>ROUND(INDEX([1]Calculation!T:T,ROW()),0)</f>
        <v>2</v>
      </c>
      <c r="P555" s="8" t="str">
        <f>INDEX([1]Calculation!CB:CB,ROW())</f>
        <v>https://www.msubillings.edu/cas/nams/polls/2019%20Mountain%20States%20Poll%20Report.pdf</v>
      </c>
    </row>
    <row r="556" spans="1:16">
      <c r="A556" t="str">
        <f>INDEX([1]Calculation!$F:$F,ROW())</f>
        <v>Montana</v>
      </c>
      <c r="B556" t="str">
        <f>INDEX([1]Calculation!$D:$D,ROW())</f>
        <v>Montana State University Billings</v>
      </c>
      <c r="C556" t="str">
        <f>IF(INDEX([1]Calculation!$G:$G,ROW())=0,"-",INDEX([1]Calculation!$G:$G,ROW()))</f>
        <v>B/C</v>
      </c>
      <c r="D556" t="str">
        <f>INDEX([1]Calculation!$J:$J,ROW())&amp;"  "&amp;INDEX([1]Calculation!$K:$K,ROW())</f>
        <v>40  lv</v>
      </c>
      <c r="E556" s="19">
        <f>INDEX([1]Calculation!$I:$I,ROW())</f>
        <v>43754</v>
      </c>
      <c r="F556" s="12" t="e">
        <f>ROUND(INDEX([1]Calculation!AL:AL,ROW()),1)</f>
        <v>#VALUE!</v>
      </c>
      <c r="G556" s="8">
        <f>ROUND(INDEX([1]Calculation!L:L,ROW()),0)</f>
        <v>15</v>
      </c>
      <c r="H556" s="8">
        <f>ROUND(INDEX([1]Calculation!M:M,ROW()),0)</f>
        <v>0</v>
      </c>
      <c r="I556" s="8">
        <f>ROUND(INDEX([1]Calculation!N:N,ROW()),0)</f>
        <v>0</v>
      </c>
      <c r="J556" s="8">
        <f>ROUND(INDEX([1]Calculation!O:O,ROW()),0)</f>
        <v>2</v>
      </c>
      <c r="K556" s="8">
        <f>ROUND(INDEX([1]Calculation!P:P,ROW()),0)</f>
        <v>2</v>
      </c>
      <c r="L556" s="8">
        <f>ROUND(INDEX([1]Calculation!Q:Q,ROW()),0)</f>
        <v>2</v>
      </c>
      <c r="M556" s="8">
        <f>ROUND(INDEX([1]Calculation!R:R,ROW()),0)</f>
        <v>0</v>
      </c>
      <c r="N556" s="8">
        <f>ROUND(INDEX([1]Calculation!S:S,ROW()),0)</f>
        <v>40</v>
      </c>
      <c r="O556" s="8">
        <f>ROUND(INDEX([1]Calculation!T:T,ROW()),0)</f>
        <v>0</v>
      </c>
      <c r="P556" s="8" t="str">
        <f>INDEX([1]Calculation!CB:CB,ROW())</f>
        <v>https://www.msubillings.edu/cas/nams/polls/2019%20Mountain%20States%20Poll%20Report.pdf</v>
      </c>
    </row>
    <row r="557" spans="1:16">
      <c r="A557" t="str">
        <f>INDEX([1]Calculation!$F:$F,ROW())</f>
        <v>Iowa</v>
      </c>
      <c r="B557" t="str">
        <f>INDEX([1]Calculation!$D:$D,ROW())</f>
        <v>Suffolk University</v>
      </c>
      <c r="C557" t="str">
        <f>IF(INDEX([1]Calculation!$G:$G,ROW())=0,"-",INDEX([1]Calculation!$G:$G,ROW()))</f>
        <v>A-</v>
      </c>
      <c r="D557" t="str">
        <f>INDEX([1]Calculation!$J:$J,ROW())&amp;"  "&amp;INDEX([1]Calculation!$K:$K,ROW())</f>
        <v>500  lv</v>
      </c>
      <c r="E557" s="19">
        <f>INDEX([1]Calculation!$I:$I,ROW())</f>
        <v>43756</v>
      </c>
      <c r="F557" s="12">
        <f>ROUND(INDEX([1]Calculation!AL:AL,ROW()),1)</f>
        <v>0.4</v>
      </c>
      <c r="G557" s="8">
        <f>ROUND(INDEX([1]Calculation!L:L,ROW()),0)</f>
        <v>18</v>
      </c>
      <c r="H557" s="8">
        <f>ROUND(INDEX([1]Calculation!M:M,ROW()),0)</f>
        <v>0</v>
      </c>
      <c r="I557" s="8">
        <f>ROUND(INDEX([1]Calculation!N:N,ROW()),0)</f>
        <v>1</v>
      </c>
      <c r="J557" s="8">
        <f>ROUND(INDEX([1]Calculation!O:O,ROW()),0)</f>
        <v>13</v>
      </c>
      <c r="K557" s="8">
        <f>ROUND(INDEX([1]Calculation!P:P,ROW()),0)</f>
        <v>3</v>
      </c>
      <c r="L557" s="8">
        <f>ROUND(INDEX([1]Calculation!Q:Q,ROW()),0)</f>
        <v>9</v>
      </c>
      <c r="M557" s="8">
        <f>ROUND(INDEX([1]Calculation!R:R,ROW()),0)</f>
        <v>3</v>
      </c>
      <c r="N557" s="8">
        <f>ROUND(INDEX([1]Calculation!S:S,ROW()),0)</f>
        <v>17</v>
      </c>
      <c r="O557" s="8">
        <f>ROUND(INDEX([1]Calculation!T:T,ROW()),0)</f>
        <v>1</v>
      </c>
      <c r="P557" s="8" t="str">
        <f>INDEX([1]Calculation!CB:CB,ROW())</f>
        <v>https://www.suffolk.edu/-/media/suffolk/documents/academics/research-at-suffolk/suprc/polls/other-states/2019/10_21_2019_marignals_pdftxt.pdf</v>
      </c>
    </row>
    <row r="558" spans="1:16">
      <c r="A558" t="str">
        <f>INDEX([1]Calculation!$F:$F,ROW())</f>
        <v>US</v>
      </c>
      <c r="B558" t="str">
        <f>INDEX([1]Calculation!$D:$D,ROW())</f>
        <v>Harris Insights &amp; Analytics</v>
      </c>
      <c r="C558" t="str">
        <f>IF(INDEX([1]Calculation!$G:$G,ROW())=0,"-",INDEX([1]Calculation!$G:$G,ROW()))</f>
        <v>C+</v>
      </c>
      <c r="D558" t="str">
        <f>INDEX([1]Calculation!$J:$J,ROW())&amp;"  "&amp;INDEX([1]Calculation!$K:$K,ROW())</f>
        <v>1839  lv</v>
      </c>
      <c r="E558" s="19">
        <f>INDEX([1]Calculation!$I:$I,ROW())</f>
        <v>43756</v>
      </c>
      <c r="F558" s="12">
        <f>ROUND(INDEX([1]Calculation!AL:AL,ROW()),1)</f>
        <v>0</v>
      </c>
      <c r="G558" s="8">
        <f>ROUND(INDEX([1]Calculation!L:L,ROW()),0)</f>
        <v>34</v>
      </c>
      <c r="H558" s="8">
        <f>ROUND(INDEX([1]Calculation!M:M,ROW()),0)</f>
        <v>0</v>
      </c>
      <c r="I558" s="8">
        <f>ROUND(INDEX([1]Calculation!N:N,ROW()),0)</f>
        <v>2</v>
      </c>
      <c r="J558" s="8">
        <f>ROUND(INDEX([1]Calculation!O:O,ROW()),0)</f>
        <v>4</v>
      </c>
      <c r="K558" s="8">
        <f>ROUND(INDEX([1]Calculation!P:P,ROW()),0)</f>
        <v>2</v>
      </c>
      <c r="L558" s="8">
        <f>ROUND(INDEX([1]Calculation!Q:Q,ROW()),0)</f>
        <v>16</v>
      </c>
      <c r="M558" s="8">
        <f>ROUND(INDEX([1]Calculation!R:R,ROW()),0)</f>
        <v>1</v>
      </c>
      <c r="N558" s="8">
        <f>ROUND(INDEX([1]Calculation!S:S,ROW()),0)</f>
        <v>18</v>
      </c>
      <c r="O558" s="8">
        <f>ROUND(INDEX([1]Calculation!T:T,ROW()),0)</f>
        <v>2</v>
      </c>
      <c r="P558" s="8" t="str">
        <f>INDEX([1]Calculation!CB:CB,ROW())</f>
        <v>https://docs.google.com/spreadsheets/d/e/2PACX-1vQVLqEO6WqlqDQnhJqfPCkoL0BjZIz4b-EDfXAjCW2ToZkg0d5EZPhXU1yiyZOpuWKGnlk24WjXJhpu/pubhtml/sheet?headers=false&amp;gid=0</v>
      </c>
    </row>
    <row r="559" spans="1:16">
      <c r="A559" t="str">
        <f>INDEX([1]Calculation!$F:$F,ROW())</f>
        <v>US</v>
      </c>
      <c r="B559" t="str">
        <f>INDEX([1]Calculation!$D:$D,ROW())</f>
        <v>Ipsos</v>
      </c>
      <c r="C559" t="str">
        <f>IF(INDEX([1]Calculation!$G:$G,ROW())=0,"-",INDEX([1]Calculation!$G:$G,ROW()))</f>
        <v>B+</v>
      </c>
      <c r="D559" t="str">
        <f>INDEX([1]Calculation!$J:$J,ROW())&amp;"  "&amp;INDEX([1]Calculation!$K:$K,ROW())</f>
        <v>703  a</v>
      </c>
      <c r="E559" s="19">
        <f>INDEX([1]Calculation!$I:$I,ROW())</f>
        <v>43756</v>
      </c>
      <c r="F559" s="12">
        <f>ROUND(INDEX([1]Calculation!AL:AL,ROW()),1)</f>
        <v>0</v>
      </c>
      <c r="G559" s="8">
        <f>ROUND(INDEX([1]Calculation!L:L,ROW()),0)</f>
        <v>21</v>
      </c>
      <c r="H559" s="8">
        <f>ROUND(INDEX([1]Calculation!M:M,ROW()),0)</f>
        <v>0</v>
      </c>
      <c r="I559" s="8">
        <f>ROUND(INDEX([1]Calculation!N:N,ROW()),0)</f>
        <v>1</v>
      </c>
      <c r="J559" s="8">
        <f>ROUND(INDEX([1]Calculation!O:O,ROW()),0)</f>
        <v>5</v>
      </c>
      <c r="K559" s="8">
        <f>ROUND(INDEX([1]Calculation!P:P,ROW()),0)</f>
        <v>1</v>
      </c>
      <c r="L559" s="8">
        <f>ROUND(INDEX([1]Calculation!Q:Q,ROW()),0)</f>
        <v>16</v>
      </c>
      <c r="M559" s="8">
        <f>ROUND(INDEX([1]Calculation!R:R,ROW()),0)</f>
        <v>0</v>
      </c>
      <c r="N559" s="8">
        <f>ROUND(INDEX([1]Calculation!S:S,ROW()),0)</f>
        <v>15</v>
      </c>
      <c r="O559" s="8">
        <f>ROUND(INDEX([1]Calculation!T:T,ROW()),0)</f>
        <v>2</v>
      </c>
      <c r="P559" s="8" t="str">
        <f>INDEX([1]Calculation!CB:CB,ROW())</f>
        <v>https://www.ipsos.com/sites/default/files/ct/news/documents/2019-10/topline_reuters_democratic_debate_poll_10_21_2019_wu.pdf</v>
      </c>
    </row>
    <row r="560" spans="1:16">
      <c r="A560" t="str">
        <f>INDEX([1]Calculation!$F:$F,ROW())</f>
        <v>US</v>
      </c>
      <c r="B560" t="str">
        <f>INDEX([1]Calculation!$D:$D,ROW())</f>
        <v>Harris Insights &amp; Analytics</v>
      </c>
      <c r="C560" t="str">
        <f>IF(INDEX([1]Calculation!$G:$G,ROW())=0,"-",INDEX([1]Calculation!$G:$G,ROW()))</f>
        <v>C+</v>
      </c>
      <c r="D560" t="str">
        <f>INDEX([1]Calculation!$J:$J,ROW())&amp;"  "&amp;INDEX([1]Calculation!$K:$K,ROW())</f>
        <v>763  lv</v>
      </c>
      <c r="E560" s="19">
        <f>INDEX([1]Calculation!$I:$I,ROW())</f>
        <v>43756</v>
      </c>
      <c r="F560" s="12">
        <f>ROUND(INDEX([1]Calculation!AL:AL,ROW()),1)</f>
        <v>0</v>
      </c>
      <c r="G560" s="8">
        <f>ROUND(INDEX([1]Calculation!L:L,ROW()),0)</f>
        <v>33</v>
      </c>
      <c r="H560" s="8">
        <f>ROUND(INDEX([1]Calculation!M:M,ROW()),0)</f>
        <v>0</v>
      </c>
      <c r="I560" s="8">
        <f>ROUND(INDEX([1]Calculation!N:N,ROW()),0)</f>
        <v>1</v>
      </c>
      <c r="J560" s="8">
        <f>ROUND(INDEX([1]Calculation!O:O,ROW()),0)</f>
        <v>4</v>
      </c>
      <c r="K560" s="8">
        <f>ROUND(INDEX([1]Calculation!P:P,ROW()),0)</f>
        <v>2</v>
      </c>
      <c r="L560" s="8">
        <f>ROUND(INDEX([1]Calculation!Q:Q,ROW()),0)</f>
        <v>17</v>
      </c>
      <c r="M560" s="8">
        <f>ROUND(INDEX([1]Calculation!R:R,ROW()),0)</f>
        <v>2</v>
      </c>
      <c r="N560" s="8">
        <f>ROUND(INDEX([1]Calculation!S:S,ROW()),0)</f>
        <v>18</v>
      </c>
      <c r="O560" s="8">
        <f>ROUND(INDEX([1]Calculation!T:T,ROW()),0)</f>
        <v>2</v>
      </c>
      <c r="P560" s="8" t="str">
        <f>INDEX([1]Calculation!CB:CB,ROW())</f>
        <v>https://docs.google.com/spreadsheets/d/e/2PACX-1vR13Tl5hUtDQkRG1NHFobnFAa5b223LaBitPb5bxW4Crr_6l4gyjwME4Fa88OJkBr8Lne9zD3sf3Hof/pubhtml/sheet?headers=false&amp;gid=0</v>
      </c>
    </row>
    <row r="561" spans="1:16">
      <c r="A561" t="str">
        <f>INDEX([1]Calculation!$F:$F,ROW())</f>
        <v>California</v>
      </c>
      <c r="B561" t="str">
        <f>INDEX([1]Calculation!$D:$D,ROW())</f>
        <v>SurveyUSA</v>
      </c>
      <c r="C561" t="str">
        <f>IF(INDEX([1]Calculation!$G:$G,ROW())=0,"-",INDEX([1]Calculation!$G:$G,ROW()))</f>
        <v>A</v>
      </c>
      <c r="D561" t="str">
        <f>INDEX([1]Calculation!$J:$J,ROW())&amp;"  "&amp;INDEX([1]Calculation!$K:$K,ROW())</f>
        <v>553  lv</v>
      </c>
      <c r="E561" s="19">
        <f>INDEX([1]Calculation!$I:$I,ROW())</f>
        <v>43754</v>
      </c>
      <c r="F561" s="12">
        <f>ROUND(INDEX([1]Calculation!AL:AL,ROW()),1)</f>
        <v>0</v>
      </c>
      <c r="G561" s="8">
        <f>ROUND(INDEX([1]Calculation!L:L,ROW()),0)</f>
        <v>33</v>
      </c>
      <c r="H561" s="8">
        <f>ROUND(INDEX([1]Calculation!M:M,ROW()),0)</f>
        <v>0</v>
      </c>
      <c r="I561" s="8">
        <f>ROUND(INDEX([1]Calculation!N:N,ROW()),0)</f>
        <v>2</v>
      </c>
      <c r="J561" s="8">
        <f>ROUND(INDEX([1]Calculation!O:O,ROW()),0)</f>
        <v>4</v>
      </c>
      <c r="K561" s="8">
        <f>ROUND(INDEX([1]Calculation!P:P,ROW()),0)</f>
        <v>1</v>
      </c>
      <c r="L561" s="8">
        <f>ROUND(INDEX([1]Calculation!Q:Q,ROW()),0)</f>
        <v>17</v>
      </c>
      <c r="M561" s="8">
        <f>ROUND(INDEX([1]Calculation!R:R,ROW()),0)</f>
        <v>1</v>
      </c>
      <c r="N561" s="8">
        <f>ROUND(INDEX([1]Calculation!S:S,ROW()),0)</f>
        <v>18</v>
      </c>
      <c r="O561" s="8">
        <f>ROUND(INDEX([1]Calculation!T:T,ROW()),0)</f>
        <v>4</v>
      </c>
      <c r="P561" s="8" t="str">
        <f>INDEX([1]Calculation!CB:CB,ROW())</f>
        <v>http://www.surveyusa.com/client/PollReport.aspx?g=3662de7c-9fe8-4524-b39b-789835905d98</v>
      </c>
    </row>
    <row r="562" spans="1:16">
      <c r="A562" t="str">
        <f>INDEX([1]Calculation!$F:$F,ROW())</f>
        <v>US</v>
      </c>
      <c r="B562" t="str">
        <f>INDEX([1]Calculation!$D:$D,ROW())</f>
        <v>SurveyUSA</v>
      </c>
      <c r="C562" t="str">
        <f>IF(INDEX([1]Calculation!$G:$G,ROW())=0,"-",INDEX([1]Calculation!$G:$G,ROW()))</f>
        <v>A</v>
      </c>
      <c r="D562" t="str">
        <f>INDEX([1]Calculation!$J:$J,ROW())&amp;"  "&amp;INDEX([1]Calculation!$K:$K,ROW())</f>
        <v>1071  lv</v>
      </c>
      <c r="E562" s="19">
        <f>INDEX([1]Calculation!$I:$I,ROW())</f>
        <v>43754</v>
      </c>
      <c r="F562" s="12">
        <f>ROUND(INDEX([1]Calculation!AL:AL,ROW()),1)</f>
        <v>0</v>
      </c>
      <c r="G562" s="8">
        <f>ROUND(INDEX([1]Calculation!L:L,ROW()),0)</f>
        <v>32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5</v>
      </c>
      <c r="K562" s="8">
        <f>ROUND(INDEX([1]Calculation!P:P,ROW()),0)</f>
        <v>2</v>
      </c>
      <c r="L562" s="8">
        <f>ROUND(INDEX([1]Calculation!Q:Q,ROW()),0)</f>
        <v>17</v>
      </c>
      <c r="M562" s="8">
        <f>ROUND(INDEX([1]Calculation!R:R,ROW()),0)</f>
        <v>1</v>
      </c>
      <c r="N562" s="8">
        <f>ROUND(INDEX([1]Calculation!S:S,ROW()),0)</f>
        <v>22</v>
      </c>
      <c r="O562" s="8">
        <f>ROUND(INDEX([1]Calculation!T:T,ROW()),0)</f>
        <v>2</v>
      </c>
      <c r="P562" s="8" t="str">
        <f>INDEX([1]Calculation!CB:CB,ROW())</f>
        <v>http://www.surveyusa.com/client/PollReport.aspx?g=3f8c15c0-bab5-4d13-b944-5b368f707417</v>
      </c>
    </row>
    <row r="563" spans="1:16">
      <c r="A563" t="str">
        <f>INDEX([1]Calculation!$F:$F,ROW())</f>
        <v>US</v>
      </c>
      <c r="B563" t="str">
        <f>INDEX([1]Calculation!$D:$D,ROW())</f>
        <v>Public Religion Research Institute</v>
      </c>
      <c r="C563" t="str">
        <f>IF(INDEX([1]Calculation!$G:$G,ROW())=0,"-",INDEX([1]Calculation!$G:$G,ROW()))</f>
        <v>A/B</v>
      </c>
      <c r="D563" t="str">
        <f>INDEX([1]Calculation!$J:$J,ROW())&amp;"  "&amp;INDEX([1]Calculation!$K:$K,ROW())</f>
        <v>436  rv</v>
      </c>
      <c r="E563" s="19">
        <f>INDEX([1]Calculation!$I:$I,ROW())</f>
        <v>43751</v>
      </c>
      <c r="F563" s="12">
        <f>ROUND(INDEX([1]Calculation!AL:AL,ROW()),1)</f>
        <v>2.2000000000000002</v>
      </c>
      <c r="G563" s="8">
        <f>ROUND(INDEX([1]Calculation!L:L,ROW()),0)</f>
        <v>25</v>
      </c>
      <c r="H563" s="8">
        <f>ROUND(INDEX([1]Calculation!M:M,ROW()),0)</f>
        <v>0</v>
      </c>
      <c r="I563" s="8">
        <f>ROUND(INDEX([1]Calculation!N:N,ROW()),0)</f>
        <v>3</v>
      </c>
      <c r="J563" s="8">
        <f>ROUND(INDEX([1]Calculation!O:O,ROW()),0)</f>
        <v>4</v>
      </c>
      <c r="K563" s="8">
        <f>ROUND(INDEX([1]Calculation!P:P,ROW()),0)</f>
        <v>1</v>
      </c>
      <c r="L563" s="8">
        <f>ROUND(INDEX([1]Calculation!Q:Q,ROW()),0)</f>
        <v>17</v>
      </c>
      <c r="M563" s="8">
        <f>ROUND(INDEX([1]Calculation!R:R,ROW()),0)</f>
        <v>0</v>
      </c>
      <c r="N563" s="8">
        <f>ROUND(INDEX([1]Calculation!S:S,ROW()),0)</f>
        <v>16</v>
      </c>
      <c r="O563" s="8">
        <f>ROUND(INDEX([1]Calculation!T:T,ROW()),0)</f>
        <v>3</v>
      </c>
      <c r="P563" s="8" t="str">
        <f>INDEX([1]Calculation!CB:CB,ROW())</f>
        <v>https://projects.fivethirtyeight.com/polls/20191021_National.pdf</v>
      </c>
    </row>
    <row r="564" spans="1:16">
      <c r="A564" t="str">
        <f>INDEX([1]Calculation!$F:$F,ROW())</f>
        <v>US</v>
      </c>
      <c r="B564" t="str">
        <f>INDEX([1]Calculation!$D:$D,ROW())</f>
        <v>Public Religion Research Institute</v>
      </c>
      <c r="C564" t="str">
        <f>IF(INDEX([1]Calculation!$G:$G,ROW())=0,"-",INDEX([1]Calculation!$G:$G,ROW()))</f>
        <v>A/B</v>
      </c>
      <c r="D564" t="str">
        <f>INDEX([1]Calculation!$J:$J,ROW())&amp;"  "&amp;INDEX([1]Calculation!$K:$K,ROW())</f>
        <v>487  a</v>
      </c>
      <c r="E564" s="19">
        <f>INDEX([1]Calculation!$I:$I,ROW())</f>
        <v>43751</v>
      </c>
      <c r="F564" s="12">
        <f>ROUND(INDEX([1]Calculation!AL:AL,ROW()),1)</f>
        <v>0</v>
      </c>
      <c r="G564" s="8">
        <f>ROUND(INDEX([1]Calculation!L:L,ROW()),0)</f>
        <v>24</v>
      </c>
      <c r="H564" s="8">
        <f>ROUND(INDEX([1]Calculation!M:M,ROW()),0)</f>
        <v>0</v>
      </c>
      <c r="I564" s="8">
        <f>ROUND(INDEX([1]Calculation!N:N,ROW()),0)</f>
        <v>3</v>
      </c>
      <c r="J564" s="8">
        <f>ROUND(INDEX([1]Calculation!O:O,ROW()),0)</f>
        <v>4</v>
      </c>
      <c r="K564" s="8">
        <f>ROUND(INDEX([1]Calculation!P:P,ROW()),0)</f>
        <v>1</v>
      </c>
      <c r="L564" s="8">
        <f>ROUND(INDEX([1]Calculation!Q:Q,ROW()),0)</f>
        <v>16</v>
      </c>
      <c r="M564" s="8">
        <f>ROUND(INDEX([1]Calculation!R:R,ROW()),0)</f>
        <v>0</v>
      </c>
      <c r="N564" s="8">
        <f>ROUND(INDEX([1]Calculation!S:S,ROW()),0)</f>
        <v>16</v>
      </c>
      <c r="O564" s="8">
        <f>ROUND(INDEX([1]Calculation!T:T,ROW()),0)</f>
        <v>3</v>
      </c>
      <c r="P564" s="8" t="str">
        <f>INDEX([1]Calculation!CB:CB,ROW())</f>
        <v>https://projects.fivethirtyeight.com/polls/20191021_National.pdf</v>
      </c>
    </row>
    <row r="565" spans="1:16">
      <c r="A565" t="str">
        <f>INDEX([1]Calculation!$F:$F,ROW())</f>
        <v>US</v>
      </c>
      <c r="B565" t="str">
        <f>INDEX([1]Calculation!$D:$D,ROW())</f>
        <v>Harris Insights &amp; Analytics</v>
      </c>
      <c r="C565" t="str">
        <f>IF(INDEX([1]Calculation!$G:$G,ROW())=0,"-",INDEX([1]Calculation!$G:$G,ROW()))</f>
        <v>C+</v>
      </c>
      <c r="D565" t="str">
        <f>INDEX([1]Calculation!$J:$J,ROW())&amp;"  "&amp;INDEX([1]Calculation!$K:$K,ROW())</f>
        <v>815  lv</v>
      </c>
      <c r="E565" s="19">
        <f>INDEX([1]Calculation!$I:$I,ROW())</f>
        <v>43755</v>
      </c>
      <c r="F565" s="12">
        <f>ROUND(INDEX([1]Calculation!AL:AL,ROW()),1)</f>
        <v>0</v>
      </c>
      <c r="G565" s="8">
        <f>ROUND(INDEX([1]Calculation!L:L,ROW()),0)</f>
        <v>34</v>
      </c>
      <c r="H565" s="8">
        <f>ROUND(INDEX([1]Calculation!M:M,ROW()),0)</f>
        <v>0</v>
      </c>
      <c r="I565" s="8">
        <f>ROUND(INDEX([1]Calculation!N:N,ROW()),0)</f>
        <v>2</v>
      </c>
      <c r="J565" s="8">
        <f>ROUND(INDEX([1]Calculation!O:O,ROW()),0)</f>
        <v>3</v>
      </c>
      <c r="K565" s="8">
        <f>ROUND(INDEX([1]Calculation!P:P,ROW()),0)</f>
        <v>2</v>
      </c>
      <c r="L565" s="8">
        <f>ROUND(INDEX([1]Calculation!Q:Q,ROW()),0)</f>
        <v>15</v>
      </c>
      <c r="M565" s="8">
        <f>ROUND(INDEX([1]Calculation!R:R,ROW()),0)</f>
        <v>2</v>
      </c>
      <c r="N565" s="8">
        <f>ROUND(INDEX([1]Calculation!S:S,ROW()),0)</f>
        <v>16</v>
      </c>
      <c r="O565" s="8">
        <f>ROUND(INDEX([1]Calculation!T:T,ROW()),0)</f>
        <v>2</v>
      </c>
      <c r="P565" s="8" t="str">
        <f>INDEX([1]Calculation!CB:CB,ROW())</f>
        <v>https://docs.google.com/spreadsheets/d/e/2PACX-1vQZ29_A6KnPaK6cg4oC72rMRRYBJZ2rRPE_3DD6ouoMACKZuygUFOahnS37cfJOKu1TzsmbZEvc1HxK/pubhtml/sheet?headers=false&amp;gid=0</v>
      </c>
    </row>
    <row r="566" spans="1:16">
      <c r="A566" t="str">
        <f>INDEX([1]Calculation!$F:$F,ROW())</f>
        <v>US</v>
      </c>
      <c r="B566" t="str">
        <f>INDEX([1]Calculation!$D:$D,ROW())</f>
        <v>Swayable</v>
      </c>
      <c r="C566" t="str">
        <f>IF(INDEX([1]Calculation!$G:$G,ROW())=0,"-",INDEX([1]Calculation!$G:$G,ROW()))</f>
        <v>-</v>
      </c>
      <c r="D566" t="str">
        <f>INDEX([1]Calculation!$J:$J,ROW())&amp;"  "&amp;INDEX([1]Calculation!$K:$K,ROW())</f>
        <v>2077  lv</v>
      </c>
      <c r="E566" s="19">
        <f>INDEX([1]Calculation!$I:$I,ROW())</f>
        <v>43746</v>
      </c>
      <c r="F566" s="12">
        <f>ROUND(INDEX([1]Calculation!AL:AL,ROW()),1)</f>
        <v>0</v>
      </c>
      <c r="G566" s="8">
        <f>ROUND(INDEX([1]Calculation!L:L,ROW()),0)</f>
        <v>33</v>
      </c>
      <c r="H566" s="8">
        <f>ROUND(INDEX([1]Calculation!M:M,ROW()),0)</f>
        <v>0</v>
      </c>
      <c r="I566" s="8">
        <f>ROUND(INDEX([1]Calculation!N:N,ROW()),0)</f>
        <v>3</v>
      </c>
      <c r="J566" s="8">
        <f>ROUND(INDEX([1]Calculation!O:O,ROW()),0)</f>
        <v>4</v>
      </c>
      <c r="K566" s="8">
        <f>ROUND(INDEX([1]Calculation!P:P,ROW()),0)</f>
        <v>2</v>
      </c>
      <c r="L566" s="8">
        <f>ROUND(INDEX([1]Calculation!Q:Q,ROW()),0)</f>
        <v>16</v>
      </c>
      <c r="M566" s="8">
        <f>ROUND(INDEX([1]Calculation!R:R,ROW()),0)</f>
        <v>0</v>
      </c>
      <c r="N566" s="8">
        <f>ROUND(INDEX([1]Calculation!S:S,ROW()),0)</f>
        <v>21</v>
      </c>
      <c r="O566" s="8">
        <f>ROUND(INDEX([1]Calculation!T:T,ROW()),0)</f>
        <v>3</v>
      </c>
      <c r="P566" s="8" t="str">
        <f>INDEX([1]Calculation!CB:CB,ROW())</f>
        <v>https://swayable.com/insights/primaries2019</v>
      </c>
    </row>
    <row r="567" spans="1:16">
      <c r="A567" t="str">
        <f>INDEX([1]Calculation!$F:$F,ROW())</f>
        <v>US</v>
      </c>
      <c r="B567" t="str">
        <f>INDEX([1]Calculation!$D:$D,ROW())</f>
        <v>Swayable</v>
      </c>
      <c r="C567" t="str">
        <f>IF(INDEX([1]Calculation!$G:$G,ROW())=0,"-",INDEX([1]Calculation!$G:$G,ROW()))</f>
        <v>-</v>
      </c>
      <c r="D567" t="str">
        <f>INDEX([1]Calculation!$J:$J,ROW())&amp;"  "&amp;INDEX([1]Calculation!$K:$K,ROW())</f>
        <v>4216  a</v>
      </c>
      <c r="E567" s="19">
        <f>INDEX([1]Calculation!$I:$I,ROW())</f>
        <v>43746</v>
      </c>
      <c r="F567" s="12">
        <f>ROUND(INDEX([1]Calculation!AL:AL,ROW()),1)</f>
        <v>0</v>
      </c>
      <c r="G567" s="8">
        <f>ROUND(INDEX([1]Calculation!L:L,ROW()),0)</f>
        <v>28</v>
      </c>
      <c r="H567" s="8">
        <f>ROUND(INDEX([1]Calculation!M:M,ROW()),0)</f>
        <v>0</v>
      </c>
      <c r="I567" s="8">
        <f>ROUND(INDEX([1]Calculation!N:N,ROW()),0)</f>
        <v>3</v>
      </c>
      <c r="J567" s="8">
        <f>ROUND(INDEX([1]Calculation!O:O,ROW()),0)</f>
        <v>4</v>
      </c>
      <c r="K567" s="8">
        <f>ROUND(INDEX([1]Calculation!P:P,ROW()),0)</f>
        <v>2</v>
      </c>
      <c r="L567" s="8">
        <f>ROUND(INDEX([1]Calculation!Q:Q,ROW()),0)</f>
        <v>20</v>
      </c>
      <c r="M567" s="8">
        <f>ROUND(INDEX([1]Calculation!R:R,ROW()),0)</f>
        <v>1</v>
      </c>
      <c r="N567" s="8">
        <f>ROUND(INDEX([1]Calculation!S:S,ROW()),0)</f>
        <v>17</v>
      </c>
      <c r="O567" s="8">
        <f>ROUND(INDEX([1]Calculation!T:T,ROW()),0)</f>
        <v>4</v>
      </c>
      <c r="P567" s="8" t="str">
        <f>INDEX([1]Calculation!CB:CB,ROW())</f>
        <v>https://swayable.com/insights/primaries2019</v>
      </c>
    </row>
    <row r="568" spans="1:16">
      <c r="A568" t="str">
        <f>INDEX([1]Calculation!$F:$F,ROW())</f>
        <v>Iowa</v>
      </c>
      <c r="B568" t="str">
        <f>INDEX([1]Calculation!$D:$D,ROW())</f>
        <v>Emerson College</v>
      </c>
      <c r="C568" t="str">
        <f>IF(INDEX([1]Calculation!$G:$G,ROW())=0,"-",INDEX([1]Calculation!$G:$G,ROW()))</f>
        <v>B-</v>
      </c>
      <c r="D568" t="str">
        <f>INDEX([1]Calculation!$J:$J,ROW())&amp;"  "&amp;INDEX([1]Calculation!$K:$K,ROW())</f>
        <v>317  lv</v>
      </c>
      <c r="E568" s="19">
        <f>INDEX([1]Calculation!$I:$I,ROW())</f>
        <v>43754</v>
      </c>
      <c r="F568" s="12">
        <f>ROUND(INDEX([1]Calculation!AL:AL,ROW()),1)</f>
        <v>0</v>
      </c>
      <c r="G568" s="8">
        <f>ROUND(INDEX([1]Calculation!L:L,ROW()),0)</f>
        <v>23</v>
      </c>
      <c r="H568" s="8">
        <f>ROUND(INDEX([1]Calculation!M:M,ROW()),0)</f>
        <v>0</v>
      </c>
      <c r="I568" s="8">
        <f>ROUND(INDEX([1]Calculation!N:N,ROW()),0)</f>
        <v>3</v>
      </c>
      <c r="J568" s="8">
        <f>ROUND(INDEX([1]Calculation!O:O,ROW()),0)</f>
        <v>16</v>
      </c>
      <c r="K568" s="8">
        <f>ROUND(INDEX([1]Calculation!P:P,ROW()),0)</f>
        <v>1</v>
      </c>
      <c r="L568" s="8">
        <f>ROUND(INDEX([1]Calculation!Q:Q,ROW()),0)</f>
        <v>13</v>
      </c>
      <c r="M568" s="8">
        <f>ROUND(INDEX([1]Calculation!R:R,ROW()),0)</f>
        <v>2</v>
      </c>
      <c r="N568" s="8">
        <f>ROUND(INDEX([1]Calculation!S:S,ROW()),0)</f>
        <v>23</v>
      </c>
      <c r="O568" s="8">
        <f>ROUND(INDEX([1]Calculation!T:T,ROW()),0)</f>
        <v>5</v>
      </c>
      <c r="P568" s="8" t="str">
        <f>INDEX([1]Calculation!CB:CB,ROW())</f>
        <v>http://emersonpolling.com/2019/10/17/iowa-2020-dead-heat-with-biden-and-warren-mayor-pete-continues-to-build-and-sanders-slides/</v>
      </c>
    </row>
    <row r="569" spans="1:16">
      <c r="A569" t="str">
        <f>INDEX([1]Calculation!$F:$F,ROW())</f>
        <v>US</v>
      </c>
      <c r="B569" t="str">
        <f>INDEX([1]Calculation!$D:$D,ROW())</f>
        <v>Harris Insights &amp; Analytics</v>
      </c>
      <c r="C569" t="str">
        <f>IF(INDEX([1]Calculation!$G:$G,ROW())=0,"-",INDEX([1]Calculation!$G:$G,ROW()))</f>
        <v>C+</v>
      </c>
      <c r="D569" t="str">
        <f>INDEX([1]Calculation!$J:$J,ROW())&amp;"  "&amp;INDEX([1]Calculation!$K:$K,ROW())</f>
        <v>828  lv</v>
      </c>
      <c r="E569" s="19">
        <f>INDEX([1]Calculation!$I:$I,ROW())</f>
        <v>43754</v>
      </c>
      <c r="F569" s="12">
        <f>ROUND(INDEX([1]Calculation!AL:AL,ROW()),1)</f>
        <v>0</v>
      </c>
      <c r="G569" s="8">
        <f>ROUND(INDEX([1]Calculation!L:L,ROW()),0)</f>
        <v>34</v>
      </c>
      <c r="H569" s="8">
        <f>ROUND(INDEX([1]Calculation!M:M,ROW()),0)</f>
        <v>0</v>
      </c>
      <c r="I569" s="8">
        <f>ROUND(INDEX([1]Calculation!N:N,ROW()),0)</f>
        <v>2</v>
      </c>
      <c r="J569" s="8">
        <f>ROUND(INDEX([1]Calculation!O:O,ROW()),0)</f>
        <v>3</v>
      </c>
      <c r="K569" s="8">
        <f>ROUND(INDEX([1]Calculation!P:P,ROW()),0)</f>
        <v>1</v>
      </c>
      <c r="L569" s="8">
        <f>ROUND(INDEX([1]Calculation!Q:Q,ROW()),0)</f>
        <v>15</v>
      </c>
      <c r="M569" s="8">
        <f>ROUND(INDEX([1]Calculation!R:R,ROW()),0)</f>
        <v>1</v>
      </c>
      <c r="N569" s="8">
        <f>ROUND(INDEX([1]Calculation!S:S,ROW()),0)</f>
        <v>18</v>
      </c>
      <c r="O569" s="8">
        <f>ROUND(INDEX([1]Calculation!T:T,ROW()),0)</f>
        <v>2</v>
      </c>
      <c r="P569" s="8" t="str">
        <f>INDEX([1]Calculation!CB:CB,ROW())</f>
        <v>https://docs.google.com/spreadsheets/d/e/2PACX-1vRnHulVi6HoEENhOnG00hePyColxFn33YGlVS6vBGvdS4c55UrgXa3EvM3qc7DUkQGQYm4vSEsFn7A9/pubhtml/sheet?headers=false&amp;gid=0</v>
      </c>
    </row>
    <row r="570" spans="1:16">
      <c r="A570" t="str">
        <f>INDEX([1]Calculation!$F:$F,ROW())</f>
        <v>US</v>
      </c>
      <c r="B570" t="str">
        <f>INDEX([1]Calculation!$D:$D,ROW())</f>
        <v>YouGov</v>
      </c>
      <c r="C570" t="str">
        <f>IF(INDEX([1]Calculation!$G:$G,ROW())=0,"-",INDEX([1]Calculation!$G:$G,ROW()))</f>
        <v>B-</v>
      </c>
      <c r="D570" t="str">
        <f>INDEX([1]Calculation!$J:$J,ROW())&amp;"  "&amp;INDEX([1]Calculation!$K:$K,ROW())</f>
        <v>623  lv</v>
      </c>
      <c r="E570" s="19">
        <f>INDEX([1]Calculation!$I:$I,ROW())</f>
        <v>43753</v>
      </c>
      <c r="F570" s="12">
        <f>ROUND(INDEX([1]Calculation!AL:AL,ROW()),1)</f>
        <v>0</v>
      </c>
      <c r="G570" s="8">
        <f>ROUND(INDEX([1]Calculation!L:L,ROW()),0)</f>
        <v>25</v>
      </c>
      <c r="H570" s="8">
        <f>ROUND(INDEX([1]Calculation!M:M,ROW()),0)</f>
        <v>0</v>
      </c>
      <c r="I570" s="8">
        <f>ROUND(INDEX([1]Calculation!N:N,ROW()),0)</f>
        <v>2</v>
      </c>
      <c r="J570" s="8">
        <f>ROUND(INDEX([1]Calculation!O:O,ROW()),0)</f>
        <v>6</v>
      </c>
      <c r="K570" s="8">
        <f>ROUND(INDEX([1]Calculation!P:P,ROW()),0)</f>
        <v>2</v>
      </c>
      <c r="L570" s="8">
        <f>ROUND(INDEX([1]Calculation!Q:Q,ROW()),0)</f>
        <v>13</v>
      </c>
      <c r="M570" s="8">
        <f>ROUND(INDEX([1]Calculation!R:R,ROW()),0)</f>
        <v>1</v>
      </c>
      <c r="N570" s="8">
        <f>ROUND(INDEX([1]Calculation!S:S,ROW()),0)</f>
        <v>28</v>
      </c>
      <c r="O570" s="8">
        <f>ROUND(INDEX([1]Calculation!T:T,ROW()),0)</f>
        <v>2</v>
      </c>
      <c r="P570" s="8" t="str">
        <f>INDEX([1]Calculation!CB:CB,ROW())</f>
        <v>https://d25d2506sfb94s.cloudfront.net/cumulus_uploads/document/kvoamfqbbo/econTabReport.pdf</v>
      </c>
    </row>
    <row r="571" spans="1:16">
      <c r="A571" t="str">
        <f>INDEX([1]Calculation!$F:$F,ROW())</f>
        <v>US</v>
      </c>
      <c r="B571" t="str">
        <f>INDEX([1]Calculation!$D:$D,ROW())</f>
        <v>Harris Insights &amp; Analytics</v>
      </c>
      <c r="C571" t="str">
        <f>IF(INDEX([1]Calculation!$G:$G,ROW())=0,"-",INDEX([1]Calculation!$G:$G,ROW()))</f>
        <v>C+</v>
      </c>
      <c r="D571" t="str">
        <f>INDEX([1]Calculation!$J:$J,ROW())&amp;"  "&amp;INDEX([1]Calculation!$K:$K,ROW())</f>
        <v>828  lv</v>
      </c>
      <c r="E571" s="19">
        <f>INDEX([1]Calculation!$I:$I,ROW())</f>
        <v>43753</v>
      </c>
      <c r="F571" s="12">
        <f>ROUND(INDEX([1]Calculation!AL:AL,ROW()),1)</f>
        <v>0</v>
      </c>
      <c r="G571" s="8">
        <f>ROUND(INDEX([1]Calculation!L:L,ROW()),0)</f>
        <v>35</v>
      </c>
      <c r="H571" s="8">
        <f>ROUND(INDEX([1]Calculation!M:M,ROW()),0)</f>
        <v>0</v>
      </c>
      <c r="I571" s="8">
        <f>ROUND(INDEX([1]Calculation!N:N,ROW()),0)</f>
        <v>2</v>
      </c>
      <c r="J571" s="8">
        <f>ROUND(INDEX([1]Calculation!O:O,ROW()),0)</f>
        <v>4</v>
      </c>
      <c r="K571" s="8">
        <f>ROUND(INDEX([1]Calculation!P:P,ROW()),0)</f>
        <v>1</v>
      </c>
      <c r="L571" s="8">
        <f>ROUND(INDEX([1]Calculation!Q:Q,ROW()),0)</f>
        <v>14</v>
      </c>
      <c r="M571" s="8">
        <f>ROUND(INDEX([1]Calculation!R:R,ROW()),0)</f>
        <v>1</v>
      </c>
      <c r="N571" s="8">
        <f>ROUND(INDEX([1]Calculation!S:S,ROW()),0)</f>
        <v>17</v>
      </c>
      <c r="O571" s="8">
        <f>ROUND(INDEX([1]Calculation!T:T,ROW()),0)</f>
        <v>2</v>
      </c>
      <c r="P571" s="8" t="str">
        <f>INDEX([1]Calculation!CB:CB,ROW())</f>
        <v>https://docs.google.com/spreadsheets/d/e/2PACX-1vRFInXxpEC7pGUzq9hUbx3fQgf4z9KQSgRAJ3jjIzxN98n29KlcL3wfG3Oe5Et1G0bfhHlsFm4XhabS/pubhtml/sheet?headers=false&amp;gid=0</v>
      </c>
    </row>
    <row r="572" spans="1:16">
      <c r="A572" t="str">
        <f>INDEX([1]Calculation!$F:$F,ROW())</f>
        <v>California</v>
      </c>
      <c r="B572" t="str">
        <f>INDEX([1]Calculation!$D:$D,ROW())</f>
        <v>Capitol Weekly</v>
      </c>
      <c r="C572" t="str">
        <f>IF(INDEX([1]Calculation!$G:$G,ROW())=0,"-",INDEX([1]Calculation!$G:$G,ROW()))</f>
        <v>-</v>
      </c>
      <c r="D572" t="str">
        <f>INDEX([1]Calculation!$J:$J,ROW())&amp;"  "&amp;INDEX([1]Calculation!$K:$K,ROW())</f>
        <v>590  lv</v>
      </c>
      <c r="E572" s="19">
        <f>INDEX([1]Calculation!$I:$I,ROW())</f>
        <v>43752</v>
      </c>
      <c r="F572" s="12">
        <f>ROUND(INDEX([1]Calculation!AL:AL,ROW()),1)</f>
        <v>0</v>
      </c>
      <c r="G572" s="8">
        <f>ROUND(INDEX([1]Calculation!L:L,ROW()),0)</f>
        <v>21</v>
      </c>
      <c r="H572" s="8">
        <f>ROUND(INDEX([1]Calculation!M:M,ROW()),0)</f>
        <v>0</v>
      </c>
      <c r="I572" s="8">
        <f>ROUND(INDEX([1]Calculation!N:N,ROW()),0)</f>
        <v>2</v>
      </c>
      <c r="J572" s="8">
        <f>ROUND(INDEX([1]Calculation!O:O,ROW()),0)</f>
        <v>6</v>
      </c>
      <c r="K572" s="8">
        <f>ROUND(INDEX([1]Calculation!P:P,ROW()),0)</f>
        <v>1</v>
      </c>
      <c r="L572" s="8">
        <f>ROUND(INDEX([1]Calculation!Q:Q,ROW()),0)</f>
        <v>15</v>
      </c>
      <c r="M572" s="8">
        <f>ROUND(INDEX([1]Calculation!R:R,ROW()),0)</f>
        <v>1</v>
      </c>
      <c r="N572" s="8">
        <f>ROUND(INDEX([1]Calculation!S:S,ROW()),0)</f>
        <v>35</v>
      </c>
      <c r="O572" s="8">
        <f>ROUND(INDEX([1]Calculation!T:T,ROW()),0)</f>
        <v>3</v>
      </c>
      <c r="P572" s="8" t="str">
        <f>INDEX([1]Calculation!CB:CB,ROW())</f>
        <v>https://www.dropbox.com/s/0e1g0eat9otgvpl/Oct%202019%20Presidential%20Primary%20Tracking%20Poll%20Toplines%20and%20Crosstabs.xlsx</v>
      </c>
    </row>
    <row r="573" spans="1:16">
      <c r="A573" t="str">
        <f>INDEX([1]Calculation!$F:$F,ROW())</f>
        <v>US</v>
      </c>
      <c r="B573" t="str">
        <f>INDEX([1]Calculation!$D:$D,ROW())</f>
        <v>Harris Insights &amp; Analytics</v>
      </c>
      <c r="C573" t="str">
        <f>IF(INDEX([1]Calculation!$G:$G,ROW())=0,"-",INDEX([1]Calculation!$G:$G,ROW()))</f>
        <v>C+</v>
      </c>
      <c r="D573" t="str">
        <f>INDEX([1]Calculation!$J:$J,ROW())&amp;"  "&amp;INDEX([1]Calculation!$K:$K,ROW())</f>
        <v>789  lv</v>
      </c>
      <c r="E573" s="19">
        <f>INDEX([1]Calculation!$I:$I,ROW())</f>
        <v>43752</v>
      </c>
      <c r="F573" s="12">
        <f>ROUND(INDEX([1]Calculation!AL:AL,ROW()),1)</f>
        <v>0</v>
      </c>
      <c r="G573" s="8">
        <f>ROUND(INDEX([1]Calculation!L:L,ROW()),0)</f>
        <v>34</v>
      </c>
      <c r="H573" s="8">
        <f>ROUND(INDEX([1]Calculation!M:M,ROW()),0)</f>
        <v>0</v>
      </c>
      <c r="I573" s="8">
        <f>ROUND(INDEX([1]Calculation!N:N,ROW()),0)</f>
        <v>2</v>
      </c>
      <c r="J573" s="8">
        <f>ROUND(INDEX([1]Calculation!O:O,ROW()),0)</f>
        <v>4</v>
      </c>
      <c r="K573" s="8">
        <f>ROUND(INDEX([1]Calculation!P:P,ROW()),0)</f>
        <v>1</v>
      </c>
      <c r="L573" s="8">
        <f>ROUND(INDEX([1]Calculation!Q:Q,ROW()),0)</f>
        <v>15</v>
      </c>
      <c r="M573" s="8">
        <f>ROUND(INDEX([1]Calculation!R:R,ROW()),0)</f>
        <v>0</v>
      </c>
      <c r="N573" s="8">
        <f>ROUND(INDEX([1]Calculation!S:S,ROW()),0)</f>
        <v>20</v>
      </c>
      <c r="O573" s="8">
        <f>ROUND(INDEX([1]Calculation!T:T,ROW()),0)</f>
        <v>3</v>
      </c>
      <c r="P573" s="8" t="str">
        <f>INDEX([1]Calculation!CB:CB,ROW())</f>
        <v>https://docs.google.com/spreadsheets/d/e/2PACX-1vTP3A31C-UA5IcqyVUYhbp9AodQ_V-w8UqpEdjEHgmQ1ybjXKvpexhR8qp5wMUOFWqVAWwbYsVE2Foh/pubhtml/sheet?headers=false&amp;gid=0</v>
      </c>
    </row>
    <row r="574" spans="1:16">
      <c r="A574" t="str">
        <f>INDEX([1]Calculation!$F:$F,ROW())</f>
        <v>Maine</v>
      </c>
      <c r="B574" t="str">
        <f>INDEX([1]Calculation!$D:$D,ROW())</f>
        <v>Public Policy Polling</v>
      </c>
      <c r="C574" t="str">
        <f>IF(INDEX([1]Calculation!$G:$G,ROW())=0,"-",INDEX([1]Calculation!$G:$G,ROW()))</f>
        <v>B</v>
      </c>
      <c r="D574" t="str">
        <f>INDEX([1]Calculation!$J:$J,ROW())&amp;"  "&amp;INDEX([1]Calculation!$K:$K,ROW())</f>
        <v>366  v</v>
      </c>
      <c r="E574" s="19">
        <f>INDEX([1]Calculation!$I:$I,ROW())</f>
        <v>43751</v>
      </c>
      <c r="F574" s="12">
        <f>ROUND(INDEX([1]Calculation!AL:AL,ROW()),1)</f>
        <v>1.4</v>
      </c>
      <c r="G574" s="8">
        <f>ROUND(INDEX([1]Calculation!L:L,ROW()),0)</f>
        <v>19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9</v>
      </c>
      <c r="K574" s="8">
        <f>ROUND(INDEX([1]Calculation!P:P,ROW()),0)</f>
        <v>0</v>
      </c>
      <c r="L574" s="8">
        <f>ROUND(INDEX([1]Calculation!Q:Q,ROW()),0)</f>
        <v>12</v>
      </c>
      <c r="M574" s="8">
        <f>ROUND(INDEX([1]Calculation!R:R,ROW()),0)</f>
        <v>0</v>
      </c>
      <c r="N574" s="8">
        <f>ROUND(INDEX([1]Calculation!S:S,ROW()),0)</f>
        <v>31</v>
      </c>
      <c r="O574" s="8">
        <f>ROUND(INDEX([1]Calculation!T:T,ROW()),0)</f>
        <v>3</v>
      </c>
      <c r="P574" s="8" t="str">
        <f>INDEX([1]Calculation!CB:CB,ROW())</f>
        <v>https://www.publicpolicypolling.com/wp-content/uploads/2019/10/PPP_Release_ME_101519.pdf</v>
      </c>
    </row>
    <row r="575" spans="1:16">
      <c r="A575" t="str">
        <f>INDEX([1]Calculation!$F:$F,ROW())</f>
        <v>US</v>
      </c>
      <c r="B575" t="str">
        <f>INDEX([1]Calculation!$D:$D,ROW())</f>
        <v>Morning Consult</v>
      </c>
      <c r="C575" t="str">
        <f>IF(INDEX([1]Calculation!$G:$G,ROW())=0,"-",INDEX([1]Calculation!$G:$G,ROW()))</f>
        <v>B+</v>
      </c>
      <c r="D575" t="str">
        <f>INDEX([1]Calculation!$J:$J,ROW())&amp;"  "&amp;INDEX([1]Calculation!$K:$K,ROW())</f>
        <v>15683  lv</v>
      </c>
      <c r="E575" s="19">
        <f>INDEX([1]Calculation!$I:$I,ROW())</f>
        <v>43751</v>
      </c>
      <c r="F575" s="12">
        <f>ROUND(INDEX([1]Calculation!AL:AL,ROW()),1)</f>
        <v>0</v>
      </c>
      <c r="G575" s="8">
        <f>ROUND(INDEX([1]Calculation!L:L,ROW()),0)</f>
        <v>32</v>
      </c>
      <c r="H575" s="8">
        <f>ROUND(INDEX([1]Calculation!M:M,ROW()),0)</f>
        <v>0</v>
      </c>
      <c r="I575" s="8">
        <f>ROUND(INDEX([1]Calculation!N:N,ROW()),0)</f>
        <v>2</v>
      </c>
      <c r="J575" s="8">
        <f>ROUND(INDEX([1]Calculation!O:O,ROW()),0)</f>
        <v>5</v>
      </c>
      <c r="K575" s="8">
        <f>ROUND(INDEX([1]Calculation!P:P,ROW()),0)</f>
        <v>1</v>
      </c>
      <c r="L575" s="8">
        <f>ROUND(INDEX([1]Calculation!Q:Q,ROW()),0)</f>
        <v>19</v>
      </c>
      <c r="M575" s="8">
        <f>ROUND(INDEX([1]Calculation!R:R,ROW()),0)</f>
        <v>1</v>
      </c>
      <c r="N575" s="8">
        <f>ROUND(INDEX([1]Calculation!S:S,ROW()),0)</f>
        <v>21</v>
      </c>
      <c r="O575" s="8">
        <f>ROUND(INDEX([1]Calculation!T:T,ROW()),0)</f>
        <v>3</v>
      </c>
      <c r="P575" s="8" t="str">
        <f>INDEX([1]Calculation!CB:CB,ROW())</f>
        <v>https://morningconsult.com/2020-democratic-primary-2/</v>
      </c>
    </row>
    <row r="576" spans="1:16">
      <c r="A576" t="str">
        <f>INDEX([1]Calculation!$F:$F,ROW())</f>
        <v>US</v>
      </c>
      <c r="B576" t="str">
        <f>INDEX([1]Calculation!$D:$D,ROW())</f>
        <v>Quinnipiac University</v>
      </c>
      <c r="C576" t="str">
        <f>IF(INDEX([1]Calculation!$G:$G,ROW())=0,"-",INDEX([1]Calculation!$G:$G,ROW()))</f>
        <v>A</v>
      </c>
      <c r="D576" t="str">
        <f>INDEX([1]Calculation!$J:$J,ROW())&amp;"  "&amp;INDEX([1]Calculation!$K:$K,ROW())</f>
        <v>505  rv</v>
      </c>
      <c r="E576" s="19">
        <f>INDEX([1]Calculation!$I:$I,ROW())</f>
        <v>43751</v>
      </c>
      <c r="F576" s="12">
        <f>ROUND(INDEX([1]Calculation!AL:AL,ROW()),1)</f>
        <v>0</v>
      </c>
      <c r="G576" s="8">
        <f>ROUND(INDEX([1]Calculation!L:L,ROW()),0)</f>
        <v>27</v>
      </c>
      <c r="H576" s="8">
        <f>ROUND(INDEX([1]Calculation!M:M,ROW()),0)</f>
        <v>0</v>
      </c>
      <c r="I576" s="8">
        <f>ROUND(INDEX([1]Calculation!N:N,ROW()),0)</f>
        <v>2</v>
      </c>
      <c r="J576" s="8">
        <f>ROUND(INDEX([1]Calculation!O:O,ROW()),0)</f>
        <v>8</v>
      </c>
      <c r="K576" s="8">
        <f>ROUND(INDEX([1]Calculation!P:P,ROW()),0)</f>
        <v>2</v>
      </c>
      <c r="L576" s="8">
        <f>ROUND(INDEX([1]Calculation!Q:Q,ROW()),0)</f>
        <v>11</v>
      </c>
      <c r="M576" s="8">
        <f>ROUND(INDEX([1]Calculation!R:R,ROW()),0)</f>
        <v>2</v>
      </c>
      <c r="N576" s="8">
        <f>ROUND(INDEX([1]Calculation!S:S,ROW()),0)</f>
        <v>30</v>
      </c>
      <c r="O576" s="8">
        <f>ROUND(INDEX([1]Calculation!T:T,ROW()),0)</f>
        <v>2</v>
      </c>
      <c r="P576" s="8" t="str">
        <f>INDEX([1]Calculation!CB:CB,ROW())</f>
        <v>https://poll.qu.edu/national/release-detail?ReleaseID=3644</v>
      </c>
    </row>
    <row r="577" spans="1:16">
      <c r="A577" t="str">
        <f>INDEX([1]Calculation!$F:$F,ROW())</f>
        <v>New Hampshire</v>
      </c>
      <c r="B577" t="str">
        <f>INDEX([1]Calculation!$D:$D,ROW())</f>
        <v>RKM Research and Communications Inc.</v>
      </c>
      <c r="C577" t="str">
        <f>IF(INDEX([1]Calculation!$G:$G,ROW())=0,"-",INDEX([1]Calculation!$G:$G,ROW()))</f>
        <v>A/B</v>
      </c>
      <c r="D577" t="str">
        <f>INDEX([1]Calculation!$J:$J,ROW())&amp;"  "&amp;INDEX([1]Calculation!$K:$K,ROW())</f>
        <v>422  lv</v>
      </c>
      <c r="E577" s="19">
        <f>INDEX([1]Calculation!$I:$I,ROW())</f>
        <v>43751</v>
      </c>
      <c r="F577" s="12">
        <f>ROUND(INDEX([1]Calculation!AL:AL,ROW()),1)</f>
        <v>0</v>
      </c>
      <c r="G577" s="8">
        <f>ROUND(INDEX([1]Calculation!L:L,ROW()),0)</f>
        <v>20</v>
      </c>
      <c r="H577" s="8">
        <f>ROUND(INDEX([1]Calculation!M:M,ROW()),0)</f>
        <v>0</v>
      </c>
      <c r="I577" s="8">
        <f>ROUND(INDEX([1]Calculation!N:N,ROW()),0)</f>
        <v>2</v>
      </c>
      <c r="J577" s="8">
        <f>ROUND(INDEX([1]Calculation!O:O,ROW()),0)</f>
        <v>5</v>
      </c>
      <c r="K577" s="8">
        <f>ROUND(INDEX([1]Calculation!P:P,ROW()),0)</f>
        <v>2</v>
      </c>
      <c r="L577" s="8">
        <f>ROUND(INDEX([1]Calculation!Q:Q,ROW()),0)</f>
        <v>15</v>
      </c>
      <c r="M577" s="8">
        <f>ROUND(INDEX([1]Calculation!R:R,ROW()),0)</f>
        <v>1</v>
      </c>
      <c r="N577" s="8">
        <f>ROUND(INDEX([1]Calculation!S:S,ROW()),0)</f>
        <v>20</v>
      </c>
      <c r="O577" s="8">
        <f>ROUND(INDEX([1]Calculation!T:T,ROW()),0)</f>
        <v>1</v>
      </c>
      <c r="P577" s="8" t="str">
        <f>INDEX([1]Calculation!CB:CB,ROW())</f>
        <v>https://www.franklinpierce.edu/institutes/mfcc/FPU%20NH%20PP%20OCT%202019%20Tables.pdf</v>
      </c>
    </row>
    <row r="578" spans="1:16">
      <c r="A578" t="str">
        <f>INDEX([1]Calculation!$F:$F,ROW())</f>
        <v>New Hampshire</v>
      </c>
      <c r="B578" t="str">
        <f>INDEX([1]Calculation!$D:$D,ROW())</f>
        <v>RKM Research and Communications Inc.</v>
      </c>
      <c r="C578" t="str">
        <f>IF(INDEX([1]Calculation!$G:$G,ROW())=0,"-",INDEX([1]Calculation!$G:$G,ROW()))</f>
        <v>A/B</v>
      </c>
      <c r="D578" t="str">
        <f>INDEX([1]Calculation!$J:$J,ROW())&amp;"  "&amp;INDEX([1]Calculation!$K:$K,ROW())</f>
        <v>422  lv</v>
      </c>
      <c r="E578" s="19">
        <f>INDEX([1]Calculation!$I:$I,ROW())</f>
        <v>43751</v>
      </c>
      <c r="F578" s="12">
        <f>ROUND(INDEX([1]Calculation!AL:AL,ROW()),1)</f>
        <v>0</v>
      </c>
      <c r="G578" s="8">
        <f>ROUND(INDEX([1]Calculation!L:L,ROW()),0)</f>
        <v>24</v>
      </c>
      <c r="H578" s="8">
        <f>ROUND(INDEX([1]Calculation!M:M,ROW()),0)</f>
        <v>0</v>
      </c>
      <c r="I578" s="8">
        <f>ROUND(INDEX([1]Calculation!N:N,ROW()),0)</f>
        <v>2</v>
      </c>
      <c r="J578" s="8">
        <f>ROUND(INDEX([1]Calculation!O:O,ROW()),0)</f>
        <v>9</v>
      </c>
      <c r="K578" s="8">
        <f>ROUND(INDEX([1]Calculation!P:P,ROW()),0)</f>
        <v>2</v>
      </c>
      <c r="L578" s="8">
        <f>ROUND(INDEX([1]Calculation!Q:Q,ROW()),0)</f>
        <v>22</v>
      </c>
      <c r="M578" s="8">
        <f>ROUND(INDEX([1]Calculation!R:R,ROW()),0)</f>
        <v>1</v>
      </c>
      <c r="N578" s="8">
        <f>ROUND(INDEX([1]Calculation!S:S,ROW()),0)</f>
        <v>25</v>
      </c>
      <c r="O578" s="8">
        <f>ROUND(INDEX([1]Calculation!T:T,ROW()),0)</f>
        <v>1</v>
      </c>
      <c r="P578" s="8" t="str">
        <f>INDEX([1]Calculation!CB:CB,ROW())</f>
        <v>https://www.franklinpierce.edu/institutes/mfcc/FPU%20NH%20PP%20OCT%202019%20Tables.pdf</v>
      </c>
    </row>
    <row r="579" spans="1:16">
      <c r="A579" t="str">
        <f>INDEX([1]Calculation!$F:$F,ROW())</f>
        <v>South Carolina</v>
      </c>
      <c r="B579" t="str">
        <f>INDEX([1]Calculation!$D:$D,ROW())</f>
        <v>YouGov</v>
      </c>
      <c r="C579" t="str">
        <f>IF(INDEX([1]Calculation!$G:$G,ROW())=0,"-",INDEX([1]Calculation!$G:$G,ROW()))</f>
        <v>B-</v>
      </c>
      <c r="D579" t="str">
        <f>INDEX([1]Calculation!$J:$J,ROW())&amp;"  "&amp;INDEX([1]Calculation!$K:$K,ROW())</f>
        <v>846  lv</v>
      </c>
      <c r="E579" s="19">
        <f>INDEX([1]Calculation!$I:$I,ROW())</f>
        <v>43749</v>
      </c>
      <c r="F579" s="12">
        <f>ROUND(INDEX([1]Calculation!AL:AL,ROW()),1)</f>
        <v>0</v>
      </c>
      <c r="G579" s="8">
        <f>ROUND(INDEX([1]Calculation!L:L,ROW()),0)</f>
        <v>43</v>
      </c>
      <c r="H579" s="8">
        <f>ROUND(INDEX([1]Calculation!M:M,ROW()),0)</f>
        <v>0</v>
      </c>
      <c r="I579" s="8">
        <f>ROUND(INDEX([1]Calculation!N:N,ROW()),0)</f>
        <v>3</v>
      </c>
      <c r="J579" s="8">
        <f>ROUND(INDEX([1]Calculation!O:O,ROW()),0)</f>
        <v>4</v>
      </c>
      <c r="K579" s="8">
        <f>ROUND(INDEX([1]Calculation!P:P,ROW()),0)</f>
        <v>1</v>
      </c>
      <c r="L579" s="8">
        <f>ROUND(INDEX([1]Calculation!Q:Q,ROW()),0)</f>
        <v>16</v>
      </c>
      <c r="M579" s="8">
        <f>ROUND(INDEX([1]Calculation!R:R,ROW()),0)</f>
        <v>2</v>
      </c>
      <c r="N579" s="8">
        <f>ROUND(INDEX([1]Calculation!S:S,ROW()),0)</f>
        <v>18</v>
      </c>
      <c r="O579" s="8">
        <f>ROUND(INDEX([1]Calculation!T:T,ROW()),0)</f>
        <v>1</v>
      </c>
      <c r="P579" s="8" t="str">
        <f>INDEX([1]Calculation!CB:CB,ROW())</f>
        <v>https://drive.google.com/file/d/0B6m3FrMzNqO5b1lVMU5PYWRGV0I0b3pjbEF6WjZaS2xnXzF3/view</v>
      </c>
    </row>
    <row r="580" spans="1:16">
      <c r="A580" t="str">
        <f>INDEX([1]Calculation!$F:$F,ROW())</f>
        <v>New Hampshire</v>
      </c>
      <c r="B580" t="str">
        <f>INDEX([1]Calculation!$D:$D,ROW())</f>
        <v>YouGov</v>
      </c>
      <c r="C580" t="str">
        <f>IF(INDEX([1]Calculation!$G:$G,ROW())=0,"-",INDEX([1]Calculation!$G:$G,ROW()))</f>
        <v>B-</v>
      </c>
      <c r="D580" t="str">
        <f>INDEX([1]Calculation!$J:$J,ROW())&amp;"  "&amp;INDEX([1]Calculation!$K:$K,ROW())</f>
        <v>488  lv</v>
      </c>
      <c r="E580" s="19">
        <f>INDEX([1]Calculation!$I:$I,ROW())</f>
        <v>43749</v>
      </c>
      <c r="F580" s="12">
        <f>ROUND(INDEX([1]Calculation!AL:AL,ROW()),1)</f>
        <v>0</v>
      </c>
      <c r="G580" s="8">
        <f>ROUND(INDEX([1]Calculation!L:L,ROW()),0)</f>
        <v>24</v>
      </c>
      <c r="H580" s="8">
        <f>ROUND(INDEX([1]Calculation!M:M,ROW()),0)</f>
        <v>0</v>
      </c>
      <c r="I580" s="8">
        <f>ROUND(INDEX([1]Calculation!N:N,ROW()),0)</f>
        <v>1</v>
      </c>
      <c r="J580" s="8">
        <f>ROUND(INDEX([1]Calculation!O:O,ROW()),0)</f>
        <v>7</v>
      </c>
      <c r="K580" s="8">
        <f>ROUND(INDEX([1]Calculation!P:P,ROW()),0)</f>
        <v>2</v>
      </c>
      <c r="L580" s="8">
        <f>ROUND(INDEX([1]Calculation!Q:Q,ROW()),0)</f>
        <v>17</v>
      </c>
      <c r="M580" s="8">
        <f>ROUND(INDEX([1]Calculation!R:R,ROW()),0)</f>
        <v>4</v>
      </c>
      <c r="N580" s="8">
        <f>ROUND(INDEX([1]Calculation!S:S,ROW()),0)</f>
        <v>32</v>
      </c>
      <c r="O580" s="8">
        <f>ROUND(INDEX([1]Calculation!T:T,ROW()),0)</f>
        <v>5</v>
      </c>
      <c r="P580" s="8" t="str">
        <f>INDEX([1]Calculation!CB:CB,ROW())</f>
        <v>https://drive.google.com/file/d/0B6m3FrMzNqO5eVhMWWtnVWwzblZBbjU3WGgybkVWUHJLLXM0/view</v>
      </c>
    </row>
    <row r="581" spans="1:16">
      <c r="A581" t="str">
        <f>INDEX([1]Calculation!$F:$F,ROW())</f>
        <v>Iowa</v>
      </c>
      <c r="B581" t="str">
        <f>INDEX([1]Calculation!$D:$D,ROW())</f>
        <v>YouGov</v>
      </c>
      <c r="C581" t="str">
        <f>IF(INDEX([1]Calculation!$G:$G,ROW())=0,"-",INDEX([1]Calculation!$G:$G,ROW()))</f>
        <v>B-</v>
      </c>
      <c r="D581" t="str">
        <f>INDEX([1]Calculation!$J:$J,ROW())&amp;"  "&amp;INDEX([1]Calculation!$K:$K,ROW())</f>
        <v>597  lv</v>
      </c>
      <c r="E581" s="19">
        <f>INDEX([1]Calculation!$I:$I,ROW())</f>
        <v>43749</v>
      </c>
      <c r="F581" s="12">
        <f>ROUND(INDEX([1]Calculation!AL:AL,ROW()),1)</f>
        <v>0</v>
      </c>
      <c r="G581" s="8">
        <f>ROUND(INDEX([1]Calculation!L:L,ROW()),0)</f>
        <v>22</v>
      </c>
      <c r="H581" s="8">
        <f>ROUND(INDEX([1]Calculation!M:M,ROW()),0)</f>
        <v>0</v>
      </c>
      <c r="I581" s="8">
        <f>ROUND(INDEX([1]Calculation!N:N,ROW()),0)</f>
        <v>2</v>
      </c>
      <c r="J581" s="8">
        <f>ROUND(INDEX([1]Calculation!O:O,ROW()),0)</f>
        <v>14</v>
      </c>
      <c r="K581" s="8">
        <f>ROUND(INDEX([1]Calculation!P:P,ROW()),0)</f>
        <v>2</v>
      </c>
      <c r="L581" s="8">
        <f>ROUND(INDEX([1]Calculation!Q:Q,ROW()),0)</f>
        <v>21</v>
      </c>
      <c r="M581" s="8">
        <f>ROUND(INDEX([1]Calculation!R:R,ROW()),0)</f>
        <v>3</v>
      </c>
      <c r="N581" s="8">
        <f>ROUND(INDEX([1]Calculation!S:S,ROW()),0)</f>
        <v>22</v>
      </c>
      <c r="O581" s="8">
        <f>ROUND(INDEX([1]Calculation!T:T,ROW()),0)</f>
        <v>0</v>
      </c>
      <c r="P581" s="8" t="str">
        <f>INDEX([1]Calculation!CB:CB,ROW())</f>
        <v>https://drive.google.com/file/d/0B6m3FrMzNqO5OUczeGdZaTdDWlRxYUVIZ3pJd3NNN1NiQWxr/view</v>
      </c>
    </row>
    <row r="582" spans="1:16">
      <c r="A582" t="str">
        <f>INDEX([1]Calculation!$F:$F,ROW())</f>
        <v>US</v>
      </c>
      <c r="B582" t="str">
        <f>INDEX([1]Calculation!$D:$D,ROW())</f>
        <v>Harris Insights &amp; Analytics</v>
      </c>
      <c r="C582" t="str">
        <f>IF(INDEX([1]Calculation!$G:$G,ROW())=0,"-",INDEX([1]Calculation!$G:$G,ROW()))</f>
        <v>C+</v>
      </c>
      <c r="D582" t="str">
        <f>INDEX([1]Calculation!$J:$J,ROW())&amp;"  "&amp;INDEX([1]Calculation!$K:$K,ROW())</f>
        <v>1841  lv</v>
      </c>
      <c r="E582" s="19">
        <f>INDEX([1]Calculation!$I:$I,ROW())</f>
        <v>43749</v>
      </c>
      <c r="F582" s="12">
        <f>ROUND(INDEX([1]Calculation!AL:AL,ROW()),1)</f>
        <v>0</v>
      </c>
      <c r="G582" s="8">
        <f>ROUND(INDEX([1]Calculation!L:L,ROW()),0)</f>
        <v>35</v>
      </c>
      <c r="H582" s="8">
        <f>ROUND(INDEX([1]Calculation!M:M,ROW()),0)</f>
        <v>0</v>
      </c>
      <c r="I582" s="8">
        <f>ROUND(INDEX([1]Calculation!N:N,ROW()),0)</f>
        <v>2</v>
      </c>
      <c r="J582" s="8">
        <f>ROUND(INDEX([1]Calculation!O:O,ROW()),0)</f>
        <v>5</v>
      </c>
      <c r="K582" s="8">
        <f>ROUND(INDEX([1]Calculation!P:P,ROW()),0)</f>
        <v>1</v>
      </c>
      <c r="L582" s="8">
        <f>ROUND(INDEX([1]Calculation!Q:Q,ROW()),0)</f>
        <v>15</v>
      </c>
      <c r="M582" s="8">
        <f>ROUND(INDEX([1]Calculation!R:R,ROW()),0)</f>
        <v>1</v>
      </c>
      <c r="N582" s="8">
        <f>ROUND(INDEX([1]Calculation!S:S,ROW()),0)</f>
        <v>18</v>
      </c>
      <c r="O582" s="8">
        <f>ROUND(INDEX([1]Calculation!T:T,ROW()),0)</f>
        <v>2</v>
      </c>
      <c r="P582" s="8" t="str">
        <f>INDEX([1]Calculation!CB:CB,ROW())</f>
        <v>https://docs.google.com/spreadsheets/d/e/2PACX-1vQTxQR3Zu09PPvKrRFBW4JDK3MVwNGFTjvs7ox4Tq4vW6cslTdLNbNr6vjLw8xnK01rPSuiRzcXZJE3/pubhtml/sheet?headers=false&amp;gid=0</v>
      </c>
    </row>
    <row r="583" spans="1:16">
      <c r="A583" t="str">
        <f>INDEX([1]Calculation!$F:$F,ROW())</f>
        <v>US</v>
      </c>
      <c r="B583" t="str">
        <f>INDEX([1]Calculation!$D:$D,ROW())</f>
        <v>Harris Insights &amp; Analytics</v>
      </c>
      <c r="C583" t="str">
        <f>IF(INDEX([1]Calculation!$G:$G,ROW())=0,"-",INDEX([1]Calculation!$G:$G,ROW()))</f>
        <v>C+</v>
      </c>
      <c r="D583" t="str">
        <f>INDEX([1]Calculation!$J:$J,ROW())&amp;"  "&amp;INDEX([1]Calculation!$K:$K,ROW())</f>
        <v>812  lv</v>
      </c>
      <c r="E583" s="19">
        <f>INDEX([1]Calculation!$I:$I,ROW())</f>
        <v>43749</v>
      </c>
      <c r="F583" s="12">
        <f>ROUND(INDEX([1]Calculation!AL:AL,ROW()),1)</f>
        <v>0</v>
      </c>
      <c r="G583" s="8">
        <f>ROUND(INDEX([1]Calculation!L:L,ROW()),0)</f>
        <v>36</v>
      </c>
      <c r="H583" s="8">
        <f>ROUND(INDEX([1]Calculation!M:M,ROW()),0)</f>
        <v>0</v>
      </c>
      <c r="I583" s="8">
        <f>ROUND(INDEX([1]Calculation!N:N,ROW()),0)</f>
        <v>2</v>
      </c>
      <c r="J583" s="8">
        <f>ROUND(INDEX([1]Calculation!O:O,ROW()),0)</f>
        <v>6</v>
      </c>
      <c r="K583" s="8">
        <f>ROUND(INDEX([1]Calculation!P:P,ROW()),0)</f>
        <v>1</v>
      </c>
      <c r="L583" s="8">
        <f>ROUND(INDEX([1]Calculation!Q:Q,ROW()),0)</f>
        <v>14</v>
      </c>
      <c r="M583" s="8">
        <f>ROUND(INDEX([1]Calculation!R:R,ROW()),0)</f>
        <v>1</v>
      </c>
      <c r="N583" s="8">
        <f>ROUND(INDEX([1]Calculation!S:S,ROW()),0)</f>
        <v>16</v>
      </c>
      <c r="O583" s="8">
        <f>ROUND(INDEX([1]Calculation!T:T,ROW()),0)</f>
        <v>2</v>
      </c>
      <c r="P583" s="8" t="str">
        <f>INDEX([1]Calculation!CB:CB,ROW())</f>
        <v>https://docs.google.com/spreadsheets/d/e/2PACX-1vTyW2K7ClFzrvF5SXkiYOVlG_gkQTUbwKHW1vPHDefZ3J0f5RH02GtR6HOjgQBcDWly_4Ha4AV_j0VX/pubhtml/sheet?headers=false&amp;gid=0</v>
      </c>
    </row>
    <row r="584" spans="1:16">
      <c r="A584" t="str">
        <f>INDEX([1]Calculation!$F:$F,ROW())</f>
        <v>New York</v>
      </c>
      <c r="B584" t="str">
        <f>INDEX([1]Calculation!$D:$D,ROW())</f>
        <v>Siena College</v>
      </c>
      <c r="C584" t="str">
        <f>IF(INDEX([1]Calculation!$G:$G,ROW())=0,"-",INDEX([1]Calculation!$G:$G,ROW()))</f>
        <v>A-</v>
      </c>
      <c r="D584" t="str">
        <f>INDEX([1]Calculation!$J:$J,ROW())&amp;"  "&amp;INDEX([1]Calculation!$K:$K,ROW())</f>
        <v>340  rv</v>
      </c>
      <c r="E584" s="19">
        <f>INDEX([1]Calculation!$I:$I,ROW())</f>
        <v>43748</v>
      </c>
      <c r="F584" s="12">
        <f>ROUND(INDEX([1]Calculation!AL:AL,ROW()),1)</f>
        <v>0.1</v>
      </c>
      <c r="G584" s="8">
        <f>ROUND(INDEX([1]Calculation!L:L,ROW()),0)</f>
        <v>21</v>
      </c>
      <c r="H584" s="8">
        <f>ROUND(INDEX([1]Calculation!M:M,ROW()),0)</f>
        <v>0</v>
      </c>
      <c r="I584" s="8">
        <f>ROUND(INDEX([1]Calculation!N:N,ROW()),0)</f>
        <v>1</v>
      </c>
      <c r="J584" s="8">
        <f>ROUND(INDEX([1]Calculation!O:O,ROW()),0)</f>
        <v>4</v>
      </c>
      <c r="K584" s="8">
        <f>ROUND(INDEX([1]Calculation!P:P,ROW()),0)</f>
        <v>1</v>
      </c>
      <c r="L584" s="8">
        <f>ROUND(INDEX([1]Calculation!Q:Q,ROW()),0)</f>
        <v>16</v>
      </c>
      <c r="M584" s="8">
        <f>ROUND(INDEX([1]Calculation!R:R,ROW()),0)</f>
        <v>0</v>
      </c>
      <c r="N584" s="8">
        <f>ROUND(INDEX([1]Calculation!S:S,ROW()),0)</f>
        <v>21</v>
      </c>
      <c r="O584" s="8">
        <f>ROUND(INDEX([1]Calculation!T:T,ROW()),0)</f>
        <v>3</v>
      </c>
      <c r="P584" s="8" t="str">
        <f>INDEX([1]Calculation!CB:CB,ROW())</f>
        <v>https://scri.siena.edu/wp-content/uploads/2019/10/SNY1019-Crosstabs.pdf</v>
      </c>
    </row>
    <row r="585" spans="1:16">
      <c r="A585" t="str">
        <f>INDEX([1]Calculation!$F:$F,ROW())</f>
        <v>South Carolina</v>
      </c>
      <c r="B585" t="str">
        <f>INDEX([1]Calculation!$D:$D,ROW())</f>
        <v>Optimus</v>
      </c>
      <c r="C585" t="str">
        <f>IF(INDEX([1]Calculation!$G:$G,ROW())=0,"-",INDEX([1]Calculation!$G:$G,ROW()))</f>
        <v>C/D</v>
      </c>
      <c r="D585" t="str">
        <f>INDEX([1]Calculation!$J:$J,ROW())&amp;"  "&amp;INDEX([1]Calculation!$K:$K,ROW())</f>
        <v>607  lv</v>
      </c>
      <c r="E585" s="19">
        <f>INDEX([1]Calculation!$I:$I,ROW())</f>
        <v>43748</v>
      </c>
      <c r="F585" s="12">
        <f>ROUND(INDEX([1]Calculation!AL:AL,ROW()),1)</f>
        <v>0.7</v>
      </c>
      <c r="G585" s="8">
        <f>ROUND(INDEX([1]Calculation!L:L,ROW()),0)</f>
        <v>32</v>
      </c>
      <c r="H585" s="8">
        <f>ROUND(INDEX([1]Calculation!M:M,ROW()),0)</f>
        <v>0</v>
      </c>
      <c r="I585" s="8">
        <f>ROUND(INDEX([1]Calculation!N:N,ROW()),0)</f>
        <v>2</v>
      </c>
      <c r="J585" s="8">
        <f>ROUND(INDEX([1]Calculation!O:O,ROW()),0)</f>
        <v>4</v>
      </c>
      <c r="K585" s="8">
        <f>ROUND(INDEX([1]Calculation!P:P,ROW()),0)</f>
        <v>0</v>
      </c>
      <c r="L585" s="8">
        <f>ROUND(INDEX([1]Calculation!Q:Q,ROW()),0)</f>
        <v>8</v>
      </c>
      <c r="M585" s="8">
        <f>ROUND(INDEX([1]Calculation!R:R,ROW()),0)</f>
        <v>0</v>
      </c>
      <c r="N585" s="8">
        <f>ROUND(INDEX([1]Calculation!S:S,ROW()),0)</f>
        <v>16</v>
      </c>
      <c r="O585" s="8">
        <f>ROUND(INDEX([1]Calculation!T:T,ROW()),0)</f>
        <v>2</v>
      </c>
      <c r="P585" s="8" t="str">
        <f>INDEX([1]Calculation!CB:CB,ROW())</f>
        <v>https://firehousestrategies.com/analysis/exclusive-survey-big-moves-among-early-state-democrats/</v>
      </c>
    </row>
    <row r="586" spans="1:16">
      <c r="A586" t="str">
        <f>INDEX([1]Calculation!$F:$F,ROW())</f>
        <v>New Hampshire</v>
      </c>
      <c r="B586" t="str">
        <f>INDEX([1]Calculation!$D:$D,ROW())</f>
        <v>Optimus</v>
      </c>
      <c r="C586" t="str">
        <f>IF(INDEX([1]Calculation!$G:$G,ROW())=0,"-",INDEX([1]Calculation!$G:$G,ROW()))</f>
        <v>C/D</v>
      </c>
      <c r="D586" t="str">
        <f>INDEX([1]Calculation!$J:$J,ROW())&amp;"  "&amp;INDEX([1]Calculation!$K:$K,ROW())</f>
        <v>610  lv</v>
      </c>
      <c r="E586" s="19">
        <f>INDEX([1]Calculation!$I:$I,ROW())</f>
        <v>43748</v>
      </c>
      <c r="F586" s="12">
        <f>ROUND(INDEX([1]Calculation!AL:AL,ROW()),1)</f>
        <v>0.7</v>
      </c>
      <c r="G586" s="8">
        <f>ROUND(INDEX([1]Calculation!L:L,ROW()),0)</f>
        <v>18</v>
      </c>
      <c r="H586" s="8">
        <f>ROUND(INDEX([1]Calculation!M:M,ROW()),0)</f>
        <v>0</v>
      </c>
      <c r="I586" s="8">
        <f>ROUND(INDEX([1]Calculation!N:N,ROW()),0)</f>
        <v>2</v>
      </c>
      <c r="J586" s="8">
        <f>ROUND(INDEX([1]Calculation!O:O,ROW()),0)</f>
        <v>7</v>
      </c>
      <c r="K586" s="8">
        <f>ROUND(INDEX([1]Calculation!P:P,ROW()),0)</f>
        <v>0</v>
      </c>
      <c r="L586" s="8">
        <f>ROUND(INDEX([1]Calculation!Q:Q,ROW()),0)</f>
        <v>9</v>
      </c>
      <c r="M586" s="8">
        <f>ROUND(INDEX([1]Calculation!R:R,ROW()),0)</f>
        <v>0</v>
      </c>
      <c r="N586" s="8">
        <f>ROUND(INDEX([1]Calculation!S:S,ROW()),0)</f>
        <v>25</v>
      </c>
      <c r="O586" s="8">
        <f>ROUND(INDEX([1]Calculation!T:T,ROW()),0)</f>
        <v>2</v>
      </c>
      <c r="P586" s="8" t="str">
        <f>INDEX([1]Calculation!CB:CB,ROW())</f>
        <v>https://firehousestrategies.com/analysis/exclusive-survey-big-moves-among-early-state-democrats/</v>
      </c>
    </row>
    <row r="587" spans="1:16">
      <c r="A587" t="str">
        <f>INDEX([1]Calculation!$F:$F,ROW())</f>
        <v>Iowa</v>
      </c>
      <c r="B587" t="str">
        <f>INDEX([1]Calculation!$D:$D,ROW())</f>
        <v>Optimus</v>
      </c>
      <c r="C587" t="str">
        <f>IF(INDEX([1]Calculation!$G:$G,ROW())=0,"-",INDEX([1]Calculation!$G:$G,ROW()))</f>
        <v>C/D</v>
      </c>
      <c r="D587" t="str">
        <f>INDEX([1]Calculation!$J:$J,ROW())&amp;"  "&amp;INDEX([1]Calculation!$K:$K,ROW())</f>
        <v>548  lv</v>
      </c>
      <c r="E587" s="19">
        <f>INDEX([1]Calculation!$I:$I,ROW())</f>
        <v>43748</v>
      </c>
      <c r="F587" s="12">
        <f>ROUND(INDEX([1]Calculation!AL:AL,ROW()),1)</f>
        <v>0.7</v>
      </c>
      <c r="G587" s="8">
        <f>ROUND(INDEX([1]Calculation!L:L,ROW()),0)</f>
        <v>22</v>
      </c>
      <c r="H587" s="8">
        <f>ROUND(INDEX([1]Calculation!M:M,ROW()),0)</f>
        <v>0</v>
      </c>
      <c r="I587" s="8">
        <f>ROUND(INDEX([1]Calculation!N:N,ROW()),0)</f>
        <v>2</v>
      </c>
      <c r="J587" s="8">
        <f>ROUND(INDEX([1]Calculation!O:O,ROW()),0)</f>
        <v>17</v>
      </c>
      <c r="K587" s="8">
        <f>ROUND(INDEX([1]Calculation!P:P,ROW()),0)</f>
        <v>0</v>
      </c>
      <c r="L587" s="8">
        <f>ROUND(INDEX([1]Calculation!Q:Q,ROW()),0)</f>
        <v>5</v>
      </c>
      <c r="M587" s="8">
        <f>ROUND(INDEX([1]Calculation!R:R,ROW()),0)</f>
        <v>0</v>
      </c>
      <c r="N587" s="8">
        <f>ROUND(INDEX([1]Calculation!S:S,ROW()),0)</f>
        <v>25</v>
      </c>
      <c r="O587" s="8">
        <f>ROUND(INDEX([1]Calculation!T:T,ROW()),0)</f>
        <v>1</v>
      </c>
      <c r="P587" s="8" t="str">
        <f>INDEX([1]Calculation!CB:CB,ROW())</f>
        <v>https://firehousestrategies.com/analysis/exclusive-survey-big-moves-among-early-state-democrats/</v>
      </c>
    </row>
    <row r="588" spans="1:16">
      <c r="A588" t="str">
        <f>INDEX([1]Calculation!$F:$F,ROW())</f>
        <v>US</v>
      </c>
      <c r="B588" t="str">
        <f>INDEX([1]Calculation!$D:$D,ROW())</f>
        <v>Harris Insights &amp; Analytics</v>
      </c>
      <c r="C588" t="str">
        <f>IF(INDEX([1]Calculation!$G:$G,ROW())=0,"-",INDEX([1]Calculation!$G:$G,ROW()))</f>
        <v>C+</v>
      </c>
      <c r="D588" t="str">
        <f>INDEX([1]Calculation!$J:$J,ROW())&amp;"  "&amp;INDEX([1]Calculation!$K:$K,ROW())</f>
        <v>813  lv</v>
      </c>
      <c r="E588" s="19">
        <f>INDEX([1]Calculation!$I:$I,ROW())</f>
        <v>43748</v>
      </c>
      <c r="F588" s="12">
        <f>ROUND(INDEX([1]Calculation!AL:AL,ROW()),1)</f>
        <v>0</v>
      </c>
      <c r="G588" s="8">
        <f>ROUND(INDEX([1]Calculation!L:L,ROW()),0)</f>
        <v>35</v>
      </c>
      <c r="H588" s="8">
        <f>ROUND(INDEX([1]Calculation!M:M,ROW()),0)</f>
        <v>0</v>
      </c>
      <c r="I588" s="8">
        <f>ROUND(INDEX([1]Calculation!N:N,ROW()),0)</f>
        <v>2</v>
      </c>
      <c r="J588" s="8">
        <f>ROUND(INDEX([1]Calculation!O:O,ROW()),0)</f>
        <v>6</v>
      </c>
      <c r="K588" s="8">
        <f>ROUND(INDEX([1]Calculation!P:P,ROW()),0)</f>
        <v>0</v>
      </c>
      <c r="L588" s="8">
        <f>ROUND(INDEX([1]Calculation!Q:Q,ROW()),0)</f>
        <v>14</v>
      </c>
      <c r="M588" s="8">
        <f>ROUND(INDEX([1]Calculation!R:R,ROW()),0)</f>
        <v>1</v>
      </c>
      <c r="N588" s="8">
        <f>ROUND(INDEX([1]Calculation!S:S,ROW()),0)</f>
        <v>17</v>
      </c>
      <c r="O588" s="8">
        <f>ROUND(INDEX([1]Calculation!T:T,ROW()),0)</f>
        <v>2</v>
      </c>
      <c r="P588" s="8" t="str">
        <f>INDEX([1]Calculation!CB:CB,ROW())</f>
        <v>https://docs.google.com/spreadsheets/d/e/2PACX-1vQcb34wlIzyonpTv3M9YZEw1fakNoRUZHhxjdjOVjAAsEOzYv6iuR74LItAjMFsm-IJI2yOKH1nTtlM/pubhtml/sheet?headers=false&amp;gid=0</v>
      </c>
    </row>
    <row r="589" spans="1:16">
      <c r="A589" t="str">
        <f>INDEX([1]Calculation!$F:$F,ROW())</f>
        <v>North Carolina</v>
      </c>
      <c r="B589" t="str">
        <f>INDEX([1]Calculation!$D:$D,ROW())</f>
        <v>East Carolina University</v>
      </c>
      <c r="C589" t="str">
        <f>IF(INDEX([1]Calculation!$G:$G,ROW())=0,"-",INDEX([1]Calculation!$G:$G,ROW()))</f>
        <v>-</v>
      </c>
      <c r="D589" t="str">
        <f>INDEX([1]Calculation!$J:$J,ROW())&amp;"  "&amp;INDEX([1]Calculation!$K:$K,ROW())</f>
        <v>291  lv</v>
      </c>
      <c r="E589" s="19">
        <f>INDEX([1]Calculation!$I:$I,ROW())</f>
        <v>43747</v>
      </c>
      <c r="F589" s="12">
        <f>ROUND(INDEX([1]Calculation!AL:AL,ROW()),1)</f>
        <v>0.1</v>
      </c>
      <c r="G589" s="8">
        <f>ROUND(INDEX([1]Calculation!L:L,ROW()),0)</f>
        <v>29</v>
      </c>
      <c r="H589" s="8">
        <f>ROUND(INDEX([1]Calculation!M:M,ROW()),0)</f>
        <v>0</v>
      </c>
      <c r="I589" s="8">
        <f>ROUND(INDEX([1]Calculation!N:N,ROW()),0)</f>
        <v>1</v>
      </c>
      <c r="J589" s="8">
        <f>ROUND(INDEX([1]Calculation!O:O,ROW()),0)</f>
        <v>4</v>
      </c>
      <c r="K589" s="8">
        <f>ROUND(INDEX([1]Calculation!P:P,ROW()),0)</f>
        <v>3</v>
      </c>
      <c r="L589" s="8">
        <f>ROUND(INDEX([1]Calculation!Q:Q,ROW()),0)</f>
        <v>19</v>
      </c>
      <c r="M589" s="8">
        <f>ROUND(INDEX([1]Calculation!R:R,ROW()),0)</f>
        <v>0</v>
      </c>
      <c r="N589" s="8">
        <f>ROUND(INDEX([1]Calculation!S:S,ROW()),0)</f>
        <v>17</v>
      </c>
      <c r="O589" s="8">
        <f>ROUND(INDEX([1]Calculation!T:T,ROW()),0)</f>
        <v>9</v>
      </c>
      <c r="P589" s="8" t="str">
        <f>INDEX([1]Calculation!CB:CB,ROW())</f>
        <v>https://surveyresearch.ecu.edu/wp-content/pv-uploads/sites/1566/2018/06/ECU_Poll_Report_Impeachment_Election_October_2019.pdf</v>
      </c>
    </row>
    <row r="590" spans="1:16">
      <c r="A590" t="str">
        <f>INDEX([1]Calculation!$F:$F,ROW())</f>
        <v>US</v>
      </c>
      <c r="B590" t="str">
        <f>INDEX([1]Calculation!$D:$D,ROW())</f>
        <v>Harris Insights &amp; Analytics</v>
      </c>
      <c r="C590" t="str">
        <f>IF(INDEX([1]Calculation!$G:$G,ROW())=0,"-",INDEX([1]Calculation!$G:$G,ROW()))</f>
        <v>C+</v>
      </c>
      <c r="D590" t="str">
        <f>INDEX([1]Calculation!$J:$J,ROW())&amp;"  "&amp;INDEX([1]Calculation!$K:$K,ROW())</f>
        <v>784  lv</v>
      </c>
      <c r="E590" s="19">
        <f>INDEX([1]Calculation!$I:$I,ROW())</f>
        <v>43747</v>
      </c>
      <c r="F590" s="12">
        <f>ROUND(INDEX([1]Calculation!AL:AL,ROW()),1)</f>
        <v>0</v>
      </c>
      <c r="G590" s="8">
        <f>ROUND(INDEX([1]Calculation!L:L,ROW()),0)</f>
        <v>36</v>
      </c>
      <c r="H590" s="8">
        <f>ROUND(INDEX([1]Calculation!M:M,ROW()),0)</f>
        <v>0</v>
      </c>
      <c r="I590" s="8">
        <f>ROUND(INDEX([1]Calculation!N:N,ROW()),0)</f>
        <v>2</v>
      </c>
      <c r="J590" s="8">
        <f>ROUND(INDEX([1]Calculation!O:O,ROW()),0)</f>
        <v>5</v>
      </c>
      <c r="K590" s="8">
        <f>ROUND(INDEX([1]Calculation!P:P,ROW()),0)</f>
        <v>1</v>
      </c>
      <c r="L590" s="8">
        <f>ROUND(INDEX([1]Calculation!Q:Q,ROW()),0)</f>
        <v>15</v>
      </c>
      <c r="M590" s="8">
        <f>ROUND(INDEX([1]Calculation!R:R,ROW()),0)</f>
        <v>2</v>
      </c>
      <c r="N590" s="8">
        <f>ROUND(INDEX([1]Calculation!S:S,ROW()),0)</f>
        <v>17</v>
      </c>
      <c r="O590" s="8">
        <f>ROUND(INDEX([1]Calculation!T:T,ROW()),0)</f>
        <v>2</v>
      </c>
      <c r="P590" s="8" t="str">
        <f>INDEX([1]Calculation!CB:CB,ROW())</f>
        <v>https://docs.google.com/spreadsheets/d/e/2PACX-1vSi5aaWoVmwcb6Ct9z_7-AuP5I1UTQV-yXF-7U0sramBKveq00DQXw2EbgzL2Tpn9nAj5Lwrawn795d/pubhtml/sheet?headers=false&amp;gid=0</v>
      </c>
    </row>
    <row r="591" spans="1:16">
      <c r="A591" t="str">
        <f>INDEX([1]Calculation!$F:$F,ROW())</f>
        <v>US</v>
      </c>
      <c r="B591" t="str">
        <f>INDEX([1]Calculation!$D:$D,ROW())</f>
        <v>Fox News/Beacon Research/Shaw &amp; Co. Research</v>
      </c>
      <c r="C591" t="str">
        <f>IF(INDEX([1]Calculation!$G:$G,ROW())=0,"-",INDEX([1]Calculation!$G:$G,ROW()))</f>
        <v>A-</v>
      </c>
      <c r="D591" t="str">
        <f>INDEX([1]Calculation!$J:$J,ROW())&amp;"  "&amp;INDEX([1]Calculation!$K:$K,ROW())</f>
        <v>484  lv</v>
      </c>
      <c r="E591" s="19">
        <f>INDEX([1]Calculation!$I:$I,ROW())</f>
        <v>43746</v>
      </c>
      <c r="F591" s="12">
        <f>ROUND(INDEX([1]Calculation!AL:AL,ROW()),1)</f>
        <v>0</v>
      </c>
      <c r="G591" s="8">
        <f>ROUND(INDEX([1]Calculation!L:L,ROW()),0)</f>
        <v>32</v>
      </c>
      <c r="H591" s="8">
        <f>ROUND(INDEX([1]Calculation!M:M,ROW()),0)</f>
        <v>0</v>
      </c>
      <c r="I591" s="8">
        <f>ROUND(INDEX([1]Calculation!N:N,ROW()),0)</f>
        <v>2</v>
      </c>
      <c r="J591" s="8">
        <f>ROUND(INDEX([1]Calculation!O:O,ROW()),0)</f>
        <v>4</v>
      </c>
      <c r="K591" s="8">
        <f>ROUND(INDEX([1]Calculation!P:P,ROW()),0)</f>
        <v>2</v>
      </c>
      <c r="L591" s="8">
        <f>ROUND(INDEX([1]Calculation!Q:Q,ROW()),0)</f>
        <v>17</v>
      </c>
      <c r="M591" s="8">
        <f>ROUND(INDEX([1]Calculation!R:R,ROW()),0)</f>
        <v>1</v>
      </c>
      <c r="N591" s="8">
        <f>ROUND(INDEX([1]Calculation!S:S,ROW()),0)</f>
        <v>22</v>
      </c>
      <c r="O591" s="8">
        <f>ROUND(INDEX([1]Calculation!T:T,ROW()),0)</f>
        <v>2</v>
      </c>
      <c r="P591" s="8" t="str">
        <f>INDEX([1]Calculation!CB:CB,ROW())</f>
        <v>https://www.foxnews.com/politics/fox-news-poll-october-6-8-2019</v>
      </c>
    </row>
    <row r="592" spans="1:16">
      <c r="A592" t="str">
        <f>INDEX([1]Calculation!$F:$F,ROW())</f>
        <v>US</v>
      </c>
      <c r="B592" t="str">
        <f>INDEX([1]Calculation!$D:$D,ROW())</f>
        <v>YouGov</v>
      </c>
      <c r="C592" t="str">
        <f>IF(INDEX([1]Calculation!$G:$G,ROW())=0,"-",INDEX([1]Calculation!$G:$G,ROW()))</f>
        <v>B-</v>
      </c>
      <c r="D592" t="str">
        <f>INDEX([1]Calculation!$J:$J,ROW())&amp;"  "&amp;INDEX([1]Calculation!$K:$K,ROW())</f>
        <v>598  lv</v>
      </c>
      <c r="E592" s="19">
        <f>INDEX([1]Calculation!$I:$I,ROW())</f>
        <v>43746</v>
      </c>
      <c r="F592" s="12">
        <f>ROUND(INDEX([1]Calculation!AL:AL,ROW()),1)</f>
        <v>0</v>
      </c>
      <c r="G592" s="8">
        <f>ROUND(INDEX([1]Calculation!L:L,ROW()),0)</f>
        <v>25</v>
      </c>
      <c r="H592" s="8">
        <f>ROUND(INDEX([1]Calculation!M:M,ROW()),0)</f>
        <v>0</v>
      </c>
      <c r="I592" s="8">
        <f>ROUND(INDEX([1]Calculation!N:N,ROW()),0)</f>
        <v>1</v>
      </c>
      <c r="J592" s="8">
        <f>ROUND(INDEX([1]Calculation!O:O,ROW()),0)</f>
        <v>5</v>
      </c>
      <c r="K592" s="8">
        <f>ROUND(INDEX([1]Calculation!P:P,ROW()),0)</f>
        <v>2</v>
      </c>
      <c r="L592" s="8">
        <f>ROUND(INDEX([1]Calculation!Q:Q,ROW()),0)</f>
        <v>13</v>
      </c>
      <c r="M592" s="8">
        <f>ROUND(INDEX([1]Calculation!R:R,ROW()),0)</f>
        <v>1</v>
      </c>
      <c r="N592" s="8">
        <f>ROUND(INDEX([1]Calculation!S:S,ROW()),0)</f>
        <v>28</v>
      </c>
      <c r="O592" s="8">
        <f>ROUND(INDEX([1]Calculation!T:T,ROW()),0)</f>
        <v>3</v>
      </c>
      <c r="P592" s="8" t="str">
        <f>INDEX([1]Calculation!CB:CB,ROW())</f>
        <v>https://d25d2506sfb94s.cloudfront.net/cumulus_uploads/document/x3neaunoh2/econTabReport.pdf</v>
      </c>
    </row>
    <row r="593" spans="1:16">
      <c r="A593" t="str">
        <f>INDEX([1]Calculation!$F:$F,ROW())</f>
        <v>US</v>
      </c>
      <c r="B593" t="str">
        <f>INDEX([1]Calculation!$D:$D,ROW())</f>
        <v>Harris Insights &amp; Analytics</v>
      </c>
      <c r="C593" t="str">
        <f>IF(INDEX([1]Calculation!$G:$G,ROW())=0,"-",INDEX([1]Calculation!$G:$G,ROW()))</f>
        <v>C+</v>
      </c>
      <c r="D593" t="str">
        <f>INDEX([1]Calculation!$J:$J,ROW())&amp;"  "&amp;INDEX([1]Calculation!$K:$K,ROW())</f>
        <v>759  lv</v>
      </c>
      <c r="E593" s="19">
        <f>INDEX([1]Calculation!$I:$I,ROW())</f>
        <v>43746</v>
      </c>
      <c r="F593" s="12">
        <f>ROUND(INDEX([1]Calculation!AL:AL,ROW()),1)</f>
        <v>0</v>
      </c>
      <c r="G593" s="8">
        <f>ROUND(INDEX([1]Calculation!L:L,ROW()),0)</f>
        <v>36</v>
      </c>
      <c r="H593" s="8">
        <f>ROUND(INDEX([1]Calculation!M:M,ROW()),0)</f>
        <v>0</v>
      </c>
      <c r="I593" s="8">
        <f>ROUND(INDEX([1]Calculation!N:N,ROW()),0)</f>
        <v>2</v>
      </c>
      <c r="J593" s="8">
        <f>ROUND(INDEX([1]Calculation!O:O,ROW()),0)</f>
        <v>5</v>
      </c>
      <c r="K593" s="8">
        <f>ROUND(INDEX([1]Calculation!P:P,ROW()),0)</f>
        <v>0</v>
      </c>
      <c r="L593" s="8">
        <f>ROUND(INDEX([1]Calculation!Q:Q,ROW()),0)</f>
        <v>15</v>
      </c>
      <c r="M593" s="8">
        <f>ROUND(INDEX([1]Calculation!R:R,ROW()),0)</f>
        <v>2</v>
      </c>
      <c r="N593" s="8">
        <f>ROUND(INDEX([1]Calculation!S:S,ROW()),0)</f>
        <v>18</v>
      </c>
      <c r="O593" s="8">
        <f>ROUND(INDEX([1]Calculation!T:T,ROW()),0)</f>
        <v>2</v>
      </c>
      <c r="P593" s="8" t="str">
        <f>INDEX([1]Calculation!CB:CB,ROW())</f>
        <v>https://docs.google.com/spreadsheets/d/e/2PACX-1vSVoSJs3STO7zu9XKnqh_MfkZazEoyBndEn8z5fo7CEc4tGFIiPyM8xso03NRofcb7F8I0-BEjAmpT3/pubhtml/sheet?headers=false&amp;gid=0</v>
      </c>
    </row>
    <row r="594" spans="1:16">
      <c r="A594" t="str">
        <f>INDEX([1]Calculation!$F:$F,ROW())</f>
        <v>South Carolina</v>
      </c>
      <c r="B594" t="str">
        <f>INDEX([1]Calculation!$D:$D,ROW())</f>
        <v>Gravis Marketing</v>
      </c>
      <c r="C594" t="str">
        <f>IF(INDEX([1]Calculation!$G:$G,ROW())=0,"-",INDEX([1]Calculation!$G:$G,ROW()))</f>
        <v>C+</v>
      </c>
      <c r="D594" t="str">
        <f>INDEX([1]Calculation!$J:$J,ROW())&amp;"  "&amp;INDEX([1]Calculation!$K:$K,ROW())</f>
        <v>516  lv</v>
      </c>
      <c r="E594" s="19">
        <f>INDEX([1]Calculation!$I:$I,ROW())</f>
        <v>43745</v>
      </c>
      <c r="F594" s="12">
        <f>ROUND(INDEX([1]Calculation!AL:AL,ROW()),1)</f>
        <v>1.2</v>
      </c>
      <c r="G594" s="8">
        <f>ROUND(INDEX([1]Calculation!L:L,ROW()),0)</f>
        <v>34</v>
      </c>
      <c r="H594" s="8">
        <f>ROUND(INDEX([1]Calculation!M:M,ROW()),0)</f>
        <v>0</v>
      </c>
      <c r="I594" s="8">
        <f>ROUND(INDEX([1]Calculation!N:N,ROW()),0)</f>
        <v>6</v>
      </c>
      <c r="J594" s="8">
        <f>ROUND(INDEX([1]Calculation!O:O,ROW()),0)</f>
        <v>0</v>
      </c>
      <c r="K594" s="8">
        <f>ROUND(INDEX([1]Calculation!P:P,ROW()),0)</f>
        <v>2</v>
      </c>
      <c r="L594" s="8">
        <f>ROUND(INDEX([1]Calculation!Q:Q,ROW()),0)</f>
        <v>10</v>
      </c>
      <c r="M594" s="8">
        <f>ROUND(INDEX([1]Calculation!R:R,ROW()),0)</f>
        <v>7</v>
      </c>
      <c r="N594" s="8">
        <f>ROUND(INDEX([1]Calculation!S:S,ROW()),0)</f>
        <v>9</v>
      </c>
      <c r="O594" s="8">
        <f>ROUND(INDEX([1]Calculation!T:T,ROW()),0)</f>
        <v>2</v>
      </c>
      <c r="P594" s="8" t="str">
        <f>INDEX([1]Calculation!CB:CB,ROW())</f>
        <v>http://orlando-politics.com/wp-content/uploads/2019/10/South-Carolina-October-10-2019.pdf</v>
      </c>
    </row>
    <row r="595" spans="1:16">
      <c r="A595" t="str">
        <f>INDEX([1]Calculation!$F:$F,ROW())</f>
        <v>Ohio</v>
      </c>
      <c r="B595" t="str">
        <f>INDEX([1]Calculation!$D:$D,ROW())</f>
        <v>Climate Nexus</v>
      </c>
      <c r="C595" t="str">
        <f>IF(INDEX([1]Calculation!$G:$G,ROW())=0,"-",INDEX([1]Calculation!$G:$G,ROW()))</f>
        <v>-</v>
      </c>
      <c r="D595" t="str">
        <f>INDEX([1]Calculation!$J:$J,ROW())&amp;"  "&amp;INDEX([1]Calculation!$K:$K,ROW())</f>
        <v>443  lv</v>
      </c>
      <c r="E595" s="19">
        <f>INDEX([1]Calculation!$I:$I,ROW())</f>
        <v>43745</v>
      </c>
      <c r="F595" s="12">
        <f>ROUND(INDEX([1]Calculation!AL:AL,ROW()),1)</f>
        <v>0.9</v>
      </c>
      <c r="G595" s="8">
        <f>ROUND(INDEX([1]Calculation!L:L,ROW()),0)</f>
        <v>32</v>
      </c>
      <c r="H595" s="8">
        <f>ROUND(INDEX([1]Calculation!M:M,ROW()),0)</f>
        <v>0</v>
      </c>
      <c r="I595" s="8">
        <f>ROUND(INDEX([1]Calculation!N:N,ROW()),0)</f>
        <v>3</v>
      </c>
      <c r="J595" s="8">
        <f>ROUND(INDEX([1]Calculation!O:O,ROW()),0)</f>
        <v>5</v>
      </c>
      <c r="K595" s="8">
        <f>ROUND(INDEX([1]Calculation!P:P,ROW()),0)</f>
        <v>0</v>
      </c>
      <c r="L595" s="8">
        <f>ROUND(INDEX([1]Calculation!Q:Q,ROW()),0)</f>
        <v>13</v>
      </c>
      <c r="M595" s="8">
        <f>ROUND(INDEX([1]Calculation!R:R,ROW()),0)</f>
        <v>1</v>
      </c>
      <c r="N595" s="8">
        <f>ROUND(INDEX([1]Calculation!S:S,ROW()),0)</f>
        <v>21</v>
      </c>
      <c r="O595" s="8">
        <f>ROUND(INDEX([1]Calculation!T:T,ROW()),0)</f>
        <v>3</v>
      </c>
      <c r="P595" s="8" t="str">
        <f>INDEX([1]Calculation!CB:CB,ROW())</f>
        <v>https://climatenexus.org/wp-content/uploads/Ohio-Poll-Toplines-and-Crosstabs.pdf</v>
      </c>
    </row>
    <row r="596" spans="1:16">
      <c r="A596" t="str">
        <f>INDEX([1]Calculation!$F:$F,ROW())</f>
        <v>US</v>
      </c>
      <c r="B596" t="str">
        <f>INDEX([1]Calculation!$D:$D,ROW())</f>
        <v>Harris Insights &amp; Analytics</v>
      </c>
      <c r="C596" t="str">
        <f>IF(INDEX([1]Calculation!$G:$G,ROW())=0,"-",INDEX([1]Calculation!$G:$G,ROW()))</f>
        <v>C+</v>
      </c>
      <c r="D596" t="str">
        <f>INDEX([1]Calculation!$J:$J,ROW())&amp;"  "&amp;INDEX([1]Calculation!$K:$K,ROW())</f>
        <v>446  rv</v>
      </c>
      <c r="E596" s="19">
        <f>INDEX([1]Calculation!$I:$I,ROW())</f>
        <v>43745</v>
      </c>
      <c r="F596" s="12">
        <f>ROUND(INDEX([1]Calculation!AL:AL,ROW()),1)</f>
        <v>0</v>
      </c>
      <c r="G596" s="8">
        <f>ROUND(INDEX([1]Calculation!L:L,ROW()),0)</f>
        <v>31</v>
      </c>
      <c r="H596" s="8">
        <f>ROUND(INDEX([1]Calculation!M:M,ROW()),0)</f>
        <v>0</v>
      </c>
      <c r="I596" s="8">
        <f>ROUND(INDEX([1]Calculation!N:N,ROW()),0)</f>
        <v>1</v>
      </c>
      <c r="J596" s="8">
        <f>ROUND(INDEX([1]Calculation!O:O,ROW()),0)</f>
        <v>4</v>
      </c>
      <c r="K596" s="8">
        <f>ROUND(INDEX([1]Calculation!P:P,ROW()),0)</f>
        <v>2</v>
      </c>
      <c r="L596" s="8">
        <f>ROUND(INDEX([1]Calculation!Q:Q,ROW()),0)</f>
        <v>17</v>
      </c>
      <c r="M596" s="8">
        <f>ROUND(INDEX([1]Calculation!R:R,ROW()),0)</f>
        <v>2</v>
      </c>
      <c r="N596" s="8">
        <f>ROUND(INDEX([1]Calculation!S:S,ROW()),0)</f>
        <v>15</v>
      </c>
      <c r="O596" s="8">
        <f>ROUND(INDEX([1]Calculation!T:T,ROW()),0)</f>
        <v>2</v>
      </c>
      <c r="P596" s="8" t="str">
        <f>INDEX([1]Calculation!CB:CB,ROW())</f>
        <v>https://thehill.com/hilltv/rising/465694-democratic-support-for-warren-climbs-to-record-high-in-new-poll</v>
      </c>
    </row>
    <row r="597" spans="1:16">
      <c r="A597" t="str">
        <f>INDEX([1]Calculation!$F:$F,ROW())</f>
        <v>US</v>
      </c>
      <c r="B597" t="str">
        <f>INDEX([1]Calculation!$D:$D,ROW())</f>
        <v>Quinnipiac University</v>
      </c>
      <c r="C597" t="str">
        <f>IF(INDEX([1]Calculation!$G:$G,ROW())=0,"-",INDEX([1]Calculation!$G:$G,ROW()))</f>
        <v>A</v>
      </c>
      <c r="D597" t="str">
        <f>INDEX([1]Calculation!$J:$J,ROW())&amp;"  "&amp;INDEX([1]Calculation!$K:$K,ROW())</f>
        <v>646  rv</v>
      </c>
      <c r="E597" s="19">
        <f>INDEX([1]Calculation!$I:$I,ROW())</f>
        <v>43745</v>
      </c>
      <c r="F597" s="12">
        <f>ROUND(INDEX([1]Calculation!AL:AL,ROW()),1)</f>
        <v>0</v>
      </c>
      <c r="G597" s="8">
        <f>ROUND(INDEX([1]Calculation!L:L,ROW()),0)</f>
        <v>26</v>
      </c>
      <c r="H597" s="8">
        <f>ROUND(INDEX([1]Calculation!M:M,ROW()),0)</f>
        <v>0</v>
      </c>
      <c r="I597" s="8">
        <f>ROUND(INDEX([1]Calculation!N:N,ROW()),0)</f>
        <v>2</v>
      </c>
      <c r="J597" s="8">
        <f>ROUND(INDEX([1]Calculation!O:O,ROW()),0)</f>
        <v>4</v>
      </c>
      <c r="K597" s="8">
        <f>ROUND(INDEX([1]Calculation!P:P,ROW()),0)</f>
        <v>2</v>
      </c>
      <c r="L597" s="8">
        <f>ROUND(INDEX([1]Calculation!Q:Q,ROW()),0)</f>
        <v>16</v>
      </c>
      <c r="M597" s="8">
        <f>ROUND(INDEX([1]Calculation!R:R,ROW()),0)</f>
        <v>0</v>
      </c>
      <c r="N597" s="8">
        <f>ROUND(INDEX([1]Calculation!S:S,ROW()),0)</f>
        <v>29</v>
      </c>
      <c r="O597" s="8">
        <f>ROUND(INDEX([1]Calculation!T:T,ROW()),0)</f>
        <v>3</v>
      </c>
      <c r="P597" s="8" t="str">
        <f>INDEX([1]Calculation!CB:CB,ROW())</f>
        <v>https://poll.qu.edu/national/release-detail?ReleaseID=3643</v>
      </c>
    </row>
    <row r="598" spans="1:16">
      <c r="A598" t="str">
        <f>INDEX([1]Calculation!$F:$F,ROW())</f>
        <v>US</v>
      </c>
      <c r="B598" t="str">
        <f>INDEX([1]Calculation!$D:$D,ROW())</f>
        <v>Harris Insights &amp; Analytics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774  lv</v>
      </c>
      <c r="E598" s="19">
        <f>INDEX([1]Calculation!$I:$I,ROW())</f>
        <v>43745</v>
      </c>
      <c r="F598" s="12">
        <f>ROUND(INDEX([1]Calculation!AL:AL,ROW()),1)</f>
        <v>0</v>
      </c>
      <c r="G598" s="8">
        <f>ROUND(INDEX([1]Calculation!L:L,ROW()),0)</f>
        <v>33</v>
      </c>
      <c r="H598" s="8">
        <f>ROUND(INDEX([1]Calculation!M:M,ROW()),0)</f>
        <v>0</v>
      </c>
      <c r="I598" s="8">
        <f>ROUND(INDEX([1]Calculation!N:N,ROW()),0)</f>
        <v>3</v>
      </c>
      <c r="J598" s="8">
        <f>ROUND(INDEX([1]Calculation!O:O,ROW()),0)</f>
        <v>4</v>
      </c>
      <c r="K598" s="8">
        <f>ROUND(INDEX([1]Calculation!P:P,ROW()),0)</f>
        <v>1</v>
      </c>
      <c r="L598" s="8">
        <f>ROUND(INDEX([1]Calculation!Q:Q,ROW()),0)</f>
        <v>16</v>
      </c>
      <c r="M598" s="8">
        <f>ROUND(INDEX([1]Calculation!R:R,ROW()),0)</f>
        <v>1</v>
      </c>
      <c r="N598" s="8">
        <f>ROUND(INDEX([1]Calculation!S:S,ROW()),0)</f>
        <v>19</v>
      </c>
      <c r="O598" s="8">
        <f>ROUND(INDEX([1]Calculation!T:T,ROW()),0)</f>
        <v>2</v>
      </c>
      <c r="P598" s="8" t="str">
        <f>INDEX([1]Calculation!CB:CB,ROW())</f>
        <v>https://docs.google.com/spreadsheets/d/e/2PACX-1vQYr8m0vyl4_-9PMLCDgbX-uJJY15JLvLMeCF_IQOKX0yLZ5r_-N8PowjN8xhHs5TfjY0d-1mrnVfjl/pubhtml/sheet?headers=false&amp;gid=0</v>
      </c>
    </row>
    <row r="599" spans="1:16">
      <c r="A599" t="str">
        <f>INDEX([1]Calculation!$F:$F,ROW())</f>
        <v>North Carolina</v>
      </c>
      <c r="B599" t="str">
        <f>INDEX([1]Calculation!$D:$D,ROW())</f>
        <v>Public Policy Polling</v>
      </c>
      <c r="C599" t="str">
        <f>IF(INDEX([1]Calculation!$G:$G,ROW())=0,"-",INDEX([1]Calculation!$G:$G,ROW()))</f>
        <v>B</v>
      </c>
      <c r="D599" t="str">
        <f>INDEX([1]Calculation!$J:$J,ROW())&amp;"  "&amp;INDEX([1]Calculation!$K:$K,ROW())</f>
        <v>410  v</v>
      </c>
      <c r="E599" s="19">
        <f>INDEX([1]Calculation!$I:$I,ROW())</f>
        <v>43744</v>
      </c>
      <c r="F599" s="12">
        <f>ROUND(INDEX([1]Calculation!AL:AL,ROW()),1)</f>
        <v>0</v>
      </c>
      <c r="G599" s="8">
        <f>ROUND(INDEX([1]Calculation!L:L,ROW()),0)</f>
        <v>39</v>
      </c>
      <c r="H599" s="8">
        <f>ROUND(INDEX([1]Calculation!M:M,ROW()),0)</f>
        <v>0</v>
      </c>
      <c r="I599" s="8">
        <f>ROUND(INDEX([1]Calculation!N:N,ROW()),0)</f>
        <v>2</v>
      </c>
      <c r="J599" s="8">
        <f>ROUND(INDEX([1]Calculation!O:O,ROW()),0)</f>
        <v>9</v>
      </c>
      <c r="K599" s="8">
        <f>ROUND(INDEX([1]Calculation!P:P,ROW()),0)</f>
        <v>0</v>
      </c>
      <c r="L599" s="8">
        <f>ROUND(INDEX([1]Calculation!Q:Q,ROW()),0)</f>
        <v>6</v>
      </c>
      <c r="M599" s="8">
        <f>ROUND(INDEX([1]Calculation!R:R,ROW()),0)</f>
        <v>0</v>
      </c>
      <c r="N599" s="8">
        <f>ROUND(INDEX([1]Calculation!S:S,ROW()),0)</f>
        <v>22</v>
      </c>
      <c r="O599" s="8">
        <f>ROUND(INDEX([1]Calculation!T:T,ROW()),0)</f>
        <v>3</v>
      </c>
      <c r="P599" s="8" t="str">
        <f>INDEX([1]Calculation!CB:CB,ROW())</f>
        <v>https://www.publicpolicypolling.com/wp-content/uploads/2019/10/PPP_Release_NC_100919.pdf</v>
      </c>
    </row>
    <row r="600" spans="1:16">
      <c r="A600" t="str">
        <f>INDEX([1]Calculation!$F:$F,ROW())</f>
        <v>Pennsylvania</v>
      </c>
      <c r="B600" t="str">
        <f>INDEX([1]Calculation!$D:$D,ROW())</f>
        <v>Susquehanna Polling &amp; Research Inc.</v>
      </c>
      <c r="C600" t="str">
        <f>IF(INDEX([1]Calculation!$G:$G,ROW())=0,"-",INDEX([1]Calculation!$G:$G,ROW()))</f>
        <v>C</v>
      </c>
      <c r="D600" t="str">
        <f>INDEX([1]Calculation!$J:$J,ROW())&amp;"  "&amp;INDEX([1]Calculation!$K:$K,ROW())</f>
        <v>307  rv</v>
      </c>
      <c r="E600" s="19">
        <f>INDEX([1]Calculation!$I:$I,ROW())</f>
        <v>43744</v>
      </c>
      <c r="F600" s="12">
        <f>ROUND(INDEX([1]Calculation!AL:AL,ROW()),1)</f>
        <v>0.7</v>
      </c>
      <c r="G600" s="8">
        <f>ROUND(INDEX([1]Calculation!L:L,ROW()),0)</f>
        <v>17</v>
      </c>
      <c r="H600" s="8">
        <f>ROUND(INDEX([1]Calculation!M:M,ROW()),0)</f>
        <v>0</v>
      </c>
      <c r="I600" s="8">
        <f>ROUND(INDEX([1]Calculation!N:N,ROW()),0)</f>
        <v>0</v>
      </c>
      <c r="J600" s="8">
        <f>ROUND(INDEX([1]Calculation!O:O,ROW()),0)</f>
        <v>8</v>
      </c>
      <c r="K600" s="8">
        <f>ROUND(INDEX([1]Calculation!P:P,ROW()),0)</f>
        <v>1</v>
      </c>
      <c r="L600" s="8">
        <f>ROUND(INDEX([1]Calculation!Q:Q,ROW()),0)</f>
        <v>6</v>
      </c>
      <c r="M600" s="8">
        <f>ROUND(INDEX([1]Calculation!R:R,ROW()),0)</f>
        <v>0</v>
      </c>
      <c r="N600" s="8">
        <f>ROUND(INDEX([1]Calculation!S:S,ROW()),0)</f>
        <v>9</v>
      </c>
      <c r="O600" s="8">
        <f>ROUND(INDEX([1]Calculation!T:T,ROW()),0)</f>
        <v>0</v>
      </c>
      <c r="P600" s="8" t="str">
        <f>INDEX([1]Calculation!CB:CB,ROW())</f>
        <v>https://tribwpmt.files.wordpress.com/2019/10/toplines-fox43-spr-pa-statewide.pdf</v>
      </c>
    </row>
    <row r="601" spans="1:16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526  lv</v>
      </c>
      <c r="E601" s="19">
        <f>INDEX([1]Calculation!$I:$I,ROW())</f>
        <v>43744</v>
      </c>
      <c r="F601" s="12">
        <f>ROUND(INDEX([1]Calculation!AL:AL,ROW()),1)</f>
        <v>0</v>
      </c>
      <c r="G601" s="8">
        <f>ROUND(INDEX([1]Calculation!L:L,ROW()),0)</f>
        <v>0</v>
      </c>
      <c r="H601" s="8">
        <f>ROUND(INDEX([1]Calculation!M:M,ROW()),0)</f>
        <v>0</v>
      </c>
      <c r="I601" s="8">
        <f>ROUND(INDEX([1]Calculation!N:N,ROW()),0)</f>
        <v>0</v>
      </c>
      <c r="J601" s="8">
        <f>ROUND(INDEX([1]Calculation!O:O,ROW()),0)</f>
        <v>0</v>
      </c>
      <c r="K601" s="8">
        <f>ROUND(INDEX([1]Calculation!P:P,ROW()),0)</f>
        <v>0</v>
      </c>
      <c r="L601" s="8">
        <f>ROUND(INDEX([1]Calculation!Q:Q,ROW()),0)</f>
        <v>0</v>
      </c>
      <c r="M601" s="8">
        <f>ROUND(INDEX([1]Calculation!R:R,ROW()),0)</f>
        <v>0</v>
      </c>
      <c r="N601" s="8">
        <f>ROUND(INDEX([1]Calculation!S:S,ROW()),0)</f>
        <v>39</v>
      </c>
      <c r="O601" s="8">
        <f>ROUND(INDEX([1]Calculation!T:T,ROW()),0)</f>
        <v>0</v>
      </c>
      <c r="P601" s="8" t="str">
        <f>INDEX([1]Calculation!CB:CB,ROW())</f>
        <v>https://scottrasmussen.com/crosstabs-oct-4-6-19/</v>
      </c>
    </row>
    <row r="602" spans="1:16">
      <c r="A602" t="str">
        <f>INDEX([1]Calculation!$F:$F,ROW())</f>
        <v>US</v>
      </c>
      <c r="B602" t="str">
        <f>INDEX([1]Calculation!$D:$D,ROW())</f>
        <v>Harris Insights &amp; Analytics</v>
      </c>
      <c r="C602" t="str">
        <f>IF(INDEX([1]Calculation!$G:$G,ROW())=0,"-",INDEX([1]Calculation!$G:$G,ROW()))</f>
        <v>C+</v>
      </c>
      <c r="D602" t="str">
        <f>INDEX([1]Calculation!$J:$J,ROW())&amp;"  "&amp;INDEX([1]Calculation!$K:$K,ROW())</f>
        <v>888  rv</v>
      </c>
      <c r="E602" s="19">
        <f>INDEX([1]Calculation!$I:$I,ROW())</f>
        <v>43744</v>
      </c>
      <c r="F602" s="12">
        <f>ROUND(INDEX([1]Calculation!AL:AL,ROW()),1)</f>
        <v>0</v>
      </c>
      <c r="G602" s="8">
        <f>ROUND(INDEX([1]Calculation!L:L,ROW()),0)</f>
        <v>0</v>
      </c>
      <c r="H602" s="8">
        <f>ROUND(INDEX([1]Calculation!M:M,ROW()),0)</f>
        <v>0</v>
      </c>
      <c r="I602" s="8">
        <f>ROUND(INDEX([1]Calculation!N:N,ROW()),0)</f>
        <v>0</v>
      </c>
      <c r="J602" s="8">
        <f>ROUND(INDEX([1]Calculation!O:O,ROW()),0)</f>
        <v>0</v>
      </c>
      <c r="K602" s="8">
        <f>ROUND(INDEX([1]Calculation!P:P,ROW()),0)</f>
        <v>0</v>
      </c>
      <c r="L602" s="8">
        <f>ROUND(INDEX([1]Calculation!Q:Q,ROW()),0)</f>
        <v>0</v>
      </c>
      <c r="M602" s="8">
        <f>ROUND(INDEX([1]Calculation!R:R,ROW()),0)</f>
        <v>0</v>
      </c>
      <c r="N602" s="8">
        <f>ROUND(INDEX([1]Calculation!S:S,ROW()),0)</f>
        <v>36</v>
      </c>
      <c r="O602" s="8">
        <f>ROUND(INDEX([1]Calculation!T:T,ROW()),0)</f>
        <v>0</v>
      </c>
      <c r="P602" s="8" t="str">
        <f>INDEX([1]Calculation!CB:CB,ROW())</f>
        <v>https://scottrasmussen.com/crosstabs-oct-4-6-19/</v>
      </c>
    </row>
    <row r="603" spans="1:16">
      <c r="A603" t="str">
        <f>INDEX([1]Calculation!$F:$F,ROW())</f>
        <v>US</v>
      </c>
      <c r="B603" t="str">
        <f>INDEX([1]Calculation!$D:$D,ROW())</f>
        <v>Harris Insights &amp; Analytics</v>
      </c>
      <c r="C603" t="str">
        <f>IF(INDEX([1]Calculation!$G:$G,ROW())=0,"-",INDEX([1]Calculation!$G:$G,ROW()))</f>
        <v>C+</v>
      </c>
      <c r="D603" t="str">
        <f>INDEX([1]Calculation!$J:$J,ROW())&amp;"  "&amp;INDEX([1]Calculation!$K:$K,ROW())</f>
        <v>526  lv</v>
      </c>
      <c r="E603" s="19">
        <f>INDEX([1]Calculation!$I:$I,ROW())</f>
        <v>43744</v>
      </c>
      <c r="F603" s="12">
        <f>ROUND(INDEX([1]Calculation!AL:AL,ROW()),1)</f>
        <v>0</v>
      </c>
      <c r="G603" s="8">
        <f>ROUND(INDEX([1]Calculation!L:L,ROW()),0)</f>
        <v>0</v>
      </c>
      <c r="H603" s="8">
        <f>ROUND(INDEX([1]Calculation!M:M,ROW()),0)</f>
        <v>0</v>
      </c>
      <c r="I603" s="8">
        <f>ROUND(INDEX([1]Calculation!N:N,ROW()),0)</f>
        <v>0</v>
      </c>
      <c r="J603" s="8">
        <f>ROUND(INDEX([1]Calculation!O:O,ROW()),0)</f>
        <v>0</v>
      </c>
      <c r="K603" s="8">
        <f>ROUND(INDEX([1]Calculation!P:P,ROW()),0)</f>
        <v>0</v>
      </c>
      <c r="L603" s="8">
        <f>ROUND(INDEX([1]Calculation!Q:Q,ROW()),0)</f>
        <v>44</v>
      </c>
      <c r="M603" s="8">
        <f>ROUND(INDEX([1]Calculation!R:R,ROW()),0)</f>
        <v>0</v>
      </c>
      <c r="N603" s="8">
        <f>ROUND(INDEX([1]Calculation!S:S,ROW()),0)</f>
        <v>42</v>
      </c>
      <c r="O603" s="8">
        <f>ROUND(INDEX([1]Calculation!T:T,ROW()),0)</f>
        <v>0</v>
      </c>
      <c r="P603" s="8" t="str">
        <f>INDEX([1]Calculation!CB:CB,ROW())</f>
        <v>https://scottrasmussen.com/crosstabs-oct-4-6-19/</v>
      </c>
    </row>
    <row r="604" spans="1:16">
      <c r="A604" t="str">
        <f>INDEX([1]Calculation!$F:$F,ROW())</f>
        <v>US</v>
      </c>
      <c r="B604" t="str">
        <f>INDEX([1]Calculation!$D:$D,ROW())</f>
        <v>Harris Insights &amp; Analytics</v>
      </c>
      <c r="C604" t="str">
        <f>IF(INDEX([1]Calculation!$G:$G,ROW())=0,"-",INDEX([1]Calculation!$G:$G,ROW()))</f>
        <v>C+</v>
      </c>
      <c r="D604" t="str">
        <f>INDEX([1]Calculation!$J:$J,ROW())&amp;"  "&amp;INDEX([1]Calculation!$K:$K,ROW())</f>
        <v>888  rv</v>
      </c>
      <c r="E604" s="19">
        <f>INDEX([1]Calculation!$I:$I,ROW())</f>
        <v>43744</v>
      </c>
      <c r="F604" s="12">
        <f>ROUND(INDEX([1]Calculation!AL:AL,ROW()),1)</f>
        <v>0</v>
      </c>
      <c r="G604" s="8">
        <f>ROUND(INDEX([1]Calculation!L:L,ROW()),0)</f>
        <v>0</v>
      </c>
      <c r="H604" s="8">
        <f>ROUND(INDEX([1]Calculation!M:M,ROW()),0)</f>
        <v>0</v>
      </c>
      <c r="I604" s="8">
        <f>ROUND(INDEX([1]Calculation!N:N,ROW()),0)</f>
        <v>0</v>
      </c>
      <c r="J604" s="8">
        <f>ROUND(INDEX([1]Calculation!O:O,ROW()),0)</f>
        <v>0</v>
      </c>
      <c r="K604" s="8">
        <f>ROUND(INDEX([1]Calculation!P:P,ROW()),0)</f>
        <v>0</v>
      </c>
      <c r="L604" s="8">
        <f>ROUND(INDEX([1]Calculation!Q:Q,ROW()),0)</f>
        <v>41</v>
      </c>
      <c r="M604" s="8">
        <f>ROUND(INDEX([1]Calculation!R:R,ROW()),0)</f>
        <v>0</v>
      </c>
      <c r="N604" s="8">
        <f>ROUND(INDEX([1]Calculation!S:S,ROW()),0)</f>
        <v>39</v>
      </c>
      <c r="O604" s="8">
        <f>ROUND(INDEX([1]Calculation!T:T,ROW()),0)</f>
        <v>0</v>
      </c>
      <c r="P604" s="8" t="str">
        <f>INDEX([1]Calculation!CB:CB,ROW())</f>
        <v>https://scottrasmussen.com/crosstabs-oct-4-6-19/</v>
      </c>
    </row>
    <row r="605" spans="1:16">
      <c r="A605" t="str">
        <f>INDEX([1]Calculation!$F:$F,ROW())</f>
        <v>US</v>
      </c>
      <c r="B605" t="str">
        <f>INDEX([1]Calculation!$D:$D,ROW())</f>
        <v>Harris Insights &amp; Analytics</v>
      </c>
      <c r="C605" t="str">
        <f>IF(INDEX([1]Calculation!$G:$G,ROW())=0,"-",INDEX([1]Calculation!$G:$G,ROW()))</f>
        <v>C+</v>
      </c>
      <c r="D605" t="str">
        <f>INDEX([1]Calculation!$J:$J,ROW())&amp;"  "&amp;INDEX([1]Calculation!$K:$K,ROW())</f>
        <v>526  lv</v>
      </c>
      <c r="E605" s="19">
        <f>INDEX([1]Calculation!$I:$I,ROW())</f>
        <v>43744</v>
      </c>
      <c r="F605" s="12">
        <f>ROUND(INDEX([1]Calculation!AL:AL,ROW()),1)</f>
        <v>0</v>
      </c>
      <c r="G605" s="8">
        <f>ROUND(INDEX([1]Calculation!L:L,ROW()),0)</f>
        <v>0</v>
      </c>
      <c r="H605" s="8">
        <f>ROUND(INDEX([1]Calculation!M:M,ROW()),0)</f>
        <v>0</v>
      </c>
      <c r="I605" s="8">
        <f>ROUND(INDEX([1]Calculation!N:N,ROW()),0)</f>
        <v>0</v>
      </c>
      <c r="J605" s="8">
        <f>ROUND(INDEX([1]Calculation!O:O,ROW()),0)</f>
        <v>0</v>
      </c>
      <c r="K605" s="8">
        <f>ROUND(INDEX([1]Calculation!P:P,ROW()),0)</f>
        <v>0</v>
      </c>
      <c r="L605" s="8">
        <f>ROUND(INDEX([1]Calculation!Q:Q,ROW()),0)</f>
        <v>43</v>
      </c>
      <c r="M605" s="8">
        <f>ROUND(INDEX([1]Calculation!R:R,ROW()),0)</f>
        <v>0</v>
      </c>
      <c r="N605" s="8">
        <f>ROUND(INDEX([1]Calculation!S:S,ROW()),0)</f>
        <v>0</v>
      </c>
      <c r="O605" s="8">
        <f>ROUND(INDEX([1]Calculation!T:T,ROW()),0)</f>
        <v>0</v>
      </c>
      <c r="P605" s="8" t="str">
        <f>INDEX([1]Calculation!CB:CB,ROW())</f>
        <v>https://scottrasmussen.com/crosstabs-oct-4-6-19/</v>
      </c>
    </row>
    <row r="606" spans="1:16">
      <c r="A606" t="str">
        <f>INDEX([1]Calculation!$F:$F,ROW())</f>
        <v>US</v>
      </c>
      <c r="B606" t="str">
        <f>INDEX([1]Calculation!$D:$D,ROW())</f>
        <v>Harris Insights &amp; Analytics</v>
      </c>
      <c r="C606" t="str">
        <f>IF(INDEX([1]Calculation!$G:$G,ROW())=0,"-",INDEX([1]Calculation!$G:$G,ROW()))</f>
        <v>C+</v>
      </c>
      <c r="D606" t="str">
        <f>INDEX([1]Calculation!$J:$J,ROW())&amp;"  "&amp;INDEX([1]Calculation!$K:$K,ROW())</f>
        <v>888  rv</v>
      </c>
      <c r="E606" s="19">
        <f>INDEX([1]Calculation!$I:$I,ROW())</f>
        <v>43744</v>
      </c>
      <c r="F606" s="12">
        <f>ROUND(INDEX([1]Calculation!AL:AL,ROW()),1)</f>
        <v>0</v>
      </c>
      <c r="G606" s="8">
        <f>ROUND(INDEX([1]Calculation!L:L,ROW()),0)</f>
        <v>0</v>
      </c>
      <c r="H606" s="8">
        <f>ROUND(INDEX([1]Calculation!M:M,ROW()),0)</f>
        <v>0</v>
      </c>
      <c r="I606" s="8">
        <f>ROUND(INDEX([1]Calculation!N:N,ROW()),0)</f>
        <v>0</v>
      </c>
      <c r="J606" s="8">
        <f>ROUND(INDEX([1]Calculation!O:O,ROW()),0)</f>
        <v>0</v>
      </c>
      <c r="K606" s="8">
        <f>ROUND(INDEX([1]Calculation!P:P,ROW()),0)</f>
        <v>0</v>
      </c>
      <c r="L606" s="8">
        <f>ROUND(INDEX([1]Calculation!Q:Q,ROW()),0)</f>
        <v>42</v>
      </c>
      <c r="M606" s="8">
        <f>ROUND(INDEX([1]Calculation!R:R,ROW()),0)</f>
        <v>0</v>
      </c>
      <c r="N606" s="8">
        <f>ROUND(INDEX([1]Calculation!S:S,ROW()),0)</f>
        <v>0</v>
      </c>
      <c r="O606" s="8">
        <f>ROUND(INDEX([1]Calculation!T:T,ROW()),0)</f>
        <v>0</v>
      </c>
      <c r="P606" s="8" t="str">
        <f>INDEX([1]Calculation!CB:CB,ROW())</f>
        <v>https://scottrasmussen.com/crosstabs-oct-4-6-19/</v>
      </c>
    </row>
    <row r="607" spans="1:16">
      <c r="A607" t="str">
        <f>INDEX([1]Calculation!$F:$F,ROW())</f>
        <v>US</v>
      </c>
      <c r="B607" t="str">
        <f>INDEX([1]Calculation!$D:$D,ROW())</f>
        <v>Harris Insights &amp; Analytics</v>
      </c>
      <c r="C607" t="str">
        <f>IF(INDEX([1]Calculation!$G:$G,ROW())=0,"-",INDEX([1]Calculation!$G:$G,ROW()))</f>
        <v>C+</v>
      </c>
      <c r="D607" t="str">
        <f>INDEX([1]Calculation!$J:$J,ROW())&amp;"  "&amp;INDEX([1]Calculation!$K:$K,ROW())</f>
        <v>526  lv</v>
      </c>
      <c r="E607" s="19">
        <f>INDEX([1]Calculation!$I:$I,ROW())</f>
        <v>43744</v>
      </c>
      <c r="F607" s="12">
        <f>ROUND(INDEX([1]Calculation!AL:AL,ROW()),1)</f>
        <v>0</v>
      </c>
      <c r="G607" s="8">
        <f>ROUND(INDEX([1]Calculation!L:L,ROW()),0)</f>
        <v>43</v>
      </c>
      <c r="H607" s="8">
        <f>ROUND(INDEX([1]Calculation!M:M,ROW()),0)</f>
        <v>0</v>
      </c>
      <c r="I607" s="8">
        <f>ROUND(INDEX([1]Calculation!N:N,ROW()),0)</f>
        <v>0</v>
      </c>
      <c r="J607" s="8">
        <f>ROUND(INDEX([1]Calculation!O:O,ROW()),0)</f>
        <v>0</v>
      </c>
      <c r="K607" s="8">
        <f>ROUND(INDEX([1]Calculation!P:P,ROW()),0)</f>
        <v>0</v>
      </c>
      <c r="L607" s="8">
        <f>ROUND(INDEX([1]Calculation!Q:Q,ROW()),0)</f>
        <v>0</v>
      </c>
      <c r="M607" s="8">
        <f>ROUND(INDEX([1]Calculation!R:R,ROW()),0)</f>
        <v>0</v>
      </c>
      <c r="N607" s="8">
        <f>ROUND(INDEX([1]Calculation!S:S,ROW()),0)</f>
        <v>41</v>
      </c>
      <c r="O607" s="8">
        <f>ROUND(INDEX([1]Calculation!T:T,ROW()),0)</f>
        <v>0</v>
      </c>
      <c r="P607" s="8" t="str">
        <f>INDEX([1]Calculation!CB:CB,ROW())</f>
        <v>https://scottrasmussen.com/crosstabs-oct-4-6-19/</v>
      </c>
    </row>
    <row r="608" spans="1:16">
      <c r="A608" t="str">
        <f>INDEX([1]Calculation!$F:$F,ROW())</f>
        <v>US</v>
      </c>
      <c r="B608" t="str">
        <f>INDEX([1]Calculation!$D:$D,ROW())</f>
        <v>Harris Insights &amp; Analytics</v>
      </c>
      <c r="C608" t="str">
        <f>IF(INDEX([1]Calculation!$G:$G,ROW())=0,"-",INDEX([1]Calculation!$G:$G,ROW()))</f>
        <v>C+</v>
      </c>
      <c r="D608" t="str">
        <f>INDEX([1]Calculation!$J:$J,ROW())&amp;"  "&amp;INDEX([1]Calculation!$K:$K,ROW())</f>
        <v>888  rv</v>
      </c>
      <c r="E608" s="19">
        <f>INDEX([1]Calculation!$I:$I,ROW())</f>
        <v>43744</v>
      </c>
      <c r="F608" s="12">
        <f>ROUND(INDEX([1]Calculation!AL:AL,ROW()),1)</f>
        <v>0</v>
      </c>
      <c r="G608" s="8">
        <f>ROUND(INDEX([1]Calculation!L:L,ROW()),0)</f>
        <v>41</v>
      </c>
      <c r="H608" s="8">
        <f>ROUND(INDEX([1]Calculation!M:M,ROW()),0)</f>
        <v>0</v>
      </c>
      <c r="I608" s="8">
        <f>ROUND(INDEX([1]Calculation!N:N,ROW()),0)</f>
        <v>0</v>
      </c>
      <c r="J608" s="8">
        <f>ROUND(INDEX([1]Calculation!O:O,ROW()),0)</f>
        <v>0</v>
      </c>
      <c r="K608" s="8">
        <f>ROUND(INDEX([1]Calculation!P:P,ROW()),0)</f>
        <v>0</v>
      </c>
      <c r="L608" s="8">
        <f>ROUND(INDEX([1]Calculation!Q:Q,ROW()),0)</f>
        <v>0</v>
      </c>
      <c r="M608" s="8">
        <f>ROUND(INDEX([1]Calculation!R:R,ROW()),0)</f>
        <v>0</v>
      </c>
      <c r="N608" s="8">
        <f>ROUND(INDEX([1]Calculation!S:S,ROW()),0)</f>
        <v>38</v>
      </c>
      <c r="O608" s="8">
        <f>ROUND(INDEX([1]Calculation!T:T,ROW()),0)</f>
        <v>0</v>
      </c>
      <c r="P608" s="8" t="str">
        <f>INDEX([1]Calculation!CB:CB,ROW())</f>
        <v>https://scottrasmussen.com/crosstabs-oct-4-6-19/</v>
      </c>
    </row>
    <row r="609" spans="1:16">
      <c r="A609" t="str">
        <f>INDEX([1]Calculation!$F:$F,ROW())</f>
        <v>US</v>
      </c>
      <c r="B609" t="str">
        <f>INDEX([1]Calculation!$D:$D,ROW())</f>
        <v>Harris Insights &amp; Analytics</v>
      </c>
      <c r="C609" t="str">
        <f>IF(INDEX([1]Calculation!$G:$G,ROW())=0,"-",INDEX([1]Calculation!$G:$G,ROW()))</f>
        <v>C+</v>
      </c>
      <c r="D609" t="str">
        <f>INDEX([1]Calculation!$J:$J,ROW())&amp;"  "&amp;INDEX([1]Calculation!$K:$K,ROW())</f>
        <v>526  lv</v>
      </c>
      <c r="E609" s="19">
        <f>INDEX([1]Calculation!$I:$I,ROW())</f>
        <v>43744</v>
      </c>
      <c r="F609" s="12">
        <f>ROUND(INDEX([1]Calculation!AL:AL,ROW()),1)</f>
        <v>0</v>
      </c>
      <c r="G609" s="8">
        <f>ROUND(INDEX([1]Calculation!L:L,ROW()),0)</f>
        <v>39</v>
      </c>
      <c r="H609" s="8">
        <f>ROUND(INDEX([1]Calculation!M:M,ROW()),0)</f>
        <v>0</v>
      </c>
      <c r="I609" s="8">
        <f>ROUND(INDEX([1]Calculation!N:N,ROW()),0)</f>
        <v>0</v>
      </c>
      <c r="J609" s="8">
        <f>ROUND(INDEX([1]Calculation!O:O,ROW()),0)</f>
        <v>0</v>
      </c>
      <c r="K609" s="8">
        <f>ROUND(INDEX([1]Calculation!P:P,ROW()),0)</f>
        <v>0</v>
      </c>
      <c r="L609" s="8">
        <f>ROUND(INDEX([1]Calculation!Q:Q,ROW()),0)</f>
        <v>0</v>
      </c>
      <c r="M609" s="8">
        <f>ROUND(INDEX([1]Calculation!R:R,ROW()),0)</f>
        <v>0</v>
      </c>
      <c r="N609" s="8">
        <f>ROUND(INDEX([1]Calculation!S:S,ROW()),0)</f>
        <v>0</v>
      </c>
      <c r="O609" s="8">
        <f>ROUND(INDEX([1]Calculation!T:T,ROW()),0)</f>
        <v>0</v>
      </c>
      <c r="P609" s="8" t="str">
        <f>INDEX([1]Calculation!CB:CB,ROW())</f>
        <v>https://scottrasmussen.com/crosstabs-oct-4-6-19/</v>
      </c>
    </row>
    <row r="610" spans="1:16">
      <c r="A610" t="str">
        <f>INDEX([1]Calculation!$F:$F,ROW())</f>
        <v>US</v>
      </c>
      <c r="B610" t="str">
        <f>INDEX([1]Calculation!$D:$D,ROW())</f>
        <v>Harris Insights &amp; Analytics</v>
      </c>
      <c r="C610" t="str">
        <f>IF(INDEX([1]Calculation!$G:$G,ROW())=0,"-",INDEX([1]Calculation!$G:$G,ROW()))</f>
        <v>C+</v>
      </c>
      <c r="D610" t="str">
        <f>INDEX([1]Calculation!$J:$J,ROW())&amp;"  "&amp;INDEX([1]Calculation!$K:$K,ROW())</f>
        <v>888  rv</v>
      </c>
      <c r="E610" s="19">
        <f>INDEX([1]Calculation!$I:$I,ROW())</f>
        <v>43744</v>
      </c>
      <c r="F610" s="12">
        <f>ROUND(INDEX([1]Calculation!AL:AL,ROW()),1)</f>
        <v>0</v>
      </c>
      <c r="G610" s="8">
        <f>ROUND(INDEX([1]Calculation!L:L,ROW()),0)</f>
        <v>39</v>
      </c>
      <c r="H610" s="8">
        <f>ROUND(INDEX([1]Calculation!M:M,ROW()),0)</f>
        <v>0</v>
      </c>
      <c r="I610" s="8">
        <f>ROUND(INDEX([1]Calculation!N:N,ROW()),0)</f>
        <v>0</v>
      </c>
      <c r="J610" s="8">
        <f>ROUND(INDEX([1]Calculation!O:O,ROW()),0)</f>
        <v>0</v>
      </c>
      <c r="K610" s="8">
        <f>ROUND(INDEX([1]Calculation!P:P,ROW()),0)</f>
        <v>0</v>
      </c>
      <c r="L610" s="8">
        <f>ROUND(INDEX([1]Calculation!Q:Q,ROW()),0)</f>
        <v>0</v>
      </c>
      <c r="M610" s="8">
        <f>ROUND(INDEX([1]Calculation!R:R,ROW()),0)</f>
        <v>0</v>
      </c>
      <c r="N610" s="8">
        <f>ROUND(INDEX([1]Calculation!S:S,ROW()),0)</f>
        <v>0</v>
      </c>
      <c r="O610" s="8">
        <f>ROUND(INDEX([1]Calculation!T:T,ROW()),0)</f>
        <v>0</v>
      </c>
      <c r="P610" s="8" t="str">
        <f>INDEX([1]Calculation!CB:CB,ROW())</f>
        <v>https://scottrasmussen.com/crosstabs-oct-4-6-19/</v>
      </c>
    </row>
    <row r="611" spans="1:16">
      <c r="A611" t="str">
        <f>INDEX([1]Calculation!$F:$F,ROW())</f>
        <v>US</v>
      </c>
      <c r="B611" t="str">
        <f>INDEX([1]Calculation!$D:$D,ROW())</f>
        <v>Harris Insights &amp; Analytics</v>
      </c>
      <c r="C611" t="str">
        <f>IF(INDEX([1]Calculation!$G:$G,ROW())=0,"-",INDEX([1]Calculation!$G:$G,ROW()))</f>
        <v>C+</v>
      </c>
      <c r="D611" t="str">
        <f>INDEX([1]Calculation!$J:$J,ROW())&amp;"  "&amp;INDEX([1]Calculation!$K:$K,ROW())</f>
        <v>526  lv</v>
      </c>
      <c r="E611" s="19">
        <f>INDEX([1]Calculation!$I:$I,ROW())</f>
        <v>43744</v>
      </c>
      <c r="F611" s="12">
        <f>ROUND(INDEX([1]Calculation!AL:AL,ROW()),1)</f>
        <v>0</v>
      </c>
      <c r="G611" s="8">
        <f>ROUND(INDEX([1]Calculation!L:L,ROW()),0)</f>
        <v>42</v>
      </c>
      <c r="H611" s="8">
        <f>ROUND(INDEX([1]Calculation!M:M,ROW()),0)</f>
        <v>0</v>
      </c>
      <c r="I611" s="8">
        <f>ROUND(INDEX([1]Calculation!N:N,ROW()),0)</f>
        <v>0</v>
      </c>
      <c r="J611" s="8">
        <f>ROUND(INDEX([1]Calculation!O:O,ROW()),0)</f>
        <v>0</v>
      </c>
      <c r="K611" s="8">
        <f>ROUND(INDEX([1]Calculation!P:P,ROW()),0)</f>
        <v>0</v>
      </c>
      <c r="L611" s="8">
        <f>ROUND(INDEX([1]Calculation!Q:Q,ROW()),0)</f>
        <v>42</v>
      </c>
      <c r="M611" s="8">
        <f>ROUND(INDEX([1]Calculation!R:R,ROW()),0)</f>
        <v>0</v>
      </c>
      <c r="N611" s="8">
        <f>ROUND(INDEX([1]Calculation!S:S,ROW()),0)</f>
        <v>0</v>
      </c>
      <c r="O611" s="8">
        <f>ROUND(INDEX([1]Calculation!T:T,ROW()),0)</f>
        <v>0</v>
      </c>
      <c r="P611" s="8" t="str">
        <f>INDEX([1]Calculation!CB:CB,ROW())</f>
        <v>https://scottrasmussen.com/crosstabs-oct-4-6-19/</v>
      </c>
    </row>
    <row r="612" spans="1:16">
      <c r="A612" t="str">
        <f>INDEX([1]Calculation!$F:$F,ROW())</f>
        <v>US</v>
      </c>
      <c r="B612" t="str">
        <f>INDEX([1]Calculation!$D:$D,ROW())</f>
        <v>Harris Insights &amp; Analytics</v>
      </c>
      <c r="C612" t="str">
        <f>IF(INDEX([1]Calculation!$G:$G,ROW())=0,"-",INDEX([1]Calculation!$G:$G,ROW()))</f>
        <v>C+</v>
      </c>
      <c r="D612" t="str">
        <f>INDEX([1]Calculation!$J:$J,ROW())&amp;"  "&amp;INDEX([1]Calculation!$K:$K,ROW())</f>
        <v>888  rv</v>
      </c>
      <c r="E612" s="19">
        <f>INDEX([1]Calculation!$I:$I,ROW())</f>
        <v>43744</v>
      </c>
      <c r="F612" s="12">
        <f>ROUND(INDEX([1]Calculation!AL:AL,ROW()),1)</f>
        <v>0</v>
      </c>
      <c r="G612" s="8">
        <f>ROUND(INDEX([1]Calculation!L:L,ROW()),0)</f>
        <v>41</v>
      </c>
      <c r="H612" s="8">
        <f>ROUND(INDEX([1]Calculation!M:M,ROW()),0)</f>
        <v>0</v>
      </c>
      <c r="I612" s="8">
        <f>ROUND(INDEX([1]Calculation!N:N,ROW()),0)</f>
        <v>0</v>
      </c>
      <c r="J612" s="8">
        <f>ROUND(INDEX([1]Calculation!O:O,ROW()),0)</f>
        <v>0</v>
      </c>
      <c r="K612" s="8">
        <f>ROUND(INDEX([1]Calculation!P:P,ROW()),0)</f>
        <v>0</v>
      </c>
      <c r="L612" s="8">
        <f>ROUND(INDEX([1]Calculation!Q:Q,ROW()),0)</f>
        <v>38</v>
      </c>
      <c r="M612" s="8">
        <f>ROUND(INDEX([1]Calculation!R:R,ROW()),0)</f>
        <v>0</v>
      </c>
      <c r="N612" s="8">
        <f>ROUND(INDEX([1]Calculation!S:S,ROW()),0)</f>
        <v>0</v>
      </c>
      <c r="O612" s="8">
        <f>ROUND(INDEX([1]Calculation!T:T,ROW()),0)</f>
        <v>0</v>
      </c>
      <c r="P612" s="8" t="str">
        <f>INDEX([1]Calculation!CB:CB,ROW())</f>
        <v>https://scottrasmussen.com/crosstabs-oct-4-6-19/</v>
      </c>
    </row>
    <row r="613" spans="1:16">
      <c r="A613" t="str">
        <f>INDEX([1]Calculation!$F:$F,ROW())</f>
        <v>US</v>
      </c>
      <c r="B613" t="str">
        <f>INDEX([1]Calculation!$D:$D,ROW())</f>
        <v>Morning Consult</v>
      </c>
      <c r="C613" t="str">
        <f>IF(INDEX([1]Calculation!$G:$G,ROW())=0,"-",INDEX([1]Calculation!$G:$G,ROW()))</f>
        <v>B+</v>
      </c>
      <c r="D613" t="str">
        <f>INDEX([1]Calculation!$J:$J,ROW())&amp;"  "&amp;INDEX([1]Calculation!$K:$K,ROW())</f>
        <v>16529  lv</v>
      </c>
      <c r="E613" s="19">
        <f>INDEX([1]Calculation!$I:$I,ROW())</f>
        <v>43744</v>
      </c>
      <c r="F613" s="12">
        <f>ROUND(INDEX([1]Calculation!AL:AL,ROW()),1)</f>
        <v>0</v>
      </c>
      <c r="G613" s="8">
        <f>ROUND(INDEX([1]Calculation!L:L,ROW()),0)</f>
        <v>33</v>
      </c>
      <c r="H613" s="8">
        <f>ROUND(INDEX([1]Calculation!M:M,ROW()),0)</f>
        <v>0</v>
      </c>
      <c r="I613" s="8">
        <f>ROUND(INDEX([1]Calculation!N:N,ROW()),0)</f>
        <v>2</v>
      </c>
      <c r="J613" s="8">
        <f>ROUND(INDEX([1]Calculation!O:O,ROW()),0)</f>
        <v>5</v>
      </c>
      <c r="K613" s="8">
        <f>ROUND(INDEX([1]Calculation!P:P,ROW()),0)</f>
        <v>1</v>
      </c>
      <c r="L613" s="8">
        <f>ROUND(INDEX([1]Calculation!Q:Q,ROW()),0)</f>
        <v>19</v>
      </c>
      <c r="M613" s="8">
        <f>ROUND(INDEX([1]Calculation!R:R,ROW()),0)</f>
        <v>1</v>
      </c>
      <c r="N613" s="8">
        <f>ROUND(INDEX([1]Calculation!S:S,ROW()),0)</f>
        <v>21</v>
      </c>
      <c r="O613" s="8">
        <f>ROUND(INDEX([1]Calculation!T:T,ROW()),0)</f>
        <v>3</v>
      </c>
      <c r="P613" s="8" t="str">
        <f>INDEX([1]Calculation!CB:CB,ROW())</f>
        <v>https://morningconsult.com/2020-democratic-primary-2/</v>
      </c>
    </row>
    <row r="614" spans="1:16">
      <c r="A614" t="str">
        <f>INDEX([1]Calculation!$F:$F,ROW())</f>
        <v>US</v>
      </c>
      <c r="B614" t="str">
        <f>INDEX([1]Calculation!$D:$D,ROW())</f>
        <v>Swayable</v>
      </c>
      <c r="C614" t="str">
        <f>IF(INDEX([1]Calculation!$G:$G,ROW())=0,"-",INDEX([1]Calculation!$G:$G,ROW()))</f>
        <v>-</v>
      </c>
      <c r="D614" t="str">
        <f>INDEX([1]Calculation!$J:$J,ROW())&amp;"  "&amp;INDEX([1]Calculation!$K:$K,ROW())</f>
        <v>3491  lv</v>
      </c>
      <c r="E614" s="19">
        <f>INDEX([1]Calculation!$I:$I,ROW())</f>
        <v>43734</v>
      </c>
      <c r="F614" s="12">
        <f>ROUND(INDEX([1]Calculation!AL:AL,ROW()),1)</f>
        <v>0</v>
      </c>
      <c r="G614" s="8">
        <f>ROUND(INDEX([1]Calculation!L:L,ROW()),0)</f>
        <v>33</v>
      </c>
      <c r="H614" s="8">
        <f>ROUND(INDEX([1]Calculation!M:M,ROW()),0)</f>
        <v>0</v>
      </c>
      <c r="I614" s="8">
        <f>ROUND(INDEX([1]Calculation!N:N,ROW()),0)</f>
        <v>2</v>
      </c>
      <c r="J614" s="8">
        <f>ROUND(INDEX([1]Calculation!O:O,ROW()),0)</f>
        <v>5</v>
      </c>
      <c r="K614" s="8">
        <f>ROUND(INDEX([1]Calculation!P:P,ROW()),0)</f>
        <v>1</v>
      </c>
      <c r="L614" s="8">
        <f>ROUND(INDEX([1]Calculation!Q:Q,ROW()),0)</f>
        <v>16</v>
      </c>
      <c r="M614" s="8">
        <f>ROUND(INDEX([1]Calculation!R:R,ROW()),0)</f>
        <v>1</v>
      </c>
      <c r="N614" s="8">
        <f>ROUND(INDEX([1]Calculation!S:S,ROW()),0)</f>
        <v>20</v>
      </c>
      <c r="O614" s="8">
        <f>ROUND(INDEX([1]Calculation!T:T,ROW()),0)</f>
        <v>2</v>
      </c>
      <c r="P614" s="8" t="str">
        <f>INDEX([1]Calculation!CB:CB,ROW())</f>
        <v>https://swayable.com/insights/primaries2019</v>
      </c>
    </row>
    <row r="615" spans="1:16">
      <c r="A615" t="str">
        <f>INDEX([1]Calculation!$F:$F,ROW())</f>
        <v>US</v>
      </c>
      <c r="B615" t="str">
        <f>INDEX([1]Calculation!$D:$D,ROW())</f>
        <v>Swayable</v>
      </c>
      <c r="C615" t="str">
        <f>IF(INDEX([1]Calculation!$G:$G,ROW())=0,"-",INDEX([1]Calculation!$G:$G,ROW()))</f>
        <v>-</v>
      </c>
      <c r="D615" t="str">
        <f>INDEX([1]Calculation!$J:$J,ROW())&amp;"  "&amp;INDEX([1]Calculation!$K:$K,ROW())</f>
        <v>7120  a</v>
      </c>
      <c r="E615" s="19">
        <f>INDEX([1]Calculation!$I:$I,ROW())</f>
        <v>43734</v>
      </c>
      <c r="F615" s="12">
        <f>ROUND(INDEX([1]Calculation!AL:AL,ROW()),1)</f>
        <v>0</v>
      </c>
      <c r="G615" s="8">
        <f>ROUND(INDEX([1]Calculation!L:L,ROW()),0)</f>
        <v>28</v>
      </c>
      <c r="H615" s="8">
        <f>ROUND(INDEX([1]Calculation!M:M,ROW()),0)</f>
        <v>0</v>
      </c>
      <c r="I615" s="8">
        <f>ROUND(INDEX([1]Calculation!N:N,ROW()),0)</f>
        <v>2</v>
      </c>
      <c r="J615" s="8">
        <f>ROUND(INDEX([1]Calculation!O:O,ROW()),0)</f>
        <v>4</v>
      </c>
      <c r="K615" s="8">
        <f>ROUND(INDEX([1]Calculation!P:P,ROW()),0)</f>
        <v>2</v>
      </c>
      <c r="L615" s="8">
        <f>ROUND(INDEX([1]Calculation!Q:Q,ROW()),0)</f>
        <v>19</v>
      </c>
      <c r="M615" s="8">
        <f>ROUND(INDEX([1]Calculation!R:R,ROW()),0)</f>
        <v>2</v>
      </c>
      <c r="N615" s="8">
        <f>ROUND(INDEX([1]Calculation!S:S,ROW()),0)</f>
        <v>15</v>
      </c>
      <c r="O615" s="8">
        <f>ROUND(INDEX([1]Calculation!T:T,ROW()),0)</f>
        <v>3</v>
      </c>
      <c r="P615" s="8" t="str">
        <f>INDEX([1]Calculation!CB:CB,ROW())</f>
        <v>https://swayable.com/insights/primaries2019</v>
      </c>
    </row>
    <row r="616" spans="1:16">
      <c r="A616" t="str">
        <f>INDEX([1]Calculation!$F:$F,ROW())</f>
        <v>US</v>
      </c>
      <c r="B616" t="str">
        <f>INDEX([1]Calculation!$D:$D,ROW())</f>
        <v>Avalanche Strategy</v>
      </c>
      <c r="C616" t="str">
        <f>IF(INDEX([1]Calculation!$G:$G,ROW())=0,"-",INDEX([1]Calculation!$G:$G,ROW()))</f>
        <v>-</v>
      </c>
      <c r="D616" t="str">
        <f>INDEX([1]Calculation!$J:$J,ROW())&amp;"  "&amp;INDEX([1]Calculation!$K:$K,ROW())</f>
        <v>1043  lv</v>
      </c>
      <c r="E616" s="19">
        <f>INDEX([1]Calculation!$I:$I,ROW())</f>
        <v>43742</v>
      </c>
      <c r="F616" s="12">
        <f>ROUND(INDEX([1]Calculation!AL:AL,ROW()),1)</f>
        <v>1</v>
      </c>
      <c r="G616" s="8">
        <f>ROUND(INDEX([1]Calculation!L:L,ROW()),0)</f>
        <v>27</v>
      </c>
      <c r="H616" s="8">
        <f>ROUND(INDEX([1]Calculation!M:M,ROW()),0)</f>
        <v>0</v>
      </c>
      <c r="I616" s="8">
        <f>ROUND(INDEX([1]Calculation!N:N,ROW()),0)</f>
        <v>0</v>
      </c>
      <c r="J616" s="8">
        <f>ROUND(INDEX([1]Calculation!O:O,ROW()),0)</f>
        <v>7</v>
      </c>
      <c r="K616" s="8">
        <f>ROUND(INDEX([1]Calculation!P:P,ROW()),0)</f>
        <v>0</v>
      </c>
      <c r="L616" s="8">
        <f>ROUND(INDEX([1]Calculation!Q:Q,ROW()),0)</f>
        <v>12</v>
      </c>
      <c r="M616" s="8">
        <f>ROUND(INDEX([1]Calculation!R:R,ROW()),0)</f>
        <v>0</v>
      </c>
      <c r="N616" s="8">
        <f>ROUND(INDEX([1]Calculation!S:S,ROW()),0)</f>
        <v>29</v>
      </c>
      <c r="O616" s="8">
        <f>ROUND(INDEX([1]Calculation!T:T,ROW()),0)</f>
        <v>0</v>
      </c>
      <c r="P616" s="8" t="str">
        <f>INDEX([1]Calculation!CB:CB,ROW())</f>
        <v>https://www.avalanchestrategy.com/electability-shift</v>
      </c>
    </row>
    <row r="617" spans="1:16">
      <c r="A617" t="str">
        <f>INDEX([1]Calculation!$F:$F,ROW())</f>
        <v>US</v>
      </c>
      <c r="B617" t="str">
        <f>INDEX([1]Calculation!$D:$D,ROW())</f>
        <v>YouGov Blue/Data for Progress</v>
      </c>
      <c r="C617" t="str">
        <f>IF(INDEX([1]Calculation!$G:$G,ROW())=0,"-",INDEX([1]Calculation!$G:$G,ROW()))</f>
        <v>-</v>
      </c>
      <c r="D617" t="str">
        <f>INDEX([1]Calculation!$J:$J,ROW())&amp;"  "&amp;INDEX([1]Calculation!$K:$K,ROW())</f>
        <v>1276  lv</v>
      </c>
      <c r="E617" s="19">
        <f>INDEX([1]Calculation!$I:$I,ROW())</f>
        <v>43742</v>
      </c>
      <c r="F617" s="12">
        <f>ROUND(INDEX([1]Calculation!AL:AL,ROW()),1)</f>
        <v>0</v>
      </c>
      <c r="G617" s="8">
        <f>ROUND(INDEX([1]Calculation!L:L,ROW()),0)</f>
        <v>23</v>
      </c>
      <c r="H617" s="8">
        <f>ROUND(INDEX([1]Calculation!M:M,ROW()),0)</f>
        <v>0</v>
      </c>
      <c r="I617" s="8">
        <f>ROUND(INDEX([1]Calculation!N:N,ROW()),0)</f>
        <v>2</v>
      </c>
      <c r="J617" s="8">
        <f>ROUND(INDEX([1]Calculation!O:O,ROW()),0)</f>
        <v>6</v>
      </c>
      <c r="K617" s="8">
        <f>ROUND(INDEX([1]Calculation!P:P,ROW()),0)</f>
        <v>1</v>
      </c>
      <c r="L617" s="8">
        <f>ROUND(INDEX([1]Calculation!Q:Q,ROW()),0)</f>
        <v>15</v>
      </c>
      <c r="M617" s="8">
        <f>ROUND(INDEX([1]Calculation!R:R,ROW()),0)</f>
        <v>0</v>
      </c>
      <c r="N617" s="8">
        <f>ROUND(INDEX([1]Calculation!S:S,ROW()),0)</f>
        <v>36</v>
      </c>
      <c r="O617" s="8">
        <f>ROUND(INDEX([1]Calculation!T:T,ROW()),0)</f>
        <v>3</v>
      </c>
      <c r="P617" s="8" t="str">
        <f>INDEX([1]Calculation!CB:CB,ROW())</f>
        <v>https://www.dataforprogress.org/blog/2019/10/11/the-role-of-news-interest-in-candidate-evaluation</v>
      </c>
    </row>
    <row r="618" spans="1:16">
      <c r="A618" t="str">
        <f>INDEX([1]Calculation!$F:$F,ROW())</f>
        <v>US</v>
      </c>
      <c r="B618" t="str">
        <f>INDEX([1]Calculation!$D:$D,ROW())</f>
        <v>Harris Insights &amp; Analytics</v>
      </c>
      <c r="C618" t="str">
        <f>IF(INDEX([1]Calculation!$G:$G,ROW())=0,"-",INDEX([1]Calculation!$G:$G,ROW()))</f>
        <v>C+</v>
      </c>
      <c r="D618" t="str">
        <f>INDEX([1]Calculation!$J:$J,ROW())&amp;"  "&amp;INDEX([1]Calculation!$K:$K,ROW())</f>
        <v>1840  lv</v>
      </c>
      <c r="E618" s="19">
        <f>INDEX([1]Calculation!$I:$I,ROW())</f>
        <v>43742</v>
      </c>
      <c r="F618" s="12">
        <f>ROUND(INDEX([1]Calculation!AL:AL,ROW()),1)</f>
        <v>0</v>
      </c>
      <c r="G618" s="8">
        <f>ROUND(INDEX([1]Calculation!L:L,ROW()),0)</f>
        <v>35</v>
      </c>
      <c r="H618" s="8">
        <f>ROUND(INDEX([1]Calculation!M:M,ROW()),0)</f>
        <v>0</v>
      </c>
      <c r="I618" s="8">
        <f>ROUND(INDEX([1]Calculation!N:N,ROW()),0)</f>
        <v>2</v>
      </c>
      <c r="J618" s="8">
        <f>ROUND(INDEX([1]Calculation!O:O,ROW()),0)</f>
        <v>4</v>
      </c>
      <c r="K618" s="8">
        <f>ROUND(INDEX([1]Calculation!P:P,ROW()),0)</f>
        <v>1</v>
      </c>
      <c r="L618" s="8">
        <f>ROUND(INDEX([1]Calculation!Q:Q,ROW()),0)</f>
        <v>13</v>
      </c>
      <c r="M618" s="8">
        <f>ROUND(INDEX([1]Calculation!R:R,ROW()),0)</f>
        <v>1</v>
      </c>
      <c r="N618" s="8">
        <f>ROUND(INDEX([1]Calculation!S:S,ROW()),0)</f>
        <v>19</v>
      </c>
      <c r="O618" s="8">
        <f>ROUND(INDEX([1]Calculation!T:T,ROW()),0)</f>
        <v>2</v>
      </c>
      <c r="P618" s="8" t="str">
        <f>INDEX([1]Calculation!CB:CB,ROW())</f>
        <v>https://docs.google.com/spreadsheets/d/e/2PACX-1vSnzJ1ZUfONHuYHBlJwWX0h-Ic2lxgTyOv0G1ehDL0flcnD15ap0ivYBccVl1LQdJYHI3g522xPP2Gg/pubhtml/sheet?headers=false&amp;gid=0</v>
      </c>
    </row>
    <row r="619" spans="1:16">
      <c r="A619" t="str">
        <f>INDEX([1]Calculation!$F:$F,ROW())</f>
        <v>US</v>
      </c>
      <c r="B619" t="str">
        <f>INDEX([1]Calculation!$D:$D,ROW())</f>
        <v>Harris Insights &amp; Analytics</v>
      </c>
      <c r="C619" t="str">
        <f>IF(INDEX([1]Calculation!$G:$G,ROW())=0,"-",INDEX([1]Calculation!$G:$G,ROW()))</f>
        <v>C+</v>
      </c>
      <c r="D619" t="str">
        <f>INDEX([1]Calculation!$J:$J,ROW())&amp;"  "&amp;INDEX([1]Calculation!$K:$K,ROW())</f>
        <v>782  lv</v>
      </c>
      <c r="E619" s="19">
        <f>INDEX([1]Calculation!$I:$I,ROW())</f>
        <v>43742</v>
      </c>
      <c r="F619" s="12">
        <f>ROUND(INDEX([1]Calculation!AL:AL,ROW()),1)</f>
        <v>0</v>
      </c>
      <c r="G619" s="8">
        <f>ROUND(INDEX([1]Calculation!L:L,ROW()),0)</f>
        <v>35</v>
      </c>
      <c r="H619" s="8">
        <f>ROUND(INDEX([1]Calculation!M:M,ROW()),0)</f>
        <v>0</v>
      </c>
      <c r="I619" s="8">
        <f>ROUND(INDEX([1]Calculation!N:N,ROW()),0)</f>
        <v>2</v>
      </c>
      <c r="J619" s="8">
        <f>ROUND(INDEX([1]Calculation!O:O,ROW()),0)</f>
        <v>3</v>
      </c>
      <c r="K619" s="8">
        <f>ROUND(INDEX([1]Calculation!P:P,ROW()),0)</f>
        <v>1</v>
      </c>
      <c r="L619" s="8">
        <f>ROUND(INDEX([1]Calculation!Q:Q,ROW()),0)</f>
        <v>12</v>
      </c>
      <c r="M619" s="8">
        <f>ROUND(INDEX([1]Calculation!R:R,ROW()),0)</f>
        <v>1</v>
      </c>
      <c r="N619" s="8">
        <f>ROUND(INDEX([1]Calculation!S:S,ROW()),0)</f>
        <v>17</v>
      </c>
      <c r="O619" s="8">
        <f>ROUND(INDEX([1]Calculation!T:T,ROW()),0)</f>
        <v>2</v>
      </c>
      <c r="P619" s="8" t="str">
        <f>INDEX([1]Calculation!CB:CB,ROW())</f>
        <v>https://docs.google.com/spreadsheets/d/e/2PACX-1vQy-EdNSA9Yo9BU6sktTwRoqSNFUTN3p4ytdgkgrzUFItTZInRmqkl2m_0kNIrwYv-BRQurVM1jULC9/pubhtml/sheet?headers=false&amp;gid=0</v>
      </c>
    </row>
    <row r="620" spans="1:16">
      <c r="A620" t="str">
        <f>INDEX([1]Calculation!$F:$F,ROW())</f>
        <v>US</v>
      </c>
      <c r="B620" t="str">
        <f>INDEX([1]Calculation!$D:$D,ROW())</f>
        <v>IBD/TIPP</v>
      </c>
      <c r="C620" t="str">
        <f>IF(INDEX([1]Calculation!$G:$G,ROW())=0,"-",INDEX([1]Calculation!$G:$G,ROW()))</f>
        <v>A/B</v>
      </c>
      <c r="D620" t="str">
        <f>INDEX([1]Calculation!$J:$J,ROW())&amp;"  "&amp;INDEX([1]Calculation!$K:$K,ROW())</f>
        <v>341  rv</v>
      </c>
      <c r="E620" s="19">
        <f>INDEX([1]Calculation!$I:$I,ROW())</f>
        <v>43741</v>
      </c>
      <c r="F620" s="12">
        <f>ROUND(INDEX([1]Calculation!AL:AL,ROW()),1)</f>
        <v>0</v>
      </c>
      <c r="G620" s="8">
        <f>ROUND(INDEX([1]Calculation!L:L,ROW()),0)</f>
        <v>26</v>
      </c>
      <c r="H620" s="8">
        <f>ROUND(INDEX([1]Calculation!M:M,ROW()),0)</f>
        <v>0</v>
      </c>
      <c r="I620" s="8">
        <f>ROUND(INDEX([1]Calculation!N:N,ROW()),0)</f>
        <v>0</v>
      </c>
      <c r="J620" s="8">
        <f>ROUND(INDEX([1]Calculation!O:O,ROW()),0)</f>
        <v>7</v>
      </c>
      <c r="K620" s="8">
        <f>ROUND(INDEX([1]Calculation!P:P,ROW()),0)</f>
        <v>1</v>
      </c>
      <c r="L620" s="8">
        <f>ROUND(INDEX([1]Calculation!Q:Q,ROW()),0)</f>
        <v>10</v>
      </c>
      <c r="M620" s="8">
        <f>ROUND(INDEX([1]Calculation!R:R,ROW()),0)</f>
        <v>0</v>
      </c>
      <c r="N620" s="8">
        <f>ROUND(INDEX([1]Calculation!S:S,ROW()),0)</f>
        <v>27</v>
      </c>
      <c r="O620" s="8">
        <f>ROUND(INDEX([1]Calculation!T:T,ROW()),0)</f>
        <v>3</v>
      </c>
      <c r="P620" s="8" t="str">
        <f>INDEX([1]Calculation!CB:CB,ROW())</f>
        <v>https://projects.fivethirtyeight.com/polls/20191007_National.xlsx</v>
      </c>
    </row>
    <row r="621" spans="1:16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783  lv</v>
      </c>
      <c r="E621" s="19">
        <f>INDEX([1]Calculation!$I:$I,ROW())</f>
        <v>43741</v>
      </c>
      <c r="F621" s="12">
        <f>ROUND(INDEX([1]Calculation!AL:AL,ROW()),1)</f>
        <v>0</v>
      </c>
      <c r="G621" s="8">
        <f>ROUND(INDEX([1]Calculation!L:L,ROW()),0)</f>
        <v>33</v>
      </c>
      <c r="H621" s="8">
        <f>ROUND(INDEX([1]Calculation!M:M,ROW()),0)</f>
        <v>0</v>
      </c>
      <c r="I621" s="8">
        <f>ROUND(INDEX([1]Calculation!N:N,ROW()),0)</f>
        <v>2</v>
      </c>
      <c r="J621" s="8">
        <f>ROUND(INDEX([1]Calculation!O:O,ROW()),0)</f>
        <v>3</v>
      </c>
      <c r="K621" s="8">
        <f>ROUND(INDEX([1]Calculation!P:P,ROW()),0)</f>
        <v>2</v>
      </c>
      <c r="L621" s="8">
        <f>ROUND(INDEX([1]Calculation!Q:Q,ROW()),0)</f>
        <v>12</v>
      </c>
      <c r="M621" s="8">
        <f>ROUND(INDEX([1]Calculation!R:R,ROW()),0)</f>
        <v>1</v>
      </c>
      <c r="N621" s="8">
        <f>ROUND(INDEX([1]Calculation!S:S,ROW()),0)</f>
        <v>22</v>
      </c>
      <c r="O621" s="8">
        <f>ROUND(INDEX([1]Calculation!T:T,ROW()),0)</f>
        <v>3</v>
      </c>
      <c r="P621" s="8" t="str">
        <f>INDEX([1]Calculation!CB:CB,ROW())</f>
        <v>https://docs.google.com/spreadsheets/d/e/2PACX-1vQ_w_SfjfysMC7cGhXMAd_NRiIqYfiU5Aks1NhejHHwNsPoNxP-fl_drIh-I6SSpn33Zlu0vxGSTDqQ/pubhtml/sheet?headers=false&amp;gid=0</v>
      </c>
    </row>
    <row r="622" spans="1:16">
      <c r="A622" t="str">
        <f>INDEX([1]Calculation!$F:$F,ROW())</f>
        <v>Wisconsin</v>
      </c>
      <c r="B622" t="str">
        <f>INDEX([1]Calculation!$D:$D,ROW())</f>
        <v>Change Research</v>
      </c>
      <c r="C622" t="str">
        <f>IF(INDEX([1]Calculation!$G:$G,ROW())=0,"-",INDEX([1]Calculation!$G:$G,ROW()))</f>
        <v>C</v>
      </c>
      <c r="D622" t="str">
        <f>INDEX([1]Calculation!$J:$J,ROW())&amp;"  "&amp;INDEX([1]Calculation!$K:$K,ROW())</f>
        <v>663  lv</v>
      </c>
      <c r="E622" s="19">
        <f>INDEX([1]Calculation!$I:$I,ROW())</f>
        <v>43740</v>
      </c>
      <c r="F622" s="12">
        <f>ROUND(INDEX([1]Calculation!AL:AL,ROW()),1)</f>
        <v>1.1000000000000001</v>
      </c>
      <c r="G622" s="8">
        <f>ROUND(INDEX([1]Calculation!L:L,ROW()),0)</f>
        <v>11</v>
      </c>
      <c r="H622" s="8">
        <f>ROUND(INDEX([1]Calculation!M:M,ROW()),0)</f>
        <v>0</v>
      </c>
      <c r="I622" s="8">
        <f>ROUND(INDEX([1]Calculation!N:N,ROW()),0)</f>
        <v>1</v>
      </c>
      <c r="J622" s="8">
        <f>ROUND(INDEX([1]Calculation!O:O,ROW()),0)</f>
        <v>6</v>
      </c>
      <c r="K622" s="8">
        <f>ROUND(INDEX([1]Calculation!P:P,ROW()),0)</f>
        <v>1</v>
      </c>
      <c r="L622" s="8">
        <f>ROUND(INDEX([1]Calculation!Q:Q,ROW()),0)</f>
        <v>25</v>
      </c>
      <c r="M622" s="8">
        <f>ROUND(INDEX([1]Calculation!R:R,ROW()),0)</f>
        <v>0</v>
      </c>
      <c r="N622" s="8">
        <f>ROUND(INDEX([1]Calculation!S:S,ROW()),0)</f>
        <v>34</v>
      </c>
      <c r="O622" s="8">
        <f>ROUND(INDEX([1]Calculation!T:T,ROW()),0)</f>
        <v>3</v>
      </c>
      <c r="P622" s="8" t="str">
        <f>INDEX([1]Calculation!CB:CB,ROW())</f>
        <v>https://www.changeresearch.com/wisconsin-poll-sept-29-oct-2</v>
      </c>
    </row>
    <row r="623" spans="1:16">
      <c r="A623" t="str">
        <f>INDEX([1]Calculation!$F:$F,ROW())</f>
        <v>Wisconsin</v>
      </c>
      <c r="B623" t="str">
        <f>INDEX([1]Calculation!$D:$D,ROW())</f>
        <v>Fox News/Beacon Research/Shaw &amp; Co. Research</v>
      </c>
      <c r="C623" t="str">
        <f>IF(INDEX([1]Calculation!$G:$G,ROW())=0,"-",INDEX([1]Calculation!$G:$G,ROW()))</f>
        <v>A-</v>
      </c>
      <c r="D623" t="str">
        <f>INDEX([1]Calculation!$J:$J,ROW())&amp;"  "&amp;INDEX([1]Calculation!$K:$K,ROW())</f>
        <v>663  lv</v>
      </c>
      <c r="E623" s="19">
        <f>INDEX([1]Calculation!$I:$I,ROW())</f>
        <v>43740</v>
      </c>
      <c r="F623" s="12">
        <f>ROUND(INDEX([1]Calculation!AL:AL,ROW()),1)</f>
        <v>0.4</v>
      </c>
      <c r="G623" s="8">
        <f>ROUND(INDEX([1]Calculation!L:L,ROW()),0)</f>
        <v>28</v>
      </c>
      <c r="H623" s="8">
        <f>ROUND(INDEX([1]Calculation!M:M,ROW()),0)</f>
        <v>0</v>
      </c>
      <c r="I623" s="8">
        <f>ROUND(INDEX([1]Calculation!N:N,ROW()),0)</f>
        <v>2</v>
      </c>
      <c r="J623" s="8">
        <f>ROUND(INDEX([1]Calculation!O:O,ROW()),0)</f>
        <v>7</v>
      </c>
      <c r="K623" s="8">
        <f>ROUND(INDEX([1]Calculation!P:P,ROW()),0)</f>
        <v>2</v>
      </c>
      <c r="L623" s="8">
        <f>ROUND(INDEX([1]Calculation!Q:Q,ROW()),0)</f>
        <v>17</v>
      </c>
      <c r="M623" s="8">
        <f>ROUND(INDEX([1]Calculation!R:R,ROW()),0)</f>
        <v>0</v>
      </c>
      <c r="N623" s="8">
        <f>ROUND(INDEX([1]Calculation!S:S,ROW()),0)</f>
        <v>22</v>
      </c>
      <c r="O623" s="8">
        <f>ROUND(INDEX([1]Calculation!T:T,ROW()),0)</f>
        <v>2</v>
      </c>
      <c r="P623" s="8" t="str">
        <f>INDEX([1]Calculation!CB:CB,ROW())</f>
        <v>https://www.foxnews.com/politics/fox-news-poll-results-september-29-october-2-2019-wisconsin</v>
      </c>
    </row>
    <row r="624" spans="1:16">
      <c r="A624" t="str">
        <f>INDEX([1]Calculation!$F:$F,ROW())</f>
        <v>South Carolina</v>
      </c>
      <c r="B624" t="str">
        <f>INDEX([1]Calculation!$D:$D,ROW())</f>
        <v>Fox News/Beacon Research/Shaw &amp; Co. Research</v>
      </c>
      <c r="C624" t="str">
        <f>IF(INDEX([1]Calculation!$G:$G,ROW())=0,"-",INDEX([1]Calculation!$G:$G,ROW()))</f>
        <v>A-</v>
      </c>
      <c r="D624" t="str">
        <f>INDEX([1]Calculation!$J:$J,ROW())&amp;"  "&amp;INDEX([1]Calculation!$K:$K,ROW())</f>
        <v>803  lv</v>
      </c>
      <c r="E624" s="19">
        <f>INDEX([1]Calculation!$I:$I,ROW())</f>
        <v>43740</v>
      </c>
      <c r="F624" s="12">
        <f>ROUND(INDEX([1]Calculation!AL:AL,ROW()),1)</f>
        <v>0.4</v>
      </c>
      <c r="G624" s="8">
        <f>ROUND(INDEX([1]Calculation!L:L,ROW()),0)</f>
        <v>41</v>
      </c>
      <c r="H624" s="8">
        <f>ROUND(INDEX([1]Calculation!M:M,ROW()),0)</f>
        <v>0</v>
      </c>
      <c r="I624" s="8">
        <f>ROUND(INDEX([1]Calculation!N:N,ROW()),0)</f>
        <v>3</v>
      </c>
      <c r="J624" s="8">
        <f>ROUND(INDEX([1]Calculation!O:O,ROW()),0)</f>
        <v>2</v>
      </c>
      <c r="K624" s="8">
        <f>ROUND(INDEX([1]Calculation!P:P,ROW()),0)</f>
        <v>0</v>
      </c>
      <c r="L624" s="8">
        <f>ROUND(INDEX([1]Calculation!Q:Q,ROW()),0)</f>
        <v>10</v>
      </c>
      <c r="M624" s="8">
        <f>ROUND(INDEX([1]Calculation!R:R,ROW()),0)</f>
        <v>4</v>
      </c>
      <c r="N624" s="8">
        <f>ROUND(INDEX([1]Calculation!S:S,ROW()),0)</f>
        <v>12</v>
      </c>
      <c r="O624" s="8">
        <f>ROUND(INDEX([1]Calculation!T:T,ROW()),0)</f>
        <v>1</v>
      </c>
      <c r="P624" s="8" t="str">
        <f>INDEX([1]Calculation!CB:CB,ROW())</f>
        <v>https://www.foxnews.com/politics/fox-news-poll-results-september-29-october-2-2019-south-carolina</v>
      </c>
    </row>
    <row r="625" spans="1:16">
      <c r="A625" t="str">
        <f>INDEX([1]Calculation!$F:$F,ROW())</f>
        <v>Ohio</v>
      </c>
      <c r="B625" t="str">
        <f>INDEX([1]Calculation!$D:$D,ROW())</f>
        <v>Emerson College</v>
      </c>
      <c r="C625" t="str">
        <f>IF(INDEX([1]Calculation!$G:$G,ROW())=0,"-",INDEX([1]Calculation!$G:$G,ROW()))</f>
        <v>B-</v>
      </c>
      <c r="D625" t="str">
        <f>INDEX([1]Calculation!$J:$J,ROW())&amp;"  "&amp;INDEX([1]Calculation!$K:$K,ROW())</f>
        <v>353  lv</v>
      </c>
      <c r="E625" s="19">
        <f>INDEX([1]Calculation!$I:$I,ROW())</f>
        <v>43740</v>
      </c>
      <c r="F625" s="12">
        <f>ROUND(INDEX([1]Calculation!AL:AL,ROW()),1)</f>
        <v>1.3</v>
      </c>
      <c r="G625" s="8">
        <f>ROUND(INDEX([1]Calculation!L:L,ROW()),0)</f>
        <v>29</v>
      </c>
      <c r="H625" s="8">
        <f>ROUND(INDEX([1]Calculation!M:M,ROW()),0)</f>
        <v>0</v>
      </c>
      <c r="I625" s="8">
        <f>ROUND(INDEX([1]Calculation!N:N,ROW()),0)</f>
        <v>0</v>
      </c>
      <c r="J625" s="8">
        <f>ROUND(INDEX([1]Calculation!O:O,ROW()),0)</f>
        <v>5</v>
      </c>
      <c r="K625" s="8">
        <f>ROUND(INDEX([1]Calculation!P:P,ROW()),0)</f>
        <v>0</v>
      </c>
      <c r="L625" s="8">
        <f>ROUND(INDEX([1]Calculation!Q:Q,ROW()),0)</f>
        <v>27</v>
      </c>
      <c r="M625" s="8">
        <f>ROUND(INDEX([1]Calculation!R:R,ROW()),0)</f>
        <v>0</v>
      </c>
      <c r="N625" s="8">
        <f>ROUND(INDEX([1]Calculation!S:S,ROW()),0)</f>
        <v>21</v>
      </c>
      <c r="O625" s="8">
        <f>ROUND(INDEX([1]Calculation!T:T,ROW()),0)</f>
        <v>3</v>
      </c>
      <c r="P625" s="8" t="str">
        <f>INDEX([1]Calculation!CB:CB,ROW())</f>
        <v>http://emersonpolling.com/2019/10/03/statistical-dead-heat-with-biden-sanders-and-warren-voters-support-impeachment/</v>
      </c>
    </row>
    <row r="626" spans="1:16">
      <c r="A626" t="str">
        <f>INDEX([1]Calculation!$F:$F,ROW())</f>
        <v>Michigan</v>
      </c>
      <c r="B626" t="str">
        <f>INDEX([1]Calculation!$D:$D,ROW())</f>
        <v>Denno Research</v>
      </c>
      <c r="C626" t="str">
        <f>IF(INDEX([1]Calculation!$G:$G,ROW())=0,"-",INDEX([1]Calculation!$G:$G,ROW()))</f>
        <v>-</v>
      </c>
      <c r="D626" t="str">
        <f>INDEX([1]Calculation!$J:$J,ROW())&amp;"  "&amp;INDEX([1]Calculation!$K:$K,ROW())</f>
        <v>217  lv</v>
      </c>
      <c r="E626" s="19">
        <f>INDEX([1]Calculation!$I:$I,ROW())</f>
        <v>43732</v>
      </c>
      <c r="F626" s="12">
        <f>ROUND(INDEX([1]Calculation!AL:AL,ROW()),1)</f>
        <v>0.7</v>
      </c>
      <c r="G626" s="8">
        <f>ROUND(INDEX([1]Calculation!L:L,ROW()),0)</f>
        <v>27</v>
      </c>
      <c r="H626" s="8">
        <f>ROUND(INDEX([1]Calculation!M:M,ROW()),0)</f>
        <v>0</v>
      </c>
      <c r="I626" s="8">
        <f>ROUND(INDEX([1]Calculation!N:N,ROW()),0)</f>
        <v>1</v>
      </c>
      <c r="J626" s="8">
        <f>ROUND(INDEX([1]Calculation!O:O,ROW()),0)</f>
        <v>4</v>
      </c>
      <c r="K626" s="8">
        <f>ROUND(INDEX([1]Calculation!P:P,ROW()),0)</f>
        <v>1</v>
      </c>
      <c r="L626" s="8">
        <f>ROUND(INDEX([1]Calculation!Q:Q,ROW()),0)</f>
        <v>12</v>
      </c>
      <c r="M626" s="8">
        <f>ROUND(INDEX([1]Calculation!R:R,ROW()),0)</f>
        <v>0</v>
      </c>
      <c r="N626" s="8">
        <f>ROUND(INDEX([1]Calculation!S:S,ROW()),0)</f>
        <v>23</v>
      </c>
      <c r="O626" s="8">
        <f>ROUND(INDEX([1]Calculation!T:T,ROW()),0)</f>
        <v>1</v>
      </c>
      <c r="P626" s="8" t="str">
        <f>INDEX([1]Calculation!CB:CB,ROW())</f>
        <v>https://drive.google.com/file/d/1O-27Ag7vLvHJ7GNkXIVWIEGMFBV6NrwH/view</v>
      </c>
    </row>
    <row r="627" spans="1:16">
      <c r="A627" t="str">
        <f>INDEX([1]Calculation!$F:$F,ROW())</f>
        <v>US</v>
      </c>
      <c r="B627" t="str">
        <f>INDEX([1]Calculation!$D:$D,ROW())</f>
        <v>Harris Insights &amp; Analytics</v>
      </c>
      <c r="C627" t="str">
        <f>IF(INDEX([1]Calculation!$G:$G,ROW())=0,"-",INDEX([1]Calculation!$G:$G,ROW()))</f>
        <v>C+</v>
      </c>
      <c r="D627" t="str">
        <f>INDEX([1]Calculation!$J:$J,ROW())&amp;"  "&amp;INDEX([1]Calculation!$K:$K,ROW())</f>
        <v>783  lv</v>
      </c>
      <c r="E627" s="19">
        <f>INDEX([1]Calculation!$I:$I,ROW())</f>
        <v>43740</v>
      </c>
      <c r="F627" s="12">
        <f>ROUND(INDEX([1]Calculation!AL:AL,ROW()),1)</f>
        <v>0</v>
      </c>
      <c r="G627" s="8">
        <f>ROUND(INDEX([1]Calculation!L:L,ROW()),0)</f>
        <v>32</v>
      </c>
      <c r="H627" s="8">
        <f>ROUND(INDEX([1]Calculation!M:M,ROW()),0)</f>
        <v>0</v>
      </c>
      <c r="I627" s="8">
        <f>ROUND(INDEX([1]Calculation!N:N,ROW()),0)</f>
        <v>2</v>
      </c>
      <c r="J627" s="8">
        <f>ROUND(INDEX([1]Calculation!O:O,ROW()),0)</f>
        <v>4</v>
      </c>
      <c r="K627" s="8">
        <f>ROUND(INDEX([1]Calculation!P:P,ROW()),0)</f>
        <v>2</v>
      </c>
      <c r="L627" s="8">
        <f>ROUND(INDEX([1]Calculation!Q:Q,ROW()),0)</f>
        <v>14</v>
      </c>
      <c r="M627" s="8">
        <f>ROUND(INDEX([1]Calculation!R:R,ROW()),0)</f>
        <v>1</v>
      </c>
      <c r="N627" s="8">
        <f>ROUND(INDEX([1]Calculation!S:S,ROW()),0)</f>
        <v>22</v>
      </c>
      <c r="O627" s="8">
        <f>ROUND(INDEX([1]Calculation!T:T,ROW()),0)</f>
        <v>2</v>
      </c>
      <c r="P627" s="8" t="str">
        <f>INDEX([1]Calculation!CB:CB,ROW())</f>
        <v>https://docs.google.com/spreadsheets/d/e/2PACX-1vSOA58UIMivSVZmdhs2fkjQsIamh9RG3CilbZNZh7Z1NavQBKGGfWrGSqZdY4RCMXr_Y9KYScC6mkXX/pubhtml/sheet?headers=false&amp;gid=0</v>
      </c>
    </row>
    <row r="628" spans="1:16">
      <c r="A628" t="str">
        <f>INDEX([1]Calculation!$F:$F,ROW())</f>
        <v>US</v>
      </c>
      <c r="B628" t="str">
        <f>INDEX([1]Calculation!$D:$D,ROW())</f>
        <v>YouGov</v>
      </c>
      <c r="C628" t="str">
        <f>IF(INDEX([1]Calculation!$G:$G,ROW())=0,"-",INDEX([1]Calculation!$G:$G,ROW()))</f>
        <v>B-</v>
      </c>
      <c r="D628" t="str">
        <f>INDEX([1]Calculation!$J:$J,ROW())&amp;"  "&amp;INDEX([1]Calculation!$K:$K,ROW())</f>
        <v>602  lv</v>
      </c>
      <c r="E628" s="19">
        <f>INDEX([1]Calculation!$I:$I,ROW())</f>
        <v>43739</v>
      </c>
      <c r="F628" s="12">
        <f>ROUND(INDEX([1]Calculation!AL:AL,ROW()),1)</f>
        <v>0</v>
      </c>
      <c r="G628" s="8">
        <f>ROUND(INDEX([1]Calculation!L:L,ROW()),0)</f>
        <v>22</v>
      </c>
      <c r="H628" s="8">
        <f>ROUND(INDEX([1]Calculation!M:M,ROW()),0)</f>
        <v>0</v>
      </c>
      <c r="I628" s="8">
        <f>ROUND(INDEX([1]Calculation!N:N,ROW()),0)</f>
        <v>2</v>
      </c>
      <c r="J628" s="8">
        <f>ROUND(INDEX([1]Calculation!O:O,ROW()),0)</f>
        <v>7</v>
      </c>
      <c r="K628" s="8">
        <f>ROUND(INDEX([1]Calculation!P:P,ROW()),0)</f>
        <v>1</v>
      </c>
      <c r="L628" s="8">
        <f>ROUND(INDEX([1]Calculation!Q:Q,ROW()),0)</f>
        <v>14</v>
      </c>
      <c r="M628" s="8">
        <f>ROUND(INDEX([1]Calculation!R:R,ROW()),0)</f>
        <v>1</v>
      </c>
      <c r="N628" s="8">
        <f>ROUND(INDEX([1]Calculation!S:S,ROW()),0)</f>
        <v>26</v>
      </c>
      <c r="O628" s="8">
        <f>ROUND(INDEX([1]Calculation!T:T,ROW()),0)</f>
        <v>3</v>
      </c>
      <c r="P628" s="8" t="str">
        <f>INDEX([1]Calculation!CB:CB,ROW())</f>
        <v>https://d25d2506sfb94s.cloudfront.net/cumulus_uploads/document/eb2rrb9ofh/econTabReport.pdf</v>
      </c>
    </row>
    <row r="629" spans="1:16">
      <c r="A629" t="str">
        <f>INDEX([1]Calculation!$F:$F,ROW())</f>
        <v>US</v>
      </c>
      <c r="B629" t="str">
        <f>INDEX([1]Calculation!$D:$D,ROW())</f>
        <v>Harris Insights &amp; Analytics</v>
      </c>
      <c r="C629" t="str">
        <f>IF(INDEX([1]Calculation!$G:$G,ROW())=0,"-",INDEX([1]Calculation!$G:$G,ROW()))</f>
        <v>C+</v>
      </c>
      <c r="D629" t="str">
        <f>INDEX([1]Calculation!$J:$J,ROW())&amp;"  "&amp;INDEX([1]Calculation!$K:$K,ROW())</f>
        <v>766  lv</v>
      </c>
      <c r="E629" s="19">
        <f>INDEX([1]Calculation!$I:$I,ROW())</f>
        <v>43739</v>
      </c>
      <c r="F629" s="12">
        <f>ROUND(INDEX([1]Calculation!AL:AL,ROW()),1)</f>
        <v>0</v>
      </c>
      <c r="G629" s="8">
        <f>ROUND(INDEX([1]Calculation!L:L,ROW()),0)</f>
        <v>35</v>
      </c>
      <c r="H629" s="8">
        <f>ROUND(INDEX([1]Calculation!M:M,ROW()),0)</f>
        <v>0</v>
      </c>
      <c r="I629" s="8">
        <f>ROUND(INDEX([1]Calculation!N:N,ROW()),0)</f>
        <v>2</v>
      </c>
      <c r="J629" s="8">
        <f>ROUND(INDEX([1]Calculation!O:O,ROW()),0)</f>
        <v>4</v>
      </c>
      <c r="K629" s="8">
        <f>ROUND(INDEX([1]Calculation!P:P,ROW()),0)</f>
        <v>2</v>
      </c>
      <c r="L629" s="8">
        <f>ROUND(INDEX([1]Calculation!Q:Q,ROW()),0)</f>
        <v>13</v>
      </c>
      <c r="M629" s="8">
        <f>ROUND(INDEX([1]Calculation!R:R,ROW()),0)</f>
        <v>1</v>
      </c>
      <c r="N629" s="8">
        <f>ROUND(INDEX([1]Calculation!S:S,ROW()),0)</f>
        <v>21</v>
      </c>
      <c r="O629" s="8">
        <f>ROUND(INDEX([1]Calculation!T:T,ROW()),0)</f>
        <v>3</v>
      </c>
      <c r="P629" s="8" t="str">
        <f>INDEX([1]Calculation!CB:CB,ROW())</f>
        <v>https://docs.google.com/spreadsheets/d/e/2PACX-1vS5Td-ga1tudhNr3pBtctVLwty8kXQZ_N4io_igT4SlMNqhlKHanRN-ZJHSFlcpYeyeWcRVCqnDpSlB/pubhtml/sheet?headers=false&amp;gid=0</v>
      </c>
    </row>
    <row r="630" spans="1:16">
      <c r="A630" t="str">
        <f>INDEX([1]Calculation!$F:$F,ROW())</f>
        <v>US</v>
      </c>
      <c r="B630" t="str">
        <f>INDEX([1]Calculation!$D:$D,ROW())</f>
        <v>YouGov</v>
      </c>
      <c r="C630" t="str">
        <f>IF(INDEX([1]Calculation!$G:$G,ROW())=0,"-",INDEX([1]Calculation!$G:$G,ROW()))</f>
        <v>B-</v>
      </c>
      <c r="D630" t="str">
        <f>INDEX([1]Calculation!$J:$J,ROW())&amp;"  "&amp;INDEX([1]Calculation!$K:$K,ROW())</f>
        <v>600  rv</v>
      </c>
      <c r="E630" s="19">
        <f>INDEX([1]Calculation!$I:$I,ROW())</f>
        <v>43738</v>
      </c>
      <c r="F630" s="12">
        <f>ROUND(INDEX([1]Calculation!AL:AL,ROW()),1)</f>
        <v>0</v>
      </c>
      <c r="G630" s="8">
        <f>ROUND(INDEX([1]Calculation!L:L,ROW()),0)</f>
        <v>18</v>
      </c>
      <c r="H630" s="8">
        <f>ROUND(INDEX([1]Calculation!M:M,ROW()),0)</f>
        <v>0</v>
      </c>
      <c r="I630" s="8">
        <f>ROUND(INDEX([1]Calculation!N:N,ROW()),0)</f>
        <v>1</v>
      </c>
      <c r="J630" s="8">
        <f>ROUND(INDEX([1]Calculation!O:O,ROW()),0)</f>
        <v>5</v>
      </c>
      <c r="K630" s="8">
        <f>ROUND(INDEX([1]Calculation!P:P,ROW()),0)</f>
        <v>2</v>
      </c>
      <c r="L630" s="8">
        <f>ROUND(INDEX([1]Calculation!Q:Q,ROW()),0)</f>
        <v>21</v>
      </c>
      <c r="M630" s="8">
        <f>ROUND(INDEX([1]Calculation!R:R,ROW()),0)</f>
        <v>1</v>
      </c>
      <c r="N630" s="8">
        <f>ROUND(INDEX([1]Calculation!S:S,ROW()),0)</f>
        <v>28</v>
      </c>
      <c r="O630" s="8">
        <f>ROUND(INDEX([1]Calculation!T:T,ROW()),0)</f>
        <v>3</v>
      </c>
      <c r="P630" s="8" t="str">
        <f>INDEX([1]Calculation!CB:CB,ROW())</f>
        <v>https://smpa.gwu.edu/sites/g/files/zaxdzs2046/f/downloads/GW%20Politics%20Poll%20Late%20September%202019%20Toplines%20%281%29.pdf</v>
      </c>
    </row>
    <row r="631" spans="1:16">
      <c r="A631" t="str">
        <f>INDEX([1]Calculation!$F:$F,ROW())</f>
        <v>South Carolina</v>
      </c>
      <c r="B631" t="str">
        <f>INDEX([1]Calculation!$D:$D,ROW())</f>
        <v>Winthrop University</v>
      </c>
      <c r="C631" t="str">
        <f>IF(INDEX([1]Calculation!$G:$G,ROW())=0,"-",INDEX([1]Calculation!$G:$G,ROW()))</f>
        <v>A/B</v>
      </c>
      <c r="D631" t="str">
        <f>INDEX([1]Calculation!$J:$J,ROW())&amp;"  "&amp;INDEX([1]Calculation!$K:$K,ROW())</f>
        <v>462  rv</v>
      </c>
      <c r="E631" s="19">
        <f>INDEX([1]Calculation!$I:$I,ROW())</f>
        <v>43738</v>
      </c>
      <c r="F631" s="12">
        <f>ROUND(INDEX([1]Calculation!AL:AL,ROW()),1)</f>
        <v>0.3</v>
      </c>
      <c r="G631" s="8">
        <f>ROUND(INDEX([1]Calculation!L:L,ROW()),0)</f>
        <v>37</v>
      </c>
      <c r="H631" s="8">
        <f>ROUND(INDEX([1]Calculation!M:M,ROW()),0)</f>
        <v>0</v>
      </c>
      <c r="I631" s="8">
        <f>ROUND(INDEX([1]Calculation!N:N,ROW()),0)</f>
        <v>3</v>
      </c>
      <c r="J631" s="8">
        <f>ROUND(INDEX([1]Calculation!O:O,ROW()),0)</f>
        <v>4</v>
      </c>
      <c r="K631" s="8">
        <f>ROUND(INDEX([1]Calculation!P:P,ROW()),0)</f>
        <v>1</v>
      </c>
      <c r="L631" s="8">
        <f>ROUND(INDEX([1]Calculation!Q:Q,ROW()),0)</f>
        <v>8</v>
      </c>
      <c r="M631" s="8">
        <f>ROUND(INDEX([1]Calculation!R:R,ROW()),0)</f>
        <v>2</v>
      </c>
      <c r="N631" s="8">
        <f>ROUND(INDEX([1]Calculation!S:S,ROW()),0)</f>
        <v>17</v>
      </c>
      <c r="O631" s="8">
        <f>ROUND(INDEX([1]Calculation!T:T,ROW()),0)</f>
        <v>2</v>
      </c>
      <c r="P631" s="8" t="str">
        <f>INDEX([1]Calculation!CB:CB,ROW())</f>
        <v>https://www.winthrop.edu/winthroppoll/current-findings.aspx</v>
      </c>
    </row>
    <row r="632" spans="1:16">
      <c r="A632" t="str">
        <f>INDEX([1]Calculation!$F:$F,ROW())</f>
        <v>US</v>
      </c>
      <c r="B632" t="str">
        <f>INDEX([1]Calculation!$D:$D,ROW())</f>
        <v>Ipsos</v>
      </c>
      <c r="C632" t="str">
        <f>IF(INDEX([1]Calculation!$G:$G,ROW())=0,"-",INDEX([1]Calculation!$G:$G,ROW()))</f>
        <v>B+</v>
      </c>
      <c r="D632" t="str">
        <f>INDEX([1]Calculation!$J:$J,ROW())&amp;"  "&amp;INDEX([1]Calculation!$K:$K,ROW())</f>
        <v>1136  rv</v>
      </c>
      <c r="E632" s="19">
        <f>INDEX([1]Calculation!$I:$I,ROW())</f>
        <v>43738</v>
      </c>
      <c r="F632" s="12">
        <f>ROUND(INDEX([1]Calculation!AL:AL,ROW()),1)</f>
        <v>0</v>
      </c>
      <c r="G632" s="8">
        <f>ROUND(INDEX([1]Calculation!L:L,ROW()),0)</f>
        <v>21</v>
      </c>
      <c r="H632" s="8">
        <f>ROUND(INDEX([1]Calculation!M:M,ROW()),0)</f>
        <v>0</v>
      </c>
      <c r="I632" s="8">
        <f>ROUND(INDEX([1]Calculation!N:N,ROW()),0)</f>
        <v>1</v>
      </c>
      <c r="J632" s="8">
        <f>ROUND(INDEX([1]Calculation!O:O,ROW()),0)</f>
        <v>4</v>
      </c>
      <c r="K632" s="8">
        <f>ROUND(INDEX([1]Calculation!P:P,ROW()),0)</f>
        <v>1</v>
      </c>
      <c r="L632" s="8">
        <f>ROUND(INDEX([1]Calculation!Q:Q,ROW()),0)</f>
        <v>16</v>
      </c>
      <c r="M632" s="8">
        <f>ROUND(INDEX([1]Calculation!R:R,ROW()),0)</f>
        <v>0</v>
      </c>
      <c r="N632" s="8">
        <f>ROUND(INDEX([1]Calculation!S:S,ROW()),0)</f>
        <v>15</v>
      </c>
      <c r="O632" s="8">
        <f>ROUND(INDEX([1]Calculation!T:T,ROW()),0)</f>
        <v>3</v>
      </c>
      <c r="P632" s="8" t="str">
        <f>INDEX([1]Calculation!CB:CB,ROW())</f>
        <v>https://www.ipsos.com/sites/default/files/ct/news/documents/2019-09/topline_reuters_trump_biden_ukraine_poll_w2_09_30_2019-v3.pdf</v>
      </c>
    </row>
    <row r="633" spans="1:16">
      <c r="A633" t="str">
        <f>INDEX([1]Calculation!$F:$F,ROW())</f>
        <v>US</v>
      </c>
      <c r="B633" t="str">
        <f>INDEX([1]Calculation!$D:$D,ROW())</f>
        <v>Ipsos</v>
      </c>
      <c r="C633" t="str">
        <f>IF(INDEX([1]Calculation!$G:$G,ROW())=0,"-",INDEX([1]Calculation!$G:$G,ROW()))</f>
        <v>B+</v>
      </c>
      <c r="D633" t="str">
        <f>INDEX([1]Calculation!$J:$J,ROW())&amp;"  "&amp;INDEX([1]Calculation!$K:$K,ROW())</f>
        <v>1379  a</v>
      </c>
      <c r="E633" s="19">
        <f>INDEX([1]Calculation!$I:$I,ROW())</f>
        <v>43738</v>
      </c>
      <c r="F633" s="12">
        <f>ROUND(INDEX([1]Calculation!AL:AL,ROW()),1)</f>
        <v>0</v>
      </c>
      <c r="G633" s="8">
        <f>ROUND(INDEX([1]Calculation!L:L,ROW()),0)</f>
        <v>18</v>
      </c>
      <c r="H633" s="8">
        <f>ROUND(INDEX([1]Calculation!M:M,ROW()),0)</f>
        <v>0</v>
      </c>
      <c r="I633" s="8">
        <f>ROUND(INDEX([1]Calculation!N:N,ROW()),0)</f>
        <v>1</v>
      </c>
      <c r="J633" s="8">
        <f>ROUND(INDEX([1]Calculation!O:O,ROW()),0)</f>
        <v>3</v>
      </c>
      <c r="K633" s="8">
        <f>ROUND(INDEX([1]Calculation!P:P,ROW()),0)</f>
        <v>1</v>
      </c>
      <c r="L633" s="8">
        <f>ROUND(INDEX([1]Calculation!Q:Q,ROW()),0)</f>
        <v>15</v>
      </c>
      <c r="M633" s="8">
        <f>ROUND(INDEX([1]Calculation!R:R,ROW()),0)</f>
        <v>0</v>
      </c>
      <c r="N633" s="8">
        <f>ROUND(INDEX([1]Calculation!S:S,ROW()),0)</f>
        <v>14</v>
      </c>
      <c r="O633" s="8">
        <f>ROUND(INDEX([1]Calculation!T:T,ROW()),0)</f>
        <v>3</v>
      </c>
      <c r="P633" s="8" t="str">
        <f>INDEX([1]Calculation!CB:CB,ROW())</f>
        <v>https://www.ipsos.com/sites/default/files/ct/news/documents/2019-09/topline_reuters_trump_biden_ukraine_poll_w2_09_30_2019-v3.pdf</v>
      </c>
    </row>
    <row r="634" spans="1:16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769  lv</v>
      </c>
      <c r="E634" s="19">
        <f>INDEX([1]Calculation!$I:$I,ROW())</f>
        <v>43738</v>
      </c>
      <c r="F634" s="12">
        <f>ROUND(INDEX([1]Calculation!AL:AL,ROW()),1)</f>
        <v>0</v>
      </c>
      <c r="G634" s="8">
        <f>ROUND(INDEX([1]Calculation!L:L,ROW()),0)</f>
        <v>35</v>
      </c>
      <c r="H634" s="8">
        <f>ROUND(INDEX([1]Calculation!M:M,ROW()),0)</f>
        <v>0</v>
      </c>
      <c r="I634" s="8">
        <f>ROUND(INDEX([1]Calculation!N:N,ROW()),0)</f>
        <v>2</v>
      </c>
      <c r="J634" s="8">
        <f>ROUND(INDEX([1]Calculation!O:O,ROW()),0)</f>
        <v>4</v>
      </c>
      <c r="K634" s="8">
        <f>ROUND(INDEX([1]Calculation!P:P,ROW()),0)</f>
        <v>0</v>
      </c>
      <c r="L634" s="8">
        <f>ROUND(INDEX([1]Calculation!Q:Q,ROW()),0)</f>
        <v>15</v>
      </c>
      <c r="M634" s="8">
        <f>ROUND(INDEX([1]Calculation!R:R,ROW()),0)</f>
        <v>1</v>
      </c>
      <c r="N634" s="8">
        <f>ROUND(INDEX([1]Calculation!S:S,ROW()),0)</f>
        <v>19</v>
      </c>
      <c r="O634" s="8">
        <f>ROUND(INDEX([1]Calculation!T:T,ROW()),0)</f>
        <v>2</v>
      </c>
      <c r="P634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635" spans="1:16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1322  rv</v>
      </c>
      <c r="E635" s="19">
        <f>INDEX([1]Calculation!$I:$I,ROW())</f>
        <v>43738</v>
      </c>
      <c r="F635" s="12">
        <f>ROUND(INDEX([1]Calculation!AL:AL,ROW()),1)</f>
        <v>0</v>
      </c>
      <c r="G635" s="8">
        <f>ROUND(INDEX([1]Calculation!L:L,ROW()),0)</f>
        <v>30</v>
      </c>
      <c r="H635" s="8">
        <f>ROUND(INDEX([1]Calculation!M:M,ROW()),0)</f>
        <v>0</v>
      </c>
      <c r="I635" s="8">
        <f>ROUND(INDEX([1]Calculation!N:N,ROW()),0)</f>
        <v>2</v>
      </c>
      <c r="J635" s="8">
        <f>ROUND(INDEX([1]Calculation!O:O,ROW()),0)</f>
        <v>4</v>
      </c>
      <c r="K635" s="8">
        <f>ROUND(INDEX([1]Calculation!P:P,ROW()),0)</f>
        <v>0</v>
      </c>
      <c r="L635" s="8">
        <f>ROUND(INDEX([1]Calculation!Q:Q,ROW()),0)</f>
        <v>16</v>
      </c>
      <c r="M635" s="8">
        <f>ROUND(INDEX([1]Calculation!R:R,ROW()),0)</f>
        <v>1</v>
      </c>
      <c r="N635" s="8">
        <f>ROUND(INDEX([1]Calculation!S:S,ROW()),0)</f>
        <v>15</v>
      </c>
      <c r="O635" s="8">
        <f>ROUND(INDEX([1]Calculation!T:T,ROW()),0)</f>
        <v>2</v>
      </c>
      <c r="P635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636" spans="1:16">
      <c r="A636" t="str">
        <f>INDEX([1]Calculation!$F:$F,ROW())</f>
        <v>US</v>
      </c>
      <c r="B636" t="str">
        <f>INDEX([1]Calculation!$D:$D,ROW())</f>
        <v>Monmouth University</v>
      </c>
      <c r="C636" t="str">
        <f>IF(INDEX([1]Calculation!$G:$G,ROW())=0,"-",INDEX([1]Calculation!$G:$G,ROW()))</f>
        <v>A+</v>
      </c>
      <c r="D636" t="str">
        <f>INDEX([1]Calculation!$J:$J,ROW())&amp;"  "&amp;INDEX([1]Calculation!$K:$K,ROW())</f>
        <v>434  rv</v>
      </c>
      <c r="E636" s="19">
        <f>INDEX([1]Calculation!$I:$I,ROW())</f>
        <v>43737</v>
      </c>
      <c r="F636" s="12">
        <f>ROUND(INDEX([1]Calculation!AL:AL,ROW()),1)</f>
        <v>0</v>
      </c>
      <c r="G636" s="8">
        <f>ROUND(INDEX([1]Calculation!L:L,ROW()),0)</f>
        <v>25</v>
      </c>
      <c r="H636" s="8">
        <f>ROUND(INDEX([1]Calculation!M:M,ROW()),0)</f>
        <v>0</v>
      </c>
      <c r="I636" s="8">
        <f>ROUND(INDEX([1]Calculation!N:N,ROW()),0)</f>
        <v>1</v>
      </c>
      <c r="J636" s="8">
        <f>ROUND(INDEX([1]Calculation!O:O,ROW()),0)</f>
        <v>5</v>
      </c>
      <c r="K636" s="8">
        <f>ROUND(INDEX([1]Calculation!P:P,ROW()),0)</f>
        <v>1</v>
      </c>
      <c r="L636" s="8">
        <f>ROUND(INDEX([1]Calculation!Q:Q,ROW()),0)</f>
        <v>15</v>
      </c>
      <c r="M636" s="8">
        <f>ROUND(INDEX([1]Calculation!R:R,ROW()),0)</f>
        <v>1</v>
      </c>
      <c r="N636" s="8">
        <f>ROUND(INDEX([1]Calculation!S:S,ROW()),0)</f>
        <v>28</v>
      </c>
      <c r="O636" s="8">
        <f>ROUND(INDEX([1]Calculation!T:T,ROW()),0)</f>
        <v>2</v>
      </c>
      <c r="P636" s="8" t="str">
        <f>INDEX([1]Calculation!CB:CB,ROW())</f>
        <v>https://www.monmouth.edu/polling-institute/documents/monmouthpoll_us_100219.pdf/</v>
      </c>
    </row>
    <row r="637" spans="1:16">
      <c r="A637" t="str">
        <f>INDEX([1]Calculation!$F:$F,ROW())</f>
        <v>New Hampshire</v>
      </c>
      <c r="B637" t="str">
        <f>INDEX([1]Calculation!$D:$D,ROW())</f>
        <v>St. Anselm</v>
      </c>
      <c r="C637" t="str">
        <f>IF(INDEX([1]Calculation!$G:$G,ROW())=0,"-",INDEX([1]Calculation!$G:$G,ROW()))</f>
        <v>-</v>
      </c>
      <c r="D637" t="str">
        <f>INDEX([1]Calculation!$J:$J,ROW())&amp;"  "&amp;INDEX([1]Calculation!$K:$K,ROW())</f>
        <v>423  lv</v>
      </c>
      <c r="E637" s="19">
        <f>INDEX([1]Calculation!$I:$I,ROW())</f>
        <v>43737</v>
      </c>
      <c r="F637" s="12">
        <f>ROUND(INDEX([1]Calculation!AL:AL,ROW()),1)</f>
        <v>0</v>
      </c>
      <c r="G637" s="8">
        <f>ROUND(INDEX([1]Calculation!L:L,ROW()),0)</f>
        <v>24</v>
      </c>
      <c r="H637" s="8">
        <f>ROUND(INDEX([1]Calculation!M:M,ROW()),0)</f>
        <v>0</v>
      </c>
      <c r="I637" s="8">
        <f>ROUND(INDEX([1]Calculation!N:N,ROW()),0)</f>
        <v>1</v>
      </c>
      <c r="J637" s="8">
        <f>ROUND(INDEX([1]Calculation!O:O,ROW()),0)</f>
        <v>10</v>
      </c>
      <c r="K637" s="8">
        <f>ROUND(INDEX([1]Calculation!P:P,ROW()),0)</f>
        <v>3</v>
      </c>
      <c r="L637" s="8">
        <f>ROUND(INDEX([1]Calculation!Q:Q,ROW()),0)</f>
        <v>11</v>
      </c>
      <c r="M637" s="8">
        <f>ROUND(INDEX([1]Calculation!R:R,ROW()),0)</f>
        <v>2</v>
      </c>
      <c r="N637" s="8">
        <f>ROUND(INDEX([1]Calculation!S:S,ROW()),0)</f>
        <v>25</v>
      </c>
      <c r="O637" s="8">
        <f>ROUND(INDEX([1]Calculation!T:T,ROW()),0)</f>
        <v>2</v>
      </c>
      <c r="P637" s="8" t="str">
        <f>INDEX([1]Calculation!CB:CB,ROW())</f>
        <v>https://htv-prod-media.s3.amazonaws.com/files/saintanselmoct1presidentialpoll-1569962591.pdf</v>
      </c>
    </row>
    <row r="638" spans="1:16">
      <c r="A638" t="str">
        <f>INDEX([1]Calculation!$F:$F,ROW())</f>
        <v>US</v>
      </c>
      <c r="B638" t="str">
        <f>INDEX([1]Calculation!$D:$D,ROW())</f>
        <v>Morning Consult</v>
      </c>
      <c r="C638" t="str">
        <f>IF(INDEX([1]Calculation!$G:$G,ROW())=0,"-",INDEX([1]Calculation!$G:$G,ROW()))</f>
        <v>B+</v>
      </c>
      <c r="D638" t="str">
        <f>INDEX([1]Calculation!$J:$J,ROW())&amp;"  "&amp;INDEX([1]Calculation!$K:$K,ROW())</f>
        <v>16274  lv</v>
      </c>
      <c r="E638" s="19">
        <f>INDEX([1]Calculation!$I:$I,ROW())</f>
        <v>43737</v>
      </c>
      <c r="F638" s="12">
        <f>ROUND(INDEX([1]Calculation!AL:AL,ROW()),1)</f>
        <v>0</v>
      </c>
      <c r="G638" s="8">
        <f>ROUND(INDEX([1]Calculation!L:L,ROW()),0)</f>
        <v>32</v>
      </c>
      <c r="H638" s="8">
        <f>ROUND(INDEX([1]Calculation!M:M,ROW()),0)</f>
        <v>0</v>
      </c>
      <c r="I638" s="8">
        <f>ROUND(INDEX([1]Calculation!N:N,ROW()),0)</f>
        <v>3</v>
      </c>
      <c r="J638" s="8">
        <f>ROUND(INDEX([1]Calculation!O:O,ROW()),0)</f>
        <v>5</v>
      </c>
      <c r="K638" s="8">
        <f>ROUND(INDEX([1]Calculation!P:P,ROW()),0)</f>
        <v>1</v>
      </c>
      <c r="L638" s="8">
        <f>ROUND(INDEX([1]Calculation!Q:Q,ROW()),0)</f>
        <v>19</v>
      </c>
      <c r="M638" s="8">
        <f>ROUND(INDEX([1]Calculation!R:R,ROW()),0)</f>
        <v>1</v>
      </c>
      <c r="N638" s="8">
        <f>ROUND(INDEX([1]Calculation!S:S,ROW()),0)</f>
        <v>21</v>
      </c>
      <c r="O638" s="8">
        <f>ROUND(INDEX([1]Calculation!T:T,ROW()),0)</f>
        <v>3</v>
      </c>
      <c r="P638" s="8" t="str">
        <f>INDEX([1]Calculation!CB:CB,ROW())</f>
        <v>https://morningconsult.com/2020-democratic-primary/</v>
      </c>
    </row>
    <row r="639" spans="1:16">
      <c r="A639" t="str">
        <f>INDEX([1]Calculation!$F:$F,ROW())</f>
        <v>Arizona</v>
      </c>
      <c r="B639" t="str">
        <f>INDEX([1]Calculation!$D:$D,ROW())</f>
        <v>Change Research</v>
      </c>
      <c r="C639" t="str">
        <f>IF(INDEX([1]Calculation!$G:$G,ROW())=0,"-",INDEX([1]Calculation!$G:$G,ROW()))</f>
        <v>C</v>
      </c>
      <c r="D639" t="str">
        <f>INDEX([1]Calculation!$J:$J,ROW())&amp;"  "&amp;INDEX([1]Calculation!$K:$K,ROW())</f>
        <v>396  lv</v>
      </c>
      <c r="E639" s="19">
        <f>INDEX([1]Calculation!$I:$I,ROW())</f>
        <v>43736</v>
      </c>
      <c r="F639" s="12">
        <f>ROUND(INDEX([1]Calculation!AL:AL,ROW()),1)</f>
        <v>0.9</v>
      </c>
      <c r="G639" s="8">
        <f>ROUND(INDEX([1]Calculation!L:L,ROW()),0)</f>
        <v>15</v>
      </c>
      <c r="H639" s="8">
        <f>ROUND(INDEX([1]Calculation!M:M,ROW()),0)</f>
        <v>0</v>
      </c>
      <c r="I639" s="8">
        <f>ROUND(INDEX([1]Calculation!N:N,ROW()),0)</f>
        <v>1</v>
      </c>
      <c r="J639" s="8">
        <f>ROUND(INDEX([1]Calculation!O:O,ROW()),0)</f>
        <v>13</v>
      </c>
      <c r="K639" s="8">
        <f>ROUND(INDEX([1]Calculation!P:P,ROW()),0)</f>
        <v>1</v>
      </c>
      <c r="L639" s="8">
        <f>ROUND(INDEX([1]Calculation!Q:Q,ROW()),0)</f>
        <v>19</v>
      </c>
      <c r="M639" s="8">
        <f>ROUND(INDEX([1]Calculation!R:R,ROW()),0)</f>
        <v>0</v>
      </c>
      <c r="N639" s="8">
        <f>ROUND(INDEX([1]Calculation!S:S,ROW()),0)</f>
        <v>35</v>
      </c>
      <c r="O639" s="8">
        <f>ROUND(INDEX([1]Calculation!T:T,ROW()),0)</f>
        <v>8</v>
      </c>
      <c r="P639" s="8" t="str">
        <f>INDEX([1]Calculation!CB:CB,ROW())</f>
        <v>https://www.changeresearch.com/crooked-change-arizona-poll</v>
      </c>
    </row>
    <row r="640" spans="1:16">
      <c r="A640" t="str">
        <f>INDEX([1]Calculation!$F:$F,ROW())</f>
        <v>US</v>
      </c>
      <c r="B640" t="str">
        <f>INDEX([1]Calculation!$D:$D,ROW())</f>
        <v>Swayable</v>
      </c>
      <c r="C640" t="str">
        <f>IF(INDEX([1]Calculation!$G:$G,ROW())=0,"-",INDEX([1]Calculation!$G:$G,ROW()))</f>
        <v>-</v>
      </c>
      <c r="D640" t="str">
        <f>INDEX([1]Calculation!$J:$J,ROW())&amp;"  "&amp;INDEX([1]Calculation!$K:$K,ROW())</f>
        <v>3140  lv</v>
      </c>
      <c r="E640" s="19">
        <f>INDEX([1]Calculation!$I:$I,ROW())</f>
        <v>43726</v>
      </c>
      <c r="F640" s="12">
        <f>ROUND(INDEX([1]Calculation!AL:AL,ROW()),1)</f>
        <v>0</v>
      </c>
      <c r="G640" s="8">
        <f>ROUND(INDEX([1]Calculation!L:L,ROW()),0)</f>
        <v>33</v>
      </c>
      <c r="H640" s="8">
        <f>ROUND(INDEX([1]Calculation!M:M,ROW()),0)</f>
        <v>0</v>
      </c>
      <c r="I640" s="8">
        <f>ROUND(INDEX([1]Calculation!N:N,ROW()),0)</f>
        <v>2</v>
      </c>
      <c r="J640" s="8">
        <f>ROUND(INDEX([1]Calculation!O:O,ROW()),0)</f>
        <v>6</v>
      </c>
      <c r="K640" s="8">
        <f>ROUND(INDEX([1]Calculation!P:P,ROW()),0)</f>
        <v>1</v>
      </c>
      <c r="L640" s="8">
        <f>ROUND(INDEX([1]Calculation!Q:Q,ROW()),0)</f>
        <v>18</v>
      </c>
      <c r="M640" s="8">
        <f>ROUND(INDEX([1]Calculation!R:R,ROW()),0)</f>
        <v>1</v>
      </c>
      <c r="N640" s="8">
        <f>ROUND(INDEX([1]Calculation!S:S,ROW()),0)</f>
        <v>16</v>
      </c>
      <c r="O640" s="8">
        <f>ROUND(INDEX([1]Calculation!T:T,ROW()),0)</f>
        <v>2</v>
      </c>
      <c r="P640" s="8" t="str">
        <f>INDEX([1]Calculation!CB:CB,ROW())</f>
        <v>https://swayable.com/insights/primaries2019</v>
      </c>
    </row>
    <row r="641" spans="1:16">
      <c r="A641" t="str">
        <f>INDEX([1]Calculation!$F:$F,ROW())</f>
        <v>US</v>
      </c>
      <c r="B641" t="str">
        <f>INDEX([1]Calculation!$D:$D,ROW())</f>
        <v>Swayable</v>
      </c>
      <c r="C641" t="str">
        <f>IF(INDEX([1]Calculation!$G:$G,ROW())=0,"-",INDEX([1]Calculation!$G:$G,ROW()))</f>
        <v>-</v>
      </c>
      <c r="D641" t="str">
        <f>INDEX([1]Calculation!$J:$J,ROW())&amp;"  "&amp;INDEX([1]Calculation!$K:$K,ROW())</f>
        <v>6341  a</v>
      </c>
      <c r="E641" s="19">
        <f>INDEX([1]Calculation!$I:$I,ROW())</f>
        <v>43726</v>
      </c>
      <c r="F641" s="12">
        <f>ROUND(INDEX([1]Calculation!AL:AL,ROW()),1)</f>
        <v>0</v>
      </c>
      <c r="G641" s="8">
        <f>ROUND(INDEX([1]Calculation!L:L,ROW()),0)</f>
        <v>29</v>
      </c>
      <c r="H641" s="8">
        <f>ROUND(INDEX([1]Calculation!M:M,ROW()),0)</f>
        <v>0</v>
      </c>
      <c r="I641" s="8">
        <f>ROUND(INDEX([1]Calculation!N:N,ROW()),0)</f>
        <v>2</v>
      </c>
      <c r="J641" s="8">
        <f>ROUND(INDEX([1]Calculation!O:O,ROW()),0)</f>
        <v>5</v>
      </c>
      <c r="K641" s="8">
        <f>ROUND(INDEX([1]Calculation!P:P,ROW()),0)</f>
        <v>1</v>
      </c>
      <c r="L641" s="8">
        <f>ROUND(INDEX([1]Calculation!Q:Q,ROW()),0)</f>
        <v>21</v>
      </c>
      <c r="M641" s="8">
        <f>ROUND(INDEX([1]Calculation!R:R,ROW()),0)</f>
        <v>2</v>
      </c>
      <c r="N641" s="8">
        <f>ROUND(INDEX([1]Calculation!S:S,ROW()),0)</f>
        <v>13</v>
      </c>
      <c r="O641" s="8">
        <f>ROUND(INDEX([1]Calculation!T:T,ROW()),0)</f>
        <v>3</v>
      </c>
      <c r="P641" s="8" t="str">
        <f>INDEX([1]Calculation!CB:CB,ROW())</f>
        <v>https://swayable.com/insights/primaries2019</v>
      </c>
    </row>
    <row r="642" spans="1:16">
      <c r="A642" t="str">
        <f>INDEX([1]Calculation!$F:$F,ROW())</f>
        <v>US</v>
      </c>
      <c r="B642" t="str">
        <f>INDEX([1]Calculation!$D:$D,ROW())</f>
        <v>Pew Research Center</v>
      </c>
      <c r="C642" t="str">
        <f>IF(INDEX([1]Calculation!$G:$G,ROW())=0,"-",INDEX([1]Calculation!$G:$G,ROW()))</f>
        <v>B/C</v>
      </c>
      <c r="D642" t="str">
        <f>INDEX([1]Calculation!$J:$J,ROW())&amp;"  "&amp;INDEX([1]Calculation!$K:$K,ROW())</f>
        <v>4655  rv</v>
      </c>
      <c r="E642" s="19">
        <f>INDEX([1]Calculation!$I:$I,ROW())</f>
        <v>43723</v>
      </c>
      <c r="F642" s="12">
        <f>ROUND(INDEX([1]Calculation!AL:AL,ROW()),1)</f>
        <v>0.3</v>
      </c>
      <c r="G642" s="8">
        <f>ROUND(INDEX([1]Calculation!L:L,ROW()),0)</f>
        <v>27</v>
      </c>
      <c r="H642" s="8">
        <f>ROUND(INDEX([1]Calculation!M:M,ROW()),0)</f>
        <v>0</v>
      </c>
      <c r="I642" s="8">
        <f>ROUND(INDEX([1]Calculation!N:N,ROW()),0)</f>
        <v>1</v>
      </c>
      <c r="J642" s="8">
        <f>ROUND(INDEX([1]Calculation!O:O,ROW()),0)</f>
        <v>5</v>
      </c>
      <c r="K642" s="8">
        <f>ROUND(INDEX([1]Calculation!P:P,ROW()),0)</f>
        <v>1</v>
      </c>
      <c r="L642" s="8">
        <f>ROUND(INDEX([1]Calculation!Q:Q,ROW()),0)</f>
        <v>15</v>
      </c>
      <c r="M642" s="8">
        <f>ROUND(INDEX([1]Calculation!R:R,ROW()),0)</f>
        <v>0</v>
      </c>
      <c r="N642" s="8">
        <f>ROUND(INDEX([1]Calculation!S:S,ROW()),0)</f>
        <v>22</v>
      </c>
      <c r="O642" s="8">
        <f>ROUND(INDEX([1]Calculation!T:T,ROW()),0)</f>
        <v>2</v>
      </c>
      <c r="P642" s="8" t="str">
        <f>INDEX([1]Calculation!CB:CB,ROW())</f>
        <v>https://www.people-press.org/wp-content/uploads/sites/4/2020/01/PP_2019.01.30_dem-values_report.pdf</v>
      </c>
    </row>
    <row r="643" spans="1:16">
      <c r="A643" t="str">
        <f>INDEX([1]Calculation!$F:$F,ROW())</f>
        <v>US</v>
      </c>
      <c r="B643" t="str">
        <f>INDEX([1]Calculation!$D:$D,ROW())</f>
        <v>Ipsos</v>
      </c>
      <c r="C643" t="str">
        <f>IF(INDEX([1]Calculation!$G:$G,ROW())=0,"-",INDEX([1]Calculation!$G:$G,ROW()))</f>
        <v>B+</v>
      </c>
      <c r="D643" t="str">
        <f>INDEX([1]Calculation!$J:$J,ROW())&amp;"  "&amp;INDEX([1]Calculation!$K:$K,ROW())</f>
        <v>2692  a</v>
      </c>
      <c r="E643" s="19">
        <f>INDEX([1]Calculation!$I:$I,ROW())</f>
        <v>43728</v>
      </c>
      <c r="F643" s="12">
        <f>ROUND(INDEX([1]Calculation!AL:AL,ROW()),1)</f>
        <v>0</v>
      </c>
      <c r="G643" s="8">
        <f>ROUND(INDEX([1]Calculation!L:L,ROW()),0)</f>
        <v>19</v>
      </c>
      <c r="H643" s="8">
        <f>ROUND(INDEX([1]Calculation!M:M,ROW()),0)</f>
        <v>0</v>
      </c>
      <c r="I643" s="8">
        <f>ROUND(INDEX([1]Calculation!N:N,ROW()),0)</f>
        <v>2</v>
      </c>
      <c r="J643" s="8">
        <f>ROUND(INDEX([1]Calculation!O:O,ROW()),0)</f>
        <v>3</v>
      </c>
      <c r="K643" s="8">
        <f>ROUND(INDEX([1]Calculation!P:P,ROW()),0)</f>
        <v>1</v>
      </c>
      <c r="L643" s="8">
        <f>ROUND(INDEX([1]Calculation!Q:Q,ROW()),0)</f>
        <v>17</v>
      </c>
      <c r="M643" s="8">
        <f>ROUND(INDEX([1]Calculation!R:R,ROW()),0)</f>
        <v>0</v>
      </c>
      <c r="N643" s="8">
        <f>ROUND(INDEX([1]Calculation!S:S,ROW()),0)</f>
        <v>12</v>
      </c>
      <c r="O643" s="8">
        <f>ROUND(INDEX([1]Calculation!T:T,ROW()),0)</f>
        <v>3</v>
      </c>
      <c r="P643" s="8" t="str">
        <f>INDEX([1]Calculation!CB:CB,ROW())</f>
        <v>https://twitter.com/Cmkahn/status/1177226882716196867</v>
      </c>
    </row>
    <row r="644" spans="1:16">
      <c r="A644" t="str">
        <f>INDEX([1]Calculation!$F:$F,ROW())</f>
        <v>US</v>
      </c>
      <c r="B644" t="str">
        <f>INDEX([1]Calculation!$D:$D,ROW())</f>
        <v>Harris Insights &amp; Analytics</v>
      </c>
      <c r="C644" t="str">
        <f>IF(INDEX([1]Calculation!$G:$G,ROW())=0,"-",INDEX([1]Calculation!$G:$G,ROW()))</f>
        <v>C+</v>
      </c>
      <c r="D644" t="str">
        <f>INDEX([1]Calculation!$J:$J,ROW())&amp;"  "&amp;INDEX([1]Calculation!$K:$K,ROW())</f>
        <v>1840  lv</v>
      </c>
      <c r="E644" s="19">
        <f>INDEX([1]Calculation!$I:$I,ROW())</f>
        <v>43735</v>
      </c>
      <c r="F644" s="12">
        <f>ROUND(INDEX([1]Calculation!AL:AL,ROW()),1)</f>
        <v>0</v>
      </c>
      <c r="G644" s="8">
        <f>ROUND(INDEX([1]Calculation!L:L,ROW()),0)</f>
        <v>33</v>
      </c>
      <c r="H644" s="8">
        <f>ROUND(INDEX([1]Calculation!M:M,ROW()),0)</f>
        <v>0</v>
      </c>
      <c r="I644" s="8">
        <f>ROUND(INDEX([1]Calculation!N:N,ROW()),0)</f>
        <v>2</v>
      </c>
      <c r="J644" s="8">
        <f>ROUND(INDEX([1]Calculation!O:O,ROW()),0)</f>
        <v>5</v>
      </c>
      <c r="K644" s="8">
        <f>ROUND(INDEX([1]Calculation!P:P,ROW()),0)</f>
        <v>1</v>
      </c>
      <c r="L644" s="8">
        <f>ROUND(INDEX([1]Calculation!Q:Q,ROW()),0)</f>
        <v>15</v>
      </c>
      <c r="M644" s="8">
        <f>ROUND(INDEX([1]Calculation!R:R,ROW()),0)</f>
        <v>0</v>
      </c>
      <c r="N644" s="8">
        <f>ROUND(INDEX([1]Calculation!S:S,ROW()),0)</f>
        <v>19</v>
      </c>
      <c r="O644" s="8">
        <f>ROUND(INDEX([1]Calculation!T:T,ROW()),0)</f>
        <v>2</v>
      </c>
      <c r="P644" s="8" t="str">
        <f>INDEX([1]Calculation!CB:CB,ROW())</f>
        <v>https://docs.google.com/spreadsheets/d/e/2PACX-1vRzm8CEfcg7jj2KPDVUz_u-XcDanzSXrzmpDx-PgkEwrrVNzWZQDZc92AyfYWQrNJ6wrM1S8bLvoXRf/pubhtml/sheet?headers=false&amp;gid=0</v>
      </c>
    </row>
    <row r="645" spans="1:16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3100  rv</v>
      </c>
      <c r="E645" s="19">
        <f>INDEX([1]Calculation!$I:$I,ROW())</f>
        <v>43735</v>
      </c>
      <c r="F645" s="12">
        <f>ROUND(INDEX([1]Calculation!AL:AL,ROW()),1)</f>
        <v>0</v>
      </c>
      <c r="G645" s="8">
        <f>ROUND(INDEX([1]Calculation!L:L,ROW()),0)</f>
        <v>28</v>
      </c>
      <c r="H645" s="8">
        <f>ROUND(INDEX([1]Calculation!M:M,ROW()),0)</f>
        <v>0</v>
      </c>
      <c r="I645" s="8">
        <f>ROUND(INDEX([1]Calculation!N:N,ROW()),0)</f>
        <v>2</v>
      </c>
      <c r="J645" s="8">
        <f>ROUND(INDEX([1]Calculation!O:O,ROW()),0)</f>
        <v>4</v>
      </c>
      <c r="K645" s="8">
        <f>ROUND(INDEX([1]Calculation!P:P,ROW()),0)</f>
        <v>1</v>
      </c>
      <c r="L645" s="8">
        <f>ROUND(INDEX([1]Calculation!Q:Q,ROW()),0)</f>
        <v>15</v>
      </c>
      <c r="M645" s="8">
        <f>ROUND(INDEX([1]Calculation!R:R,ROW()),0)</f>
        <v>1</v>
      </c>
      <c r="N645" s="8">
        <f>ROUND(INDEX([1]Calculation!S:S,ROW()),0)</f>
        <v>15</v>
      </c>
      <c r="O645" s="8">
        <f>ROUND(INDEX([1]Calculation!T:T,ROW()),0)</f>
        <v>2</v>
      </c>
      <c r="P645" s="8" t="str">
        <f>INDEX([1]Calculation!CB:CB,ROW())</f>
        <v>https://docs.google.com/spreadsheets/d/e/2PACX-1vQYC1l9G7BYyf6WmBb6ehw4DVJ0P9B-1_GxYslpzsXgrwFg6mwmCUfnCCT7tpjGQVwa26YC_TWPu9IW/pubhtml/sheet?headers=false&amp;gid=0</v>
      </c>
    </row>
    <row r="646" spans="1:16">
      <c r="A646" t="str">
        <f>INDEX([1]Calculation!$F:$F,ROW())</f>
        <v>US</v>
      </c>
      <c r="B646" t="str">
        <f>INDEX([1]Calculation!$D:$D,ROW())</f>
        <v>Harris Insights &amp; Analytics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772  lv</v>
      </c>
      <c r="E646" s="19">
        <f>INDEX([1]Calculation!$I:$I,ROW())</f>
        <v>43735</v>
      </c>
      <c r="F646" s="12">
        <f>ROUND(INDEX([1]Calculation!AL:AL,ROW()),1)</f>
        <v>0</v>
      </c>
      <c r="G646" s="8">
        <f>ROUND(INDEX([1]Calculation!L:L,ROW()),0)</f>
        <v>33</v>
      </c>
      <c r="H646" s="8">
        <f>ROUND(INDEX([1]Calculation!M:M,ROW()),0)</f>
        <v>0</v>
      </c>
      <c r="I646" s="8">
        <f>ROUND(INDEX([1]Calculation!N:N,ROW()),0)</f>
        <v>3</v>
      </c>
      <c r="J646" s="8">
        <f>ROUND(INDEX([1]Calculation!O:O,ROW()),0)</f>
        <v>5</v>
      </c>
      <c r="K646" s="8">
        <f>ROUND(INDEX([1]Calculation!P:P,ROW()),0)</f>
        <v>2</v>
      </c>
      <c r="L646" s="8">
        <f>ROUND(INDEX([1]Calculation!Q:Q,ROW()),0)</f>
        <v>13</v>
      </c>
      <c r="M646" s="8">
        <f>ROUND(INDEX([1]Calculation!R:R,ROW()),0)</f>
        <v>1</v>
      </c>
      <c r="N646" s="8">
        <f>ROUND(INDEX([1]Calculation!S:S,ROW()),0)</f>
        <v>19</v>
      </c>
      <c r="O646" s="8">
        <f>ROUND(INDEX([1]Calculation!T:T,ROW()),0)</f>
        <v>1</v>
      </c>
      <c r="P646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647" spans="1:16">
      <c r="A647" t="str">
        <f>INDEX([1]Calculation!$F:$F,ROW())</f>
        <v>US</v>
      </c>
      <c r="B647" t="str">
        <f>INDEX([1]Calculation!$D:$D,ROW())</f>
        <v>Harris Insights &amp; Analytics</v>
      </c>
      <c r="C647" t="str">
        <f>IF(INDEX([1]Calculation!$G:$G,ROW())=0,"-",INDEX([1]Calculation!$G:$G,ROW()))</f>
        <v>C+</v>
      </c>
      <c r="D647" t="str">
        <f>INDEX([1]Calculation!$J:$J,ROW())&amp;"  "&amp;INDEX([1]Calculation!$K:$K,ROW())</f>
        <v>1309  rv</v>
      </c>
      <c r="E647" s="19">
        <f>INDEX([1]Calculation!$I:$I,ROW())</f>
        <v>43735</v>
      </c>
      <c r="F647" s="12">
        <f>ROUND(INDEX([1]Calculation!AL:AL,ROW()),1)</f>
        <v>0</v>
      </c>
      <c r="G647" s="8">
        <f>ROUND(INDEX([1]Calculation!L:L,ROW()),0)</f>
        <v>28</v>
      </c>
      <c r="H647" s="8">
        <f>ROUND(INDEX([1]Calculation!M:M,ROW()),0)</f>
        <v>0</v>
      </c>
      <c r="I647" s="8">
        <f>ROUND(INDEX([1]Calculation!N:N,ROW()),0)</f>
        <v>3</v>
      </c>
      <c r="J647" s="8">
        <f>ROUND(INDEX([1]Calculation!O:O,ROW()),0)</f>
        <v>4</v>
      </c>
      <c r="K647" s="8">
        <f>ROUND(INDEX([1]Calculation!P:P,ROW()),0)</f>
        <v>2</v>
      </c>
      <c r="L647" s="8">
        <f>ROUND(INDEX([1]Calculation!Q:Q,ROW()),0)</f>
        <v>13</v>
      </c>
      <c r="M647" s="8">
        <f>ROUND(INDEX([1]Calculation!R:R,ROW()),0)</f>
        <v>1</v>
      </c>
      <c r="N647" s="8">
        <f>ROUND(INDEX([1]Calculation!S:S,ROW()),0)</f>
        <v>15</v>
      </c>
      <c r="O647" s="8">
        <f>ROUND(INDEX([1]Calculation!T:T,ROW()),0)</f>
        <v>2</v>
      </c>
      <c r="P647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648" spans="1:16">
      <c r="A648" t="str">
        <f>INDEX([1]Calculation!$F:$F,ROW())</f>
        <v>Nevada</v>
      </c>
      <c r="B648" t="str">
        <f>INDEX([1]Calculation!$D:$D,ROW())</f>
        <v>SSRS</v>
      </c>
      <c r="C648" t="str">
        <f>IF(INDEX([1]Calculation!$G:$G,ROW())=0,"-",INDEX([1]Calculation!$G:$G,ROW()))</f>
        <v>A/B</v>
      </c>
      <c r="D648" t="str">
        <f>INDEX([1]Calculation!$J:$J,ROW())&amp;"  "&amp;INDEX([1]Calculation!$K:$K,ROW())</f>
        <v>324  lv</v>
      </c>
      <c r="E648" s="19">
        <f>INDEX([1]Calculation!$I:$I,ROW())</f>
        <v>43734</v>
      </c>
      <c r="F648" s="12">
        <f>ROUND(INDEX([1]Calculation!AL:AL,ROW()),1)</f>
        <v>1.9</v>
      </c>
      <c r="G648" s="8">
        <f>ROUND(INDEX([1]Calculation!L:L,ROW()),0)</f>
        <v>22</v>
      </c>
      <c r="H648" s="8">
        <f>ROUND(INDEX([1]Calculation!M:M,ROW()),0)</f>
        <v>0</v>
      </c>
      <c r="I648" s="8">
        <f>ROUND(INDEX([1]Calculation!N:N,ROW()),0)</f>
        <v>2</v>
      </c>
      <c r="J648" s="8">
        <f>ROUND(INDEX([1]Calculation!O:O,ROW()),0)</f>
        <v>4</v>
      </c>
      <c r="K648" s="8">
        <f>ROUND(INDEX([1]Calculation!P:P,ROW()),0)</f>
        <v>1</v>
      </c>
      <c r="L648" s="8">
        <f>ROUND(INDEX([1]Calculation!Q:Q,ROW()),0)</f>
        <v>22</v>
      </c>
      <c r="M648" s="8">
        <f>ROUND(INDEX([1]Calculation!R:R,ROW()),0)</f>
        <v>4</v>
      </c>
      <c r="N648" s="8">
        <f>ROUND(INDEX([1]Calculation!S:S,ROW()),0)</f>
        <v>18</v>
      </c>
      <c r="O648" s="8">
        <f>ROUND(INDEX([1]Calculation!T:T,ROW()),0)</f>
        <v>3</v>
      </c>
      <c r="P648" s="8" t="str">
        <f>INDEX([1]Calculation!CB:CB,ROW())</f>
        <v>https://cdn.cnn.com/cnn/2019/images/09/28/rel1_nv.pdf</v>
      </c>
    </row>
    <row r="649" spans="1:16">
      <c r="A649" t="str">
        <f>INDEX([1]Calculation!$F:$F,ROW())</f>
        <v>South Carolina</v>
      </c>
      <c r="B649" t="str">
        <f>INDEX([1]Calculation!$D:$D,ROW())</f>
        <v>SSRS</v>
      </c>
      <c r="C649" t="str">
        <f>IF(INDEX([1]Calculation!$G:$G,ROW())=0,"-",INDEX([1]Calculation!$G:$G,ROW()))</f>
        <v>A/B</v>
      </c>
      <c r="D649" t="str">
        <f>INDEX([1]Calculation!$J:$J,ROW())&amp;"  "&amp;INDEX([1]Calculation!$K:$K,ROW())</f>
        <v>406  lv</v>
      </c>
      <c r="E649" s="19">
        <f>INDEX([1]Calculation!$I:$I,ROW())</f>
        <v>43734</v>
      </c>
      <c r="F649" s="12">
        <f>ROUND(INDEX([1]Calculation!AL:AL,ROW()),1)</f>
        <v>2.1</v>
      </c>
      <c r="G649" s="8">
        <f>ROUND(INDEX([1]Calculation!L:L,ROW()),0)</f>
        <v>37</v>
      </c>
      <c r="H649" s="8">
        <f>ROUND(INDEX([1]Calculation!M:M,ROW()),0)</f>
        <v>0</v>
      </c>
      <c r="I649" s="8">
        <f>ROUND(INDEX([1]Calculation!N:N,ROW()),0)</f>
        <v>2</v>
      </c>
      <c r="J649" s="8">
        <f>ROUND(INDEX([1]Calculation!O:O,ROW()),0)</f>
        <v>4</v>
      </c>
      <c r="K649" s="8">
        <f>ROUND(INDEX([1]Calculation!P:P,ROW()),0)</f>
        <v>1</v>
      </c>
      <c r="L649" s="8">
        <f>ROUND(INDEX([1]Calculation!Q:Q,ROW()),0)</f>
        <v>11</v>
      </c>
      <c r="M649" s="8">
        <f>ROUND(INDEX([1]Calculation!R:R,ROW()),0)</f>
        <v>3</v>
      </c>
      <c r="N649" s="8">
        <f>ROUND(INDEX([1]Calculation!S:S,ROW()),0)</f>
        <v>16</v>
      </c>
      <c r="O649" s="8">
        <f>ROUND(INDEX([1]Calculation!T:T,ROW()),0)</f>
        <v>0</v>
      </c>
      <c r="P649" s="8" t="str">
        <f>INDEX([1]Calculation!CB:CB,ROW())</f>
        <v>https://cdn.cnn.com/cnn/2019/images/09/28/rel1_sc.pdf</v>
      </c>
    </row>
    <row r="650" spans="1:16">
      <c r="A650" t="str">
        <f>INDEX([1]Calculation!$F:$F,ROW())</f>
        <v>US</v>
      </c>
      <c r="B650" t="str">
        <f>INDEX([1]Calculation!$D:$D,ROW())</f>
        <v>Harris Insights &amp; Analytics</v>
      </c>
      <c r="C650" t="str">
        <f>IF(INDEX([1]Calculation!$G:$G,ROW())=0,"-",INDEX([1]Calculation!$G:$G,ROW()))</f>
        <v>C+</v>
      </c>
      <c r="D650" t="str">
        <f>INDEX([1]Calculation!$J:$J,ROW())&amp;"  "&amp;INDEX([1]Calculation!$K:$K,ROW())</f>
        <v>801  lv</v>
      </c>
      <c r="E650" s="19">
        <f>INDEX([1]Calculation!$I:$I,ROW())</f>
        <v>43734</v>
      </c>
      <c r="F650" s="12">
        <f>ROUND(INDEX([1]Calculation!AL:AL,ROW()),1)</f>
        <v>0</v>
      </c>
      <c r="G650" s="8">
        <f>ROUND(INDEX([1]Calculation!L:L,ROW()),0)</f>
        <v>31</v>
      </c>
      <c r="H650" s="8">
        <f>ROUND(INDEX([1]Calculation!M:M,ROW()),0)</f>
        <v>0</v>
      </c>
      <c r="I650" s="8">
        <f>ROUND(INDEX([1]Calculation!N:N,ROW()),0)</f>
        <v>3</v>
      </c>
      <c r="J650" s="8">
        <f>ROUND(INDEX([1]Calculation!O:O,ROW()),0)</f>
        <v>5</v>
      </c>
      <c r="K650" s="8">
        <f>ROUND(INDEX([1]Calculation!P:P,ROW()),0)</f>
        <v>2</v>
      </c>
      <c r="L650" s="8">
        <f>ROUND(INDEX([1]Calculation!Q:Q,ROW()),0)</f>
        <v>13</v>
      </c>
      <c r="M650" s="8">
        <f>ROUND(INDEX([1]Calculation!R:R,ROW()),0)</f>
        <v>0</v>
      </c>
      <c r="N650" s="8">
        <f>ROUND(INDEX([1]Calculation!S:S,ROW()),0)</f>
        <v>20</v>
      </c>
      <c r="O650" s="8">
        <f>ROUND(INDEX([1]Calculation!T:T,ROW()),0)</f>
        <v>2</v>
      </c>
      <c r="P650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651" spans="1:16">
      <c r="A651" t="str">
        <f>INDEX([1]Calculation!$F:$F,ROW())</f>
        <v>US</v>
      </c>
      <c r="B651" t="str">
        <f>INDEX([1]Calculation!$D:$D,ROW())</f>
        <v>Harris Insights &amp; Analytics</v>
      </c>
      <c r="C651" t="str">
        <f>IF(INDEX([1]Calculation!$G:$G,ROW())=0,"-",INDEX([1]Calculation!$G:$G,ROW()))</f>
        <v>C+</v>
      </c>
      <c r="D651" t="str">
        <f>INDEX([1]Calculation!$J:$J,ROW())&amp;"  "&amp;INDEX([1]Calculation!$K:$K,ROW())</f>
        <v>1335  rv</v>
      </c>
      <c r="E651" s="19">
        <f>INDEX([1]Calculation!$I:$I,ROW())</f>
        <v>43734</v>
      </c>
      <c r="F651" s="12">
        <f>ROUND(INDEX([1]Calculation!AL:AL,ROW()),1)</f>
        <v>0</v>
      </c>
      <c r="G651" s="8">
        <f>ROUND(INDEX([1]Calculation!L:L,ROW()),0)</f>
        <v>28</v>
      </c>
      <c r="H651" s="8">
        <f>ROUND(INDEX([1]Calculation!M:M,ROW()),0)</f>
        <v>0</v>
      </c>
      <c r="I651" s="8">
        <f>ROUND(INDEX([1]Calculation!N:N,ROW()),0)</f>
        <v>3</v>
      </c>
      <c r="J651" s="8">
        <f>ROUND(INDEX([1]Calculation!O:O,ROW()),0)</f>
        <v>3</v>
      </c>
      <c r="K651" s="8">
        <f>ROUND(INDEX([1]Calculation!P:P,ROW()),0)</f>
        <v>1</v>
      </c>
      <c r="L651" s="8">
        <f>ROUND(INDEX([1]Calculation!Q:Q,ROW()),0)</f>
        <v>14</v>
      </c>
      <c r="M651" s="8">
        <f>ROUND(INDEX([1]Calculation!R:R,ROW()),0)</f>
        <v>0</v>
      </c>
      <c r="N651" s="8">
        <f>ROUND(INDEX([1]Calculation!S:S,ROW()),0)</f>
        <v>15</v>
      </c>
      <c r="O651" s="8">
        <f>ROUND(INDEX([1]Calculation!T:T,ROW()),0)</f>
        <v>2</v>
      </c>
      <c r="P651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652" spans="1:16">
      <c r="A652" t="str">
        <f>INDEX([1]Calculation!$F:$F,ROW())</f>
        <v>California</v>
      </c>
      <c r="B652" t="str">
        <f>INDEX([1]Calculation!$D:$D,ROW())</f>
        <v>Public Policy Institute of California</v>
      </c>
      <c r="C652" t="str">
        <f>IF(INDEX([1]Calculation!$G:$G,ROW())=0,"-",INDEX([1]Calculation!$G:$G,ROW()))</f>
        <v>A/B</v>
      </c>
      <c r="D652" t="str">
        <f>INDEX([1]Calculation!$J:$J,ROW())&amp;"  "&amp;INDEX([1]Calculation!$K:$K,ROW())</f>
        <v>692  lv</v>
      </c>
      <c r="E652" s="19">
        <f>INDEX([1]Calculation!$I:$I,ROW())</f>
        <v>43733</v>
      </c>
      <c r="F652" s="12">
        <f>ROUND(INDEX([1]Calculation!AL:AL,ROW()),1)</f>
        <v>0</v>
      </c>
      <c r="G652" s="8">
        <f>ROUND(INDEX([1]Calculation!L:L,ROW()),0)</f>
        <v>22</v>
      </c>
      <c r="H652" s="8">
        <f>ROUND(INDEX([1]Calculation!M:M,ROW()),0)</f>
        <v>0</v>
      </c>
      <c r="I652" s="8">
        <f>ROUND(INDEX([1]Calculation!N:N,ROW()),0)</f>
        <v>2</v>
      </c>
      <c r="J652" s="8">
        <f>ROUND(INDEX([1]Calculation!O:O,ROW()),0)</f>
        <v>6</v>
      </c>
      <c r="K652" s="8">
        <f>ROUND(INDEX([1]Calculation!P:P,ROW()),0)</f>
        <v>1</v>
      </c>
      <c r="L652" s="8">
        <f>ROUND(INDEX([1]Calculation!Q:Q,ROW()),0)</f>
        <v>21</v>
      </c>
      <c r="M652" s="8">
        <f>ROUND(INDEX([1]Calculation!R:R,ROW()),0)</f>
        <v>1</v>
      </c>
      <c r="N652" s="8">
        <f>ROUND(INDEX([1]Calculation!S:S,ROW()),0)</f>
        <v>23</v>
      </c>
      <c r="O652" s="8">
        <f>ROUND(INDEX([1]Calculation!T:T,ROW()),0)</f>
        <v>3</v>
      </c>
      <c r="P652" s="8" t="str">
        <f>INDEX([1]Calculation!CB:CB,ROW())</f>
        <v>https://www.ppic.org/wp-content/uploads/ppic-statewide-survey-californians-and-their-government-september-2019.pdf</v>
      </c>
    </row>
    <row r="653" spans="1:16">
      <c r="A653" t="str">
        <f>INDEX([1]Calculation!$F:$F,ROW())</f>
        <v>US</v>
      </c>
      <c r="B653" t="str">
        <f>INDEX([1]Calculation!$D:$D,ROW())</f>
        <v>Harris Insights &amp; Analytics</v>
      </c>
      <c r="C653" t="str">
        <f>IF(INDEX([1]Calculation!$G:$G,ROW())=0,"-",INDEX([1]Calculation!$G:$G,ROW()))</f>
        <v>C+</v>
      </c>
      <c r="D653" t="str">
        <f>INDEX([1]Calculation!$J:$J,ROW())&amp;"  "&amp;INDEX([1]Calculation!$K:$K,ROW())</f>
        <v>816  lv</v>
      </c>
      <c r="E653" s="19">
        <f>INDEX([1]Calculation!$I:$I,ROW())</f>
        <v>43733</v>
      </c>
      <c r="F653" s="12">
        <f>ROUND(INDEX([1]Calculation!AL:AL,ROW()),1)</f>
        <v>0</v>
      </c>
      <c r="G653" s="8">
        <f>ROUND(INDEX([1]Calculation!L:L,ROW()),0)</f>
        <v>32</v>
      </c>
      <c r="H653" s="8">
        <f>ROUND(INDEX([1]Calculation!M:M,ROW()),0)</f>
        <v>0</v>
      </c>
      <c r="I653" s="8">
        <f>ROUND(INDEX([1]Calculation!N:N,ROW()),0)</f>
        <v>3</v>
      </c>
      <c r="J653" s="8">
        <f>ROUND(INDEX([1]Calculation!O:O,ROW()),0)</f>
        <v>4</v>
      </c>
      <c r="K653" s="8">
        <f>ROUND(INDEX([1]Calculation!P:P,ROW()),0)</f>
        <v>2</v>
      </c>
      <c r="L653" s="8">
        <f>ROUND(INDEX([1]Calculation!Q:Q,ROW()),0)</f>
        <v>13</v>
      </c>
      <c r="M653" s="8">
        <f>ROUND(INDEX([1]Calculation!R:R,ROW()),0)</f>
        <v>0</v>
      </c>
      <c r="N653" s="8">
        <f>ROUND(INDEX([1]Calculation!S:S,ROW()),0)</f>
        <v>21</v>
      </c>
      <c r="O653" s="8">
        <f>ROUND(INDEX([1]Calculation!T:T,ROW()),0)</f>
        <v>2</v>
      </c>
      <c r="P653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54" spans="1:16">
      <c r="A654" t="str">
        <f>INDEX([1]Calculation!$F:$F,ROW())</f>
        <v>US</v>
      </c>
      <c r="B654" t="str">
        <f>INDEX([1]Calculation!$D:$D,ROW())</f>
        <v>Harris Insights &amp; Analytics</v>
      </c>
      <c r="C654" t="str">
        <f>IF(INDEX([1]Calculation!$G:$G,ROW())=0,"-",INDEX([1]Calculation!$G:$G,ROW()))</f>
        <v>C+</v>
      </c>
      <c r="D654" t="str">
        <f>INDEX([1]Calculation!$J:$J,ROW())&amp;"  "&amp;INDEX([1]Calculation!$K:$K,ROW())</f>
        <v>1332  rv</v>
      </c>
      <c r="E654" s="19">
        <f>INDEX([1]Calculation!$I:$I,ROW())</f>
        <v>43733</v>
      </c>
      <c r="F654" s="12">
        <f>ROUND(INDEX([1]Calculation!AL:AL,ROW()),1)</f>
        <v>0</v>
      </c>
      <c r="G654" s="8">
        <f>ROUND(INDEX([1]Calculation!L:L,ROW()),0)</f>
        <v>29</v>
      </c>
      <c r="H654" s="8">
        <f>ROUND(INDEX([1]Calculation!M:M,ROW()),0)</f>
        <v>0</v>
      </c>
      <c r="I654" s="8">
        <f>ROUND(INDEX([1]Calculation!N:N,ROW()),0)</f>
        <v>2</v>
      </c>
      <c r="J654" s="8">
        <f>ROUND(INDEX([1]Calculation!O:O,ROW()),0)</f>
        <v>3</v>
      </c>
      <c r="K654" s="8">
        <f>ROUND(INDEX([1]Calculation!P:P,ROW()),0)</f>
        <v>1</v>
      </c>
      <c r="L654" s="8">
        <f>ROUND(INDEX([1]Calculation!Q:Q,ROW()),0)</f>
        <v>15</v>
      </c>
      <c r="M654" s="8">
        <f>ROUND(INDEX([1]Calculation!R:R,ROW()),0)</f>
        <v>0</v>
      </c>
      <c r="N654" s="8">
        <f>ROUND(INDEX([1]Calculation!S:S,ROW()),0)</f>
        <v>16</v>
      </c>
      <c r="O654" s="8">
        <f>ROUND(INDEX([1]Calculation!T:T,ROW()),0)</f>
        <v>2</v>
      </c>
      <c r="P654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55" spans="1:16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693  rv</v>
      </c>
      <c r="E655" s="19">
        <f>INDEX([1]Calculation!$I:$I,ROW())</f>
        <v>43732</v>
      </c>
      <c r="F655" s="12">
        <f>ROUND(INDEX([1]Calculation!AL:AL,ROW()),1)</f>
        <v>0</v>
      </c>
      <c r="G655" s="8">
        <f>ROUND(INDEX([1]Calculation!L:L,ROW()),0)</f>
        <v>28</v>
      </c>
      <c r="H655" s="8">
        <f>ROUND(INDEX([1]Calculation!M:M,ROW()),0)</f>
        <v>0</v>
      </c>
      <c r="I655" s="8">
        <f>ROUND(INDEX([1]Calculation!N:N,ROW()),0)</f>
        <v>2</v>
      </c>
      <c r="J655" s="8">
        <f>ROUND(INDEX([1]Calculation!O:O,ROW()),0)</f>
        <v>3</v>
      </c>
      <c r="K655" s="8">
        <f>ROUND(INDEX([1]Calculation!P:P,ROW()),0)</f>
        <v>1</v>
      </c>
      <c r="L655" s="8">
        <f>ROUND(INDEX([1]Calculation!Q:Q,ROW()),0)</f>
        <v>16</v>
      </c>
      <c r="M655" s="8">
        <f>ROUND(INDEX([1]Calculation!R:R,ROW()),0)</f>
        <v>2</v>
      </c>
      <c r="N655" s="8">
        <f>ROUND(INDEX([1]Calculation!S:S,ROW()),0)</f>
        <v>17</v>
      </c>
      <c r="O655" s="8">
        <f>ROUND(INDEX([1]Calculation!T:T,ROW()),0)</f>
        <v>3</v>
      </c>
      <c r="P655" s="8" t="str">
        <f>INDEX([1]Calculation!CB:CB,ROW())</f>
        <v>https://harvardharrispoll.com/wp-content/uploads/2019/09/HHP_September2019_Topline_RegisteredVoters.pdf</v>
      </c>
    </row>
    <row r="656" spans="1:16">
      <c r="A656" t="str">
        <f>INDEX([1]Calculation!$F:$F,ROW())</f>
        <v>US</v>
      </c>
      <c r="B656" t="str">
        <f>INDEX([1]Calculation!$D:$D,ROW())</f>
        <v>YouGov</v>
      </c>
      <c r="C656" t="str">
        <f>IF(INDEX([1]Calculation!$G:$G,ROW())=0,"-",INDEX([1]Calculation!$G:$G,ROW()))</f>
        <v>B-</v>
      </c>
      <c r="D656" t="str">
        <f>INDEX([1]Calculation!$J:$J,ROW())&amp;"  "&amp;INDEX([1]Calculation!$K:$K,ROW())</f>
        <v>608  lv</v>
      </c>
      <c r="E656" s="19">
        <f>INDEX([1]Calculation!$I:$I,ROW())</f>
        <v>43732</v>
      </c>
      <c r="F656" s="12">
        <f>ROUND(INDEX([1]Calculation!AL:AL,ROW()),1)</f>
        <v>0</v>
      </c>
      <c r="G656" s="8">
        <f>ROUND(INDEX([1]Calculation!L:L,ROW()),0)</f>
        <v>25</v>
      </c>
      <c r="H656" s="8">
        <f>ROUND(INDEX([1]Calculation!M:M,ROW()),0)</f>
        <v>0</v>
      </c>
      <c r="I656" s="8">
        <f>ROUND(INDEX([1]Calculation!N:N,ROW()),0)</f>
        <v>0</v>
      </c>
      <c r="J656" s="8">
        <f>ROUND(INDEX([1]Calculation!O:O,ROW()),0)</f>
        <v>7</v>
      </c>
      <c r="K656" s="8">
        <f>ROUND(INDEX([1]Calculation!P:P,ROW()),0)</f>
        <v>1</v>
      </c>
      <c r="L656" s="8">
        <f>ROUND(INDEX([1]Calculation!Q:Q,ROW()),0)</f>
        <v>16</v>
      </c>
      <c r="M656" s="8">
        <f>ROUND(INDEX([1]Calculation!R:R,ROW()),0)</f>
        <v>0</v>
      </c>
      <c r="N656" s="8">
        <f>ROUND(INDEX([1]Calculation!S:S,ROW()),0)</f>
        <v>25</v>
      </c>
      <c r="O656" s="8">
        <f>ROUND(INDEX([1]Calculation!T:T,ROW()),0)</f>
        <v>2</v>
      </c>
      <c r="P656" s="8" t="str">
        <f>INDEX([1]Calculation!CB:CB,ROW())</f>
        <v>https://d25d2506sfb94s.cloudfront.net/cumulus_uploads/document/hqfjbs2lws/econTabReport.pdf</v>
      </c>
    </row>
    <row r="657" spans="1:16">
      <c r="A657" t="str">
        <f>INDEX([1]Calculation!$F:$F,ROW())</f>
        <v>US</v>
      </c>
      <c r="B657" t="str">
        <f>INDEX([1]Calculation!$D:$D,ROW())</f>
        <v>Ipsos</v>
      </c>
      <c r="C657" t="str">
        <f>IF(INDEX([1]Calculation!$G:$G,ROW())=0,"-",INDEX([1]Calculation!$G:$G,ROW()))</f>
        <v>B+</v>
      </c>
      <c r="D657" t="str">
        <f>INDEX([1]Calculation!$J:$J,ROW())&amp;"  "&amp;INDEX([1]Calculation!$K:$K,ROW())</f>
        <v>495  rv</v>
      </c>
      <c r="E657" s="19">
        <f>INDEX([1]Calculation!$I:$I,ROW())</f>
        <v>43732</v>
      </c>
      <c r="F657" s="12">
        <f>ROUND(INDEX([1]Calculation!AL:AL,ROW()),1)</f>
        <v>0</v>
      </c>
      <c r="G657" s="8">
        <f>ROUND(INDEX([1]Calculation!L:L,ROW()),0)</f>
        <v>22</v>
      </c>
      <c r="H657" s="8">
        <f>ROUND(INDEX([1]Calculation!M:M,ROW()),0)</f>
        <v>0</v>
      </c>
      <c r="I657" s="8">
        <f>ROUND(INDEX([1]Calculation!N:N,ROW()),0)</f>
        <v>1</v>
      </c>
      <c r="J657" s="8">
        <f>ROUND(INDEX([1]Calculation!O:O,ROW()),0)</f>
        <v>4</v>
      </c>
      <c r="K657" s="8">
        <f>ROUND(INDEX([1]Calculation!P:P,ROW()),0)</f>
        <v>1</v>
      </c>
      <c r="L657" s="8">
        <f>ROUND(INDEX([1]Calculation!Q:Q,ROW()),0)</f>
        <v>14</v>
      </c>
      <c r="M657" s="8">
        <f>ROUND(INDEX([1]Calculation!R:R,ROW()),0)</f>
        <v>2</v>
      </c>
      <c r="N657" s="8">
        <f>ROUND(INDEX([1]Calculation!S:S,ROW()),0)</f>
        <v>17</v>
      </c>
      <c r="O657" s="8">
        <f>ROUND(INDEX([1]Calculation!T:T,ROW()),0)</f>
        <v>1</v>
      </c>
      <c r="P657" s="8" t="str">
        <f>INDEX([1]Calculation!CB:CB,ROW())</f>
        <v>https://www.ipsos.com/sites/default/files/ct/news/documents/2019-09/topline_reuters_trump_biden_ukraine_poll_09_24_2019__0.pdf</v>
      </c>
    </row>
    <row r="658" spans="1:16">
      <c r="A658" t="str">
        <f>INDEX([1]Calculation!$F:$F,ROW())</f>
        <v>US</v>
      </c>
      <c r="B658" t="str">
        <f>INDEX([1]Calculation!$D:$D,ROW())</f>
        <v>Ipsos</v>
      </c>
      <c r="C658" t="str">
        <f>IF(INDEX([1]Calculation!$G:$G,ROW())=0,"-",INDEX([1]Calculation!$G:$G,ROW()))</f>
        <v>B+</v>
      </c>
      <c r="D658" t="str">
        <f>INDEX([1]Calculation!$J:$J,ROW())&amp;"  "&amp;INDEX([1]Calculation!$K:$K,ROW())</f>
        <v>589  a</v>
      </c>
      <c r="E658" s="19">
        <f>INDEX([1]Calculation!$I:$I,ROW())</f>
        <v>43732</v>
      </c>
      <c r="F658" s="12">
        <f>ROUND(INDEX([1]Calculation!AL:AL,ROW()),1)</f>
        <v>0</v>
      </c>
      <c r="G658" s="8">
        <f>ROUND(INDEX([1]Calculation!L:L,ROW()),0)</f>
        <v>20</v>
      </c>
      <c r="H658" s="8">
        <f>ROUND(INDEX([1]Calculation!M:M,ROW()),0)</f>
        <v>0</v>
      </c>
      <c r="I658" s="8">
        <f>ROUND(INDEX([1]Calculation!N:N,ROW()),0)</f>
        <v>1</v>
      </c>
      <c r="J658" s="8">
        <f>ROUND(INDEX([1]Calculation!O:O,ROW()),0)</f>
        <v>4</v>
      </c>
      <c r="K658" s="8">
        <f>ROUND(INDEX([1]Calculation!P:P,ROW()),0)</f>
        <v>1</v>
      </c>
      <c r="L658" s="8">
        <f>ROUND(INDEX([1]Calculation!Q:Q,ROW()),0)</f>
        <v>13</v>
      </c>
      <c r="M658" s="8">
        <f>ROUND(INDEX([1]Calculation!R:R,ROW()),0)</f>
        <v>2</v>
      </c>
      <c r="N658" s="8">
        <f>ROUND(INDEX([1]Calculation!S:S,ROW()),0)</f>
        <v>14</v>
      </c>
      <c r="O658" s="8">
        <f>ROUND(INDEX([1]Calculation!T:T,ROW()),0)</f>
        <v>1</v>
      </c>
      <c r="P658" s="8" t="str">
        <f>INDEX([1]Calculation!CB:CB,ROW())</f>
        <v>https://www.ipsos.com/sites/default/files/ct/news/documents/2019-09/topline_reuters_trump_biden_ukraine_poll_09_24_2019__0.pdf</v>
      </c>
    </row>
    <row r="659" spans="1:16">
      <c r="A659" t="str">
        <f>INDEX([1]Calculation!$F:$F,ROW())</f>
        <v>US</v>
      </c>
      <c r="B659" t="str">
        <f>INDEX([1]Calculation!$D:$D,ROW())</f>
        <v>Harris Insights &amp; Analytics</v>
      </c>
      <c r="C659" t="str">
        <f>IF(INDEX([1]Calculation!$G:$G,ROW())=0,"-",INDEX([1]Calculation!$G:$G,ROW()))</f>
        <v>C+</v>
      </c>
      <c r="D659" t="str">
        <f>INDEX([1]Calculation!$J:$J,ROW())&amp;"  "&amp;INDEX([1]Calculation!$K:$K,ROW())</f>
        <v>812  lv</v>
      </c>
      <c r="E659" s="19">
        <f>INDEX([1]Calculation!$I:$I,ROW())</f>
        <v>43732</v>
      </c>
      <c r="F659" s="12">
        <f>ROUND(INDEX([1]Calculation!AL:AL,ROW()),1)</f>
        <v>0</v>
      </c>
      <c r="G659" s="8">
        <f>ROUND(INDEX([1]Calculation!L:L,ROW()),0)</f>
        <v>34</v>
      </c>
      <c r="H659" s="8">
        <f>ROUND(INDEX([1]Calculation!M:M,ROW()),0)</f>
        <v>0</v>
      </c>
      <c r="I659" s="8">
        <f>ROUND(INDEX([1]Calculation!N:N,ROW()),0)</f>
        <v>1</v>
      </c>
      <c r="J659" s="8">
        <f>ROUND(INDEX([1]Calculation!O:O,ROW()),0)</f>
        <v>4</v>
      </c>
      <c r="K659" s="8">
        <f>ROUND(INDEX([1]Calculation!P:P,ROW()),0)</f>
        <v>1</v>
      </c>
      <c r="L659" s="8">
        <f>ROUND(INDEX([1]Calculation!Q:Q,ROW()),0)</f>
        <v>15</v>
      </c>
      <c r="M659" s="8">
        <f>ROUND(INDEX([1]Calculation!R:R,ROW()),0)</f>
        <v>0</v>
      </c>
      <c r="N659" s="8">
        <f>ROUND(INDEX([1]Calculation!S:S,ROW()),0)</f>
        <v>19</v>
      </c>
      <c r="O659" s="8">
        <f>ROUND(INDEX([1]Calculation!T:T,ROW()),0)</f>
        <v>2</v>
      </c>
      <c r="P659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60" spans="1:16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1352  rv</v>
      </c>
      <c r="E660" s="19">
        <f>INDEX([1]Calculation!$I:$I,ROW())</f>
        <v>43732</v>
      </c>
      <c r="F660" s="12">
        <f>ROUND(INDEX([1]Calculation!AL:AL,ROW()),1)</f>
        <v>0</v>
      </c>
      <c r="G660" s="8">
        <f>ROUND(INDEX([1]Calculation!L:L,ROW()),0)</f>
        <v>29</v>
      </c>
      <c r="H660" s="8">
        <f>ROUND(INDEX([1]Calculation!M:M,ROW()),0)</f>
        <v>0</v>
      </c>
      <c r="I660" s="8">
        <f>ROUND(INDEX([1]Calculation!N:N,ROW()),0)</f>
        <v>1</v>
      </c>
      <c r="J660" s="8">
        <f>ROUND(INDEX([1]Calculation!O:O,ROW()),0)</f>
        <v>4</v>
      </c>
      <c r="K660" s="8">
        <f>ROUND(INDEX([1]Calculation!P:P,ROW()),0)</f>
        <v>1</v>
      </c>
      <c r="L660" s="8">
        <f>ROUND(INDEX([1]Calculation!Q:Q,ROW()),0)</f>
        <v>16</v>
      </c>
      <c r="M660" s="8">
        <f>ROUND(INDEX([1]Calculation!R:R,ROW()),0)</f>
        <v>1</v>
      </c>
      <c r="N660" s="8">
        <f>ROUND(INDEX([1]Calculation!S:S,ROW()),0)</f>
        <v>16</v>
      </c>
      <c r="O660" s="8">
        <f>ROUND(INDEX([1]Calculation!T:T,ROW()),0)</f>
        <v>2</v>
      </c>
      <c r="P660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61" spans="1:16">
      <c r="A661" t="str">
        <f>INDEX([1]Calculation!$F:$F,ROW())</f>
        <v>US</v>
      </c>
      <c r="B661" t="str">
        <f>INDEX([1]Calculation!$D:$D,ROW())</f>
        <v>Quinnipiac University</v>
      </c>
      <c r="C661" t="str">
        <f>IF(INDEX([1]Calculation!$G:$G,ROW())=0,"-",INDEX([1]Calculation!$G:$G,ROW()))</f>
        <v>A</v>
      </c>
      <c r="D661" t="str">
        <f>INDEX([1]Calculation!$J:$J,ROW())&amp;"  "&amp;INDEX([1]Calculation!$K:$K,ROW())</f>
        <v>561  rv</v>
      </c>
      <c r="E661" s="19">
        <f>INDEX([1]Calculation!$I:$I,ROW())</f>
        <v>43731</v>
      </c>
      <c r="F661" s="12">
        <f>ROUND(INDEX([1]Calculation!AL:AL,ROW()),1)</f>
        <v>0</v>
      </c>
      <c r="G661" s="8">
        <f>ROUND(INDEX([1]Calculation!L:L,ROW()),0)</f>
        <v>25</v>
      </c>
      <c r="H661" s="8">
        <f>ROUND(INDEX([1]Calculation!M:M,ROW()),0)</f>
        <v>0</v>
      </c>
      <c r="I661" s="8">
        <f>ROUND(INDEX([1]Calculation!N:N,ROW()),0)</f>
        <v>0</v>
      </c>
      <c r="J661" s="8">
        <f>ROUND(INDEX([1]Calculation!O:O,ROW()),0)</f>
        <v>7</v>
      </c>
      <c r="K661" s="8">
        <f>ROUND(INDEX([1]Calculation!P:P,ROW()),0)</f>
        <v>2</v>
      </c>
      <c r="L661" s="8">
        <f>ROUND(INDEX([1]Calculation!Q:Q,ROW()),0)</f>
        <v>16</v>
      </c>
      <c r="M661" s="8">
        <f>ROUND(INDEX([1]Calculation!R:R,ROW()),0)</f>
        <v>0</v>
      </c>
      <c r="N661" s="8">
        <f>ROUND(INDEX([1]Calculation!S:S,ROW()),0)</f>
        <v>27</v>
      </c>
      <c r="O661" s="8">
        <f>ROUND(INDEX([1]Calculation!T:T,ROW()),0)</f>
        <v>2</v>
      </c>
      <c r="P661" s="8" t="str">
        <f>INDEX([1]Calculation!CB:CB,ROW())</f>
        <v>https://poll.qu.edu/national/release-detail?ReleaseID=3641</v>
      </c>
    </row>
    <row r="662" spans="1:16">
      <c r="A662" t="str">
        <f>INDEX([1]Calculation!$F:$F,ROW())</f>
        <v>US</v>
      </c>
      <c r="B662" t="str">
        <f>INDEX([1]Calculation!$D:$D,ROW())</f>
        <v>Emerson College</v>
      </c>
      <c r="C662" t="str">
        <f>IF(INDEX([1]Calculation!$G:$G,ROW())=0,"-",INDEX([1]Calculation!$G:$G,ROW()))</f>
        <v>B-</v>
      </c>
      <c r="D662" t="str">
        <f>INDEX([1]Calculation!$J:$J,ROW())&amp;"  "&amp;INDEX([1]Calculation!$K:$K,ROW())</f>
        <v>462  lv</v>
      </c>
      <c r="E662" s="19">
        <f>INDEX([1]Calculation!$I:$I,ROW())</f>
        <v>43731</v>
      </c>
      <c r="F662" s="12">
        <f>ROUND(INDEX([1]Calculation!AL:AL,ROW()),1)</f>
        <v>0</v>
      </c>
      <c r="G662" s="8">
        <f>ROUND(INDEX([1]Calculation!L:L,ROW()),0)</f>
        <v>25</v>
      </c>
      <c r="H662" s="8">
        <f>ROUND(INDEX([1]Calculation!M:M,ROW()),0)</f>
        <v>0</v>
      </c>
      <c r="I662" s="8">
        <f>ROUND(INDEX([1]Calculation!N:N,ROW()),0)</f>
        <v>2</v>
      </c>
      <c r="J662" s="8">
        <f>ROUND(INDEX([1]Calculation!O:O,ROW()),0)</f>
        <v>6</v>
      </c>
      <c r="K662" s="8">
        <f>ROUND(INDEX([1]Calculation!P:P,ROW()),0)</f>
        <v>0</v>
      </c>
      <c r="L662" s="8">
        <f>ROUND(INDEX([1]Calculation!Q:Q,ROW()),0)</f>
        <v>22</v>
      </c>
      <c r="M662" s="8">
        <f>ROUND(INDEX([1]Calculation!R:R,ROW()),0)</f>
        <v>0</v>
      </c>
      <c r="N662" s="8">
        <f>ROUND(INDEX([1]Calculation!S:S,ROW()),0)</f>
        <v>23</v>
      </c>
      <c r="O662" s="8">
        <f>ROUND(INDEX([1]Calculation!T:T,ROW()),0)</f>
        <v>8</v>
      </c>
      <c r="P662" s="8" t="str">
        <f>INDEX([1]Calculation!CB:CB,ROW())</f>
        <v>http://emersonpolling.com/2019/09/24/warren-surges-biden-slips-and-sanders-steadies-three-way-dead-heat-for-the-nomination/</v>
      </c>
    </row>
    <row r="663" spans="1:16">
      <c r="A663" t="str">
        <f>INDEX([1]Calculation!$F:$F,ROW())</f>
        <v>Nevada</v>
      </c>
      <c r="B663" t="str">
        <f>INDEX([1]Calculation!$D:$D,ROW())</f>
        <v>Suffolk University</v>
      </c>
      <c r="C663" t="str">
        <f>IF(INDEX([1]Calculation!$G:$G,ROW())=0,"-",INDEX([1]Calculation!$G:$G,ROW()))</f>
        <v>A-</v>
      </c>
      <c r="D663" t="str">
        <f>INDEX([1]Calculation!$J:$J,ROW())&amp;"  "&amp;INDEX([1]Calculation!$K:$K,ROW())</f>
        <v>500  lv</v>
      </c>
      <c r="E663" s="19">
        <f>INDEX([1]Calculation!$I:$I,ROW())</f>
        <v>43731</v>
      </c>
      <c r="F663" s="12">
        <f>ROUND(INDEX([1]Calculation!AL:AL,ROW()),1)</f>
        <v>0.3</v>
      </c>
      <c r="G663" s="8">
        <f>ROUND(INDEX([1]Calculation!L:L,ROW()),0)</f>
        <v>23</v>
      </c>
      <c r="H663" s="8">
        <f>ROUND(INDEX([1]Calculation!M:M,ROW()),0)</f>
        <v>0</v>
      </c>
      <c r="I663" s="8">
        <f>ROUND(INDEX([1]Calculation!N:N,ROW()),0)</f>
        <v>2</v>
      </c>
      <c r="J663" s="8">
        <f>ROUND(INDEX([1]Calculation!O:O,ROW()),0)</f>
        <v>3</v>
      </c>
      <c r="K663" s="8">
        <f>ROUND(INDEX([1]Calculation!P:P,ROW()),0)</f>
        <v>0</v>
      </c>
      <c r="L663" s="8">
        <f>ROUND(INDEX([1]Calculation!Q:Q,ROW()),0)</f>
        <v>14</v>
      </c>
      <c r="M663" s="8">
        <f>ROUND(INDEX([1]Calculation!R:R,ROW()),0)</f>
        <v>3</v>
      </c>
      <c r="N663" s="8">
        <f>ROUND(INDEX([1]Calculation!S:S,ROW()),0)</f>
        <v>19</v>
      </c>
      <c r="O663" s="8">
        <f>ROUND(INDEX([1]Calculation!T:T,ROW()),0)</f>
        <v>3</v>
      </c>
      <c r="P663" s="8" t="str">
        <f>INDEX([1]Calculation!CB:CB,ROW())</f>
        <v>https://www.suffolk.edu/-/media/suffolk/documents/academics/research-at-suffolk/suprc/polls/other-states/2019/9_24_2019_marginals_pdftxt.pdf</v>
      </c>
    </row>
    <row r="664" spans="1:16">
      <c r="A664" t="str">
        <f>INDEX([1]Calculation!$F:$F,ROW())</f>
        <v>US</v>
      </c>
      <c r="B664" t="str">
        <f>INDEX([1]Calculation!$D:$D,ROW())</f>
        <v>Harris Insights &amp; Analytics</v>
      </c>
      <c r="C664" t="str">
        <f>IF(INDEX([1]Calculation!$G:$G,ROW())=0,"-",INDEX([1]Calculation!$G:$G,ROW()))</f>
        <v>C+</v>
      </c>
      <c r="D664" t="str">
        <f>INDEX([1]Calculation!$J:$J,ROW())&amp;"  "&amp;INDEX([1]Calculation!$K:$K,ROW())</f>
        <v>789  lv</v>
      </c>
      <c r="E664" s="19">
        <f>INDEX([1]Calculation!$I:$I,ROW())</f>
        <v>43731</v>
      </c>
      <c r="F664" s="12">
        <f>ROUND(INDEX([1]Calculation!AL:AL,ROW()),1)</f>
        <v>0</v>
      </c>
      <c r="G664" s="8">
        <f>ROUND(INDEX([1]Calculation!L:L,ROW()),0)</f>
        <v>33</v>
      </c>
      <c r="H664" s="8">
        <f>ROUND(INDEX([1]Calculation!M:M,ROW()),0)</f>
        <v>0</v>
      </c>
      <c r="I664" s="8">
        <f>ROUND(INDEX([1]Calculation!N:N,ROW()),0)</f>
        <v>2</v>
      </c>
      <c r="J664" s="8">
        <f>ROUND(INDEX([1]Calculation!O:O,ROW()),0)</f>
        <v>5</v>
      </c>
      <c r="K664" s="8">
        <f>ROUND(INDEX([1]Calculation!P:P,ROW()),0)</f>
        <v>1</v>
      </c>
      <c r="L664" s="8">
        <f>ROUND(INDEX([1]Calculation!Q:Q,ROW()),0)</f>
        <v>17</v>
      </c>
      <c r="M664" s="8">
        <f>ROUND(INDEX([1]Calculation!R:R,ROW()),0)</f>
        <v>0</v>
      </c>
      <c r="N664" s="8">
        <f>ROUND(INDEX([1]Calculation!S:S,ROW()),0)</f>
        <v>19</v>
      </c>
      <c r="O664" s="8">
        <f>ROUND(INDEX([1]Calculation!T:T,ROW()),0)</f>
        <v>2</v>
      </c>
      <c r="P664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65" spans="1:16">
      <c r="A665" t="str">
        <f>INDEX([1]Calculation!$F:$F,ROW())</f>
        <v>US</v>
      </c>
      <c r="B665" t="str">
        <f>INDEX([1]Calculation!$D:$D,ROW())</f>
        <v>Harris Insights &amp; Analytics</v>
      </c>
      <c r="C665" t="str">
        <f>IF(INDEX([1]Calculation!$G:$G,ROW())=0,"-",INDEX([1]Calculation!$G:$G,ROW()))</f>
        <v>C+</v>
      </c>
      <c r="D665" t="str">
        <f>INDEX([1]Calculation!$J:$J,ROW())&amp;"  "&amp;INDEX([1]Calculation!$K:$K,ROW())</f>
        <v>1331  rv</v>
      </c>
      <c r="E665" s="19">
        <f>INDEX([1]Calculation!$I:$I,ROW())</f>
        <v>43731</v>
      </c>
      <c r="F665" s="12">
        <f>ROUND(INDEX([1]Calculation!AL:AL,ROW()),1)</f>
        <v>0</v>
      </c>
      <c r="G665" s="8">
        <f>ROUND(INDEX([1]Calculation!L:L,ROW()),0)</f>
        <v>28</v>
      </c>
      <c r="H665" s="8">
        <f>ROUND(INDEX([1]Calculation!M:M,ROW()),0)</f>
        <v>0</v>
      </c>
      <c r="I665" s="8">
        <f>ROUND(INDEX([1]Calculation!N:N,ROW()),0)</f>
        <v>1</v>
      </c>
      <c r="J665" s="8">
        <f>ROUND(INDEX([1]Calculation!O:O,ROW()),0)</f>
        <v>4</v>
      </c>
      <c r="K665" s="8">
        <f>ROUND(INDEX([1]Calculation!P:P,ROW()),0)</f>
        <v>1</v>
      </c>
      <c r="L665" s="8">
        <f>ROUND(INDEX([1]Calculation!Q:Q,ROW()),0)</f>
        <v>17</v>
      </c>
      <c r="M665" s="8">
        <f>ROUND(INDEX([1]Calculation!R:R,ROW()),0)</f>
        <v>1</v>
      </c>
      <c r="N665" s="8">
        <f>ROUND(INDEX([1]Calculation!S:S,ROW()),0)</f>
        <v>16</v>
      </c>
      <c r="O665" s="8">
        <f>ROUND(INDEX([1]Calculation!T:T,ROW()),0)</f>
        <v>2</v>
      </c>
      <c r="P665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66" spans="1:16">
      <c r="A666" t="str">
        <f>INDEX([1]Calculation!$F:$F,ROW())</f>
        <v>US</v>
      </c>
      <c r="B666" t="str">
        <f>INDEX([1]Calculation!$D:$D,ROW())</f>
        <v>David Binder Research</v>
      </c>
      <c r="C666" t="str">
        <f>IF(INDEX([1]Calculation!$G:$G,ROW())=0,"-",INDEX([1]Calculation!$G:$G,ROW()))</f>
        <v>-</v>
      </c>
      <c r="D666" t="str">
        <f>INDEX([1]Calculation!$J:$J,ROW())&amp;"  "&amp;INDEX([1]Calculation!$K:$K,ROW())</f>
        <v>1200  lv</v>
      </c>
      <c r="E666" s="19">
        <f>INDEX([1]Calculation!$I:$I,ROW())</f>
        <v>43730</v>
      </c>
      <c r="F666" s="12">
        <f>ROUND(INDEX([1]Calculation!AL:AL,ROW()),1)</f>
        <v>0.2</v>
      </c>
      <c r="G666" s="8">
        <f>ROUND(INDEX([1]Calculation!L:L,ROW()),0)</f>
        <v>34</v>
      </c>
      <c r="H666" s="8">
        <f>ROUND(INDEX([1]Calculation!M:M,ROW()),0)</f>
        <v>0</v>
      </c>
      <c r="I666" s="8">
        <f>ROUND(INDEX([1]Calculation!N:N,ROW()),0)</f>
        <v>3</v>
      </c>
      <c r="J666" s="8">
        <f>ROUND(INDEX([1]Calculation!O:O,ROW()),0)</f>
        <v>5</v>
      </c>
      <c r="K666" s="8">
        <f>ROUND(INDEX([1]Calculation!P:P,ROW()),0)</f>
        <v>1</v>
      </c>
      <c r="L666" s="8">
        <f>ROUND(INDEX([1]Calculation!Q:Q,ROW()),0)</f>
        <v>15</v>
      </c>
      <c r="M666" s="8">
        <f>ROUND(INDEX([1]Calculation!R:R,ROW()),0)</f>
        <v>1</v>
      </c>
      <c r="N666" s="8">
        <f>ROUND(INDEX([1]Calculation!S:S,ROW()),0)</f>
        <v>17</v>
      </c>
      <c r="O666" s="8">
        <f>ROUND(INDEX([1]Calculation!T:T,ROW()),0)</f>
        <v>2</v>
      </c>
      <c r="P666" s="8" t="str">
        <f>INDEX([1]Calculation!CB:CB,ROW())</f>
        <v>https://thirdway.imgix.net/pdfs/override/Third-Way-Dem-Primary-Poll-Q3-Results.pdf</v>
      </c>
    </row>
    <row r="667" spans="1:16">
      <c r="A667" t="str">
        <f>INDEX([1]Calculation!$F:$F,ROW())</f>
        <v>US</v>
      </c>
      <c r="B667" t="str">
        <f>INDEX([1]Calculation!$D:$D,ROW())</f>
        <v>Morning Consult</v>
      </c>
      <c r="C667" t="str">
        <f>IF(INDEX([1]Calculation!$G:$G,ROW())=0,"-",INDEX([1]Calculation!$G:$G,ROW()))</f>
        <v>B+</v>
      </c>
      <c r="D667" t="str">
        <f>INDEX([1]Calculation!$J:$J,ROW())&amp;"  "&amp;INDEX([1]Calculation!$K:$K,ROW())</f>
        <v>635  lv</v>
      </c>
      <c r="E667" s="19">
        <f>INDEX([1]Calculation!$I:$I,ROW())</f>
        <v>43730</v>
      </c>
      <c r="F667" s="12">
        <f>ROUND(INDEX([1]Calculation!AL:AL,ROW()),1)</f>
        <v>0</v>
      </c>
      <c r="G667" s="8">
        <f>ROUND(INDEX([1]Calculation!L:L,ROW()),0)</f>
        <v>0</v>
      </c>
      <c r="H667" s="8">
        <f>ROUND(INDEX([1]Calculation!M:M,ROW()),0)</f>
        <v>0</v>
      </c>
      <c r="I667" s="8">
        <f>ROUND(INDEX([1]Calculation!N:N,ROW()),0)</f>
        <v>0</v>
      </c>
      <c r="J667" s="8">
        <f>ROUND(INDEX([1]Calculation!O:O,ROW()),0)</f>
        <v>0</v>
      </c>
      <c r="K667" s="8">
        <f>ROUND(INDEX([1]Calculation!P:P,ROW()),0)</f>
        <v>0</v>
      </c>
      <c r="L667" s="8">
        <f>ROUND(INDEX([1]Calculation!Q:Q,ROW()),0)</f>
        <v>38</v>
      </c>
      <c r="M667" s="8">
        <f>ROUND(INDEX([1]Calculation!R:R,ROW()),0)</f>
        <v>0</v>
      </c>
      <c r="N667" s="8">
        <f>ROUND(INDEX([1]Calculation!S:S,ROW()),0)</f>
        <v>49</v>
      </c>
      <c r="O667" s="8">
        <f>ROUND(INDEX([1]Calculation!T:T,ROW()),0)</f>
        <v>0</v>
      </c>
      <c r="P667" s="8" t="str">
        <f>INDEX([1]Calculation!CB:CB,ROW())</f>
        <v>https://morningconsult.com/wp-content/uploads/2019/09/190959_crosstabs_POLITICO_PARTIAL.pdf</v>
      </c>
    </row>
    <row r="668" spans="1:16">
      <c r="A668" t="str">
        <f>INDEX([1]Calculation!$F:$F,ROW())</f>
        <v>US</v>
      </c>
      <c r="B668" t="str">
        <f>INDEX([1]Calculation!$D:$D,ROW())</f>
        <v>Morning Consult</v>
      </c>
      <c r="C668" t="str">
        <f>IF(INDEX([1]Calculation!$G:$G,ROW())=0,"-",INDEX([1]Calculation!$G:$G,ROW()))</f>
        <v>B+</v>
      </c>
      <c r="D668" t="str">
        <f>INDEX([1]Calculation!$J:$J,ROW())&amp;"  "&amp;INDEX([1]Calculation!$K:$K,ROW())</f>
        <v>726  rv</v>
      </c>
      <c r="E668" s="19">
        <f>INDEX([1]Calculation!$I:$I,ROW())</f>
        <v>43730</v>
      </c>
      <c r="F668" s="12">
        <f>ROUND(INDEX([1]Calculation!AL:AL,ROW()),1)</f>
        <v>0</v>
      </c>
      <c r="G668" s="8">
        <f>ROUND(INDEX([1]Calculation!L:L,ROW()),0)</f>
        <v>0</v>
      </c>
      <c r="H668" s="8">
        <f>ROUND(INDEX([1]Calculation!M:M,ROW()),0)</f>
        <v>0</v>
      </c>
      <c r="I668" s="8">
        <f>ROUND(INDEX([1]Calculation!N:N,ROW()),0)</f>
        <v>0</v>
      </c>
      <c r="J668" s="8">
        <f>ROUND(INDEX([1]Calculation!O:O,ROW()),0)</f>
        <v>0</v>
      </c>
      <c r="K668" s="8">
        <f>ROUND(INDEX([1]Calculation!P:P,ROW()),0)</f>
        <v>0</v>
      </c>
      <c r="L668" s="8">
        <f>ROUND(INDEX([1]Calculation!Q:Q,ROW()),0)</f>
        <v>37</v>
      </c>
      <c r="M668" s="8">
        <f>ROUND(INDEX([1]Calculation!R:R,ROW()),0)</f>
        <v>0</v>
      </c>
      <c r="N668" s="8">
        <f>ROUND(INDEX([1]Calculation!S:S,ROW()),0)</f>
        <v>46</v>
      </c>
      <c r="O668" s="8">
        <f>ROUND(INDEX([1]Calculation!T:T,ROW()),0)</f>
        <v>0</v>
      </c>
      <c r="P668" s="8" t="str">
        <f>INDEX([1]Calculation!CB:CB,ROW())</f>
        <v>https://morningconsult.com/wp-content/uploads/2019/09/190959_crosstabs_POLITICO_PARTIAL.pdf</v>
      </c>
    </row>
    <row r="669" spans="1:16">
      <c r="A669" t="str">
        <f>INDEX([1]Calculation!$F:$F,ROW())</f>
        <v>US</v>
      </c>
      <c r="B669" t="str">
        <f>INDEX([1]Calculation!$D:$D,ROW())</f>
        <v>Morning Consult</v>
      </c>
      <c r="C669" t="str">
        <f>IF(INDEX([1]Calculation!$G:$G,ROW())=0,"-",INDEX([1]Calculation!$G:$G,ROW()))</f>
        <v>B+</v>
      </c>
      <c r="D669" t="str">
        <f>INDEX([1]Calculation!$J:$J,ROW())&amp;"  "&amp;INDEX([1]Calculation!$K:$K,ROW())</f>
        <v>635  lv</v>
      </c>
      <c r="E669" s="19">
        <f>INDEX([1]Calculation!$I:$I,ROW())</f>
        <v>43730</v>
      </c>
      <c r="F669" s="12">
        <f>ROUND(INDEX([1]Calculation!AL:AL,ROW()),1)</f>
        <v>0</v>
      </c>
      <c r="G669" s="8">
        <f>ROUND(INDEX([1]Calculation!L:L,ROW()),0)</f>
        <v>52</v>
      </c>
      <c r="H669" s="8">
        <f>ROUND(INDEX([1]Calculation!M:M,ROW()),0)</f>
        <v>0</v>
      </c>
      <c r="I669" s="8">
        <f>ROUND(INDEX([1]Calculation!N:N,ROW()),0)</f>
        <v>0</v>
      </c>
      <c r="J669" s="8">
        <f>ROUND(INDEX([1]Calculation!O:O,ROW()),0)</f>
        <v>0</v>
      </c>
      <c r="K669" s="8">
        <f>ROUND(INDEX([1]Calculation!P:P,ROW()),0)</f>
        <v>0</v>
      </c>
      <c r="L669" s="8">
        <f>ROUND(INDEX([1]Calculation!Q:Q,ROW()),0)</f>
        <v>37</v>
      </c>
      <c r="M669" s="8">
        <f>ROUND(INDEX([1]Calculation!R:R,ROW()),0)</f>
        <v>0</v>
      </c>
      <c r="N669" s="8">
        <f>ROUND(INDEX([1]Calculation!S:S,ROW()),0)</f>
        <v>0</v>
      </c>
      <c r="O669" s="8">
        <f>ROUND(INDEX([1]Calculation!T:T,ROW()),0)</f>
        <v>0</v>
      </c>
      <c r="P669" s="8" t="str">
        <f>INDEX([1]Calculation!CB:CB,ROW())</f>
        <v>https://morningconsult.com/wp-content/uploads/2019/09/190959_crosstabs_POLITICO_PARTIAL.pdf</v>
      </c>
    </row>
    <row r="670" spans="1:16">
      <c r="A670" t="str">
        <f>INDEX([1]Calculation!$F:$F,ROW())</f>
        <v>US</v>
      </c>
      <c r="B670" t="str">
        <f>INDEX([1]Calculation!$D:$D,ROW())</f>
        <v>Morning Consult</v>
      </c>
      <c r="C670" t="str">
        <f>IF(INDEX([1]Calculation!$G:$G,ROW())=0,"-",INDEX([1]Calculation!$G:$G,ROW()))</f>
        <v>B+</v>
      </c>
      <c r="D670" t="str">
        <f>INDEX([1]Calculation!$J:$J,ROW())&amp;"  "&amp;INDEX([1]Calculation!$K:$K,ROW())</f>
        <v>726  rv</v>
      </c>
      <c r="E670" s="19">
        <f>INDEX([1]Calculation!$I:$I,ROW())</f>
        <v>43730</v>
      </c>
      <c r="F670" s="12">
        <f>ROUND(INDEX([1]Calculation!AL:AL,ROW()),1)</f>
        <v>0</v>
      </c>
      <c r="G670" s="8">
        <f>ROUND(INDEX([1]Calculation!L:L,ROW()),0)</f>
        <v>48</v>
      </c>
      <c r="H670" s="8">
        <f>ROUND(INDEX([1]Calculation!M:M,ROW()),0)</f>
        <v>0</v>
      </c>
      <c r="I670" s="8">
        <f>ROUND(INDEX([1]Calculation!N:N,ROW()),0)</f>
        <v>0</v>
      </c>
      <c r="J670" s="8">
        <f>ROUND(INDEX([1]Calculation!O:O,ROW()),0)</f>
        <v>0</v>
      </c>
      <c r="K670" s="8">
        <f>ROUND(INDEX([1]Calculation!P:P,ROW()),0)</f>
        <v>0</v>
      </c>
      <c r="L670" s="8">
        <f>ROUND(INDEX([1]Calculation!Q:Q,ROW()),0)</f>
        <v>35</v>
      </c>
      <c r="M670" s="8">
        <f>ROUND(INDEX([1]Calculation!R:R,ROW()),0)</f>
        <v>0</v>
      </c>
      <c r="N670" s="8">
        <f>ROUND(INDEX([1]Calculation!S:S,ROW()),0)</f>
        <v>0</v>
      </c>
      <c r="O670" s="8">
        <f>ROUND(INDEX([1]Calculation!T:T,ROW()),0)</f>
        <v>0</v>
      </c>
      <c r="P670" s="8" t="str">
        <f>INDEX([1]Calculation!CB:CB,ROW())</f>
        <v>https://morningconsult.com/wp-content/uploads/2019/09/190959_crosstabs_POLITICO_PARTIAL.pdf</v>
      </c>
    </row>
    <row r="671" spans="1:16">
      <c r="A671" t="str">
        <f>INDEX([1]Calculation!$F:$F,ROW())</f>
        <v>US</v>
      </c>
      <c r="B671" t="str">
        <f>INDEX([1]Calculation!$D:$D,ROW())</f>
        <v>Morning Consult</v>
      </c>
      <c r="C671" t="str">
        <f>IF(INDEX([1]Calculation!$G:$G,ROW())=0,"-",INDEX([1]Calculation!$G:$G,ROW()))</f>
        <v>B+</v>
      </c>
      <c r="D671" t="str">
        <f>INDEX([1]Calculation!$J:$J,ROW())&amp;"  "&amp;INDEX([1]Calculation!$K:$K,ROW())</f>
        <v>635  lv</v>
      </c>
      <c r="E671" s="19">
        <f>INDEX([1]Calculation!$I:$I,ROW())</f>
        <v>43730</v>
      </c>
      <c r="F671" s="12">
        <f>ROUND(INDEX([1]Calculation!AL:AL,ROW()),1)</f>
        <v>0</v>
      </c>
      <c r="G671" s="8">
        <f>ROUND(INDEX([1]Calculation!L:L,ROW()),0)</f>
        <v>45</v>
      </c>
      <c r="H671" s="8">
        <f>ROUND(INDEX([1]Calculation!M:M,ROW()),0)</f>
        <v>0</v>
      </c>
      <c r="I671" s="8">
        <f>ROUND(INDEX([1]Calculation!N:N,ROW()),0)</f>
        <v>0</v>
      </c>
      <c r="J671" s="8">
        <f>ROUND(INDEX([1]Calculation!O:O,ROW()),0)</f>
        <v>0</v>
      </c>
      <c r="K671" s="8">
        <f>ROUND(INDEX([1]Calculation!P:P,ROW()),0)</f>
        <v>0</v>
      </c>
      <c r="L671" s="8">
        <f>ROUND(INDEX([1]Calculation!Q:Q,ROW()),0)</f>
        <v>0</v>
      </c>
      <c r="M671" s="8">
        <f>ROUND(INDEX([1]Calculation!R:R,ROW()),0)</f>
        <v>0</v>
      </c>
      <c r="N671" s="8">
        <f>ROUND(INDEX([1]Calculation!S:S,ROW()),0)</f>
        <v>38</v>
      </c>
      <c r="O671" s="8">
        <f>ROUND(INDEX([1]Calculation!T:T,ROW()),0)</f>
        <v>0</v>
      </c>
      <c r="P671" s="8" t="str">
        <f>INDEX([1]Calculation!CB:CB,ROW())</f>
        <v>https://morningconsult.com/wp-content/uploads/2019/09/190959_crosstabs_POLITICO_PARTIAL.pdf</v>
      </c>
    </row>
    <row r="672" spans="1:16">
      <c r="A672" t="str">
        <f>INDEX([1]Calculation!$F:$F,ROW())</f>
        <v>US</v>
      </c>
      <c r="B672" t="str">
        <f>INDEX([1]Calculation!$D:$D,ROW())</f>
        <v>Morning Consult</v>
      </c>
      <c r="C672" t="str">
        <f>IF(INDEX([1]Calculation!$G:$G,ROW())=0,"-",INDEX([1]Calculation!$G:$G,ROW()))</f>
        <v>B+</v>
      </c>
      <c r="D672" t="str">
        <f>INDEX([1]Calculation!$J:$J,ROW())&amp;"  "&amp;INDEX([1]Calculation!$K:$K,ROW())</f>
        <v>726  rv</v>
      </c>
      <c r="E672" s="19">
        <f>INDEX([1]Calculation!$I:$I,ROW())</f>
        <v>43730</v>
      </c>
      <c r="F672" s="12">
        <f>ROUND(INDEX([1]Calculation!AL:AL,ROW()),1)</f>
        <v>0</v>
      </c>
      <c r="G672" s="8">
        <f>ROUND(INDEX([1]Calculation!L:L,ROW()),0)</f>
        <v>43</v>
      </c>
      <c r="H672" s="8">
        <f>ROUND(INDEX([1]Calculation!M:M,ROW()),0)</f>
        <v>0</v>
      </c>
      <c r="I672" s="8">
        <f>ROUND(INDEX([1]Calculation!N:N,ROW()),0)</f>
        <v>0</v>
      </c>
      <c r="J672" s="8">
        <f>ROUND(INDEX([1]Calculation!O:O,ROW()),0)</f>
        <v>0</v>
      </c>
      <c r="K672" s="8">
        <f>ROUND(INDEX([1]Calculation!P:P,ROW()),0)</f>
        <v>0</v>
      </c>
      <c r="L672" s="8">
        <f>ROUND(INDEX([1]Calculation!Q:Q,ROW()),0)</f>
        <v>0</v>
      </c>
      <c r="M672" s="8">
        <f>ROUND(INDEX([1]Calculation!R:R,ROW()),0)</f>
        <v>0</v>
      </c>
      <c r="N672" s="8">
        <f>ROUND(INDEX([1]Calculation!S:S,ROW()),0)</f>
        <v>36</v>
      </c>
      <c r="O672" s="8">
        <f>ROUND(INDEX([1]Calculation!T:T,ROW()),0)</f>
        <v>0</v>
      </c>
      <c r="P672" s="8" t="str">
        <f>INDEX([1]Calculation!CB:CB,ROW())</f>
        <v>https://morningconsult.com/wp-content/uploads/2019/09/190959_crosstabs_POLITICO_PARTIAL.pdf</v>
      </c>
    </row>
    <row r="673" spans="1:16">
      <c r="A673" t="str">
        <f>INDEX([1]Calculation!$F:$F,ROW())</f>
        <v>US</v>
      </c>
      <c r="B673" t="str">
        <f>INDEX([1]Calculation!$D:$D,ROW())</f>
        <v>Morning Consult</v>
      </c>
      <c r="C673" t="str">
        <f>IF(INDEX([1]Calculation!$G:$G,ROW())=0,"-",INDEX([1]Calculation!$G:$G,ROW()))</f>
        <v>B+</v>
      </c>
      <c r="D673" t="str">
        <f>INDEX([1]Calculation!$J:$J,ROW())&amp;"  "&amp;INDEX([1]Calculation!$K:$K,ROW())</f>
        <v>17377  lv</v>
      </c>
      <c r="E673" s="19">
        <f>INDEX([1]Calculation!$I:$I,ROW())</f>
        <v>43730</v>
      </c>
      <c r="F673" s="12">
        <f>ROUND(INDEX([1]Calculation!AL:AL,ROW()),1)</f>
        <v>0</v>
      </c>
      <c r="G673" s="8">
        <f>ROUND(INDEX([1]Calculation!L:L,ROW()),0)</f>
        <v>32</v>
      </c>
      <c r="H673" s="8">
        <f>ROUND(INDEX([1]Calculation!M:M,ROW()),0)</f>
        <v>0</v>
      </c>
      <c r="I673" s="8">
        <f>ROUND(INDEX([1]Calculation!N:N,ROW()),0)</f>
        <v>3</v>
      </c>
      <c r="J673" s="8">
        <f>ROUND(INDEX([1]Calculation!O:O,ROW()),0)</f>
        <v>5</v>
      </c>
      <c r="K673" s="8">
        <f>ROUND(INDEX([1]Calculation!P:P,ROW()),0)</f>
        <v>2</v>
      </c>
      <c r="L673" s="8">
        <f>ROUND(INDEX([1]Calculation!Q:Q,ROW()),0)</f>
        <v>19</v>
      </c>
      <c r="M673" s="8">
        <f>ROUND(INDEX([1]Calculation!R:R,ROW()),0)</f>
        <v>1</v>
      </c>
      <c r="N673" s="8">
        <f>ROUND(INDEX([1]Calculation!S:S,ROW()),0)</f>
        <v>20</v>
      </c>
      <c r="O673" s="8">
        <f>ROUND(INDEX([1]Calculation!T:T,ROW()),0)</f>
        <v>3</v>
      </c>
      <c r="P673" s="8" t="str">
        <f>INDEX([1]Calculation!CB:CB,ROW())</f>
        <v>https://morningconsult.com/2020-democratic-primary/</v>
      </c>
    </row>
    <row r="674" spans="1:16">
      <c r="A674" t="str">
        <f>INDEX([1]Calculation!$F:$F,ROW())</f>
        <v>Georgia</v>
      </c>
      <c r="B674" t="str">
        <f>INDEX([1]Calculation!$D:$D,ROW())</f>
        <v>Landmark Communications</v>
      </c>
      <c r="C674" t="str">
        <f>IF(INDEX([1]Calculation!$G:$G,ROW())=0,"-",INDEX([1]Calculation!$G:$G,ROW()))</f>
        <v>B</v>
      </c>
      <c r="D674" t="str">
        <f>INDEX([1]Calculation!$J:$J,ROW())&amp;"  "&amp;INDEX([1]Calculation!$K:$K,ROW())</f>
        <v>500  lv</v>
      </c>
      <c r="E674" s="19">
        <f>INDEX([1]Calculation!$I:$I,ROW())</f>
        <v>43729</v>
      </c>
      <c r="F674" s="12">
        <f>ROUND(INDEX([1]Calculation!AL:AL,ROW()),1)</f>
        <v>0.2</v>
      </c>
      <c r="G674" s="8">
        <f>ROUND(INDEX([1]Calculation!L:L,ROW()),0)</f>
        <v>41</v>
      </c>
      <c r="H674" s="8">
        <f>ROUND(INDEX([1]Calculation!M:M,ROW()),0)</f>
        <v>0</v>
      </c>
      <c r="I674" s="8">
        <f>ROUND(INDEX([1]Calculation!N:N,ROW()),0)</f>
        <v>2</v>
      </c>
      <c r="J674" s="8">
        <f>ROUND(INDEX([1]Calculation!O:O,ROW()),0)</f>
        <v>5</v>
      </c>
      <c r="K674" s="8">
        <f>ROUND(INDEX([1]Calculation!P:P,ROW()),0)</f>
        <v>1</v>
      </c>
      <c r="L674" s="8">
        <f>ROUND(INDEX([1]Calculation!Q:Q,ROW()),0)</f>
        <v>8</v>
      </c>
      <c r="M674" s="8">
        <f>ROUND(INDEX([1]Calculation!R:R,ROW()),0)</f>
        <v>0</v>
      </c>
      <c r="N674" s="8">
        <f>ROUND(INDEX([1]Calculation!S:S,ROW()),0)</f>
        <v>17</v>
      </c>
      <c r="O674" s="8">
        <f>ROUND(INDEX([1]Calculation!T:T,ROW()),0)</f>
        <v>2</v>
      </c>
      <c r="P674" s="8" t="str">
        <f>INDEX([1]Calculation!CB:CB,ROW())</f>
        <v>http://landmarkcommunications.net/wsb-tv-landmark-poll-democratic-presidential-preference-primary-sept-21st/</v>
      </c>
    </row>
    <row r="675" spans="1:16">
      <c r="A675" t="str">
        <f>INDEX([1]Calculation!$F:$F,ROW())</f>
        <v>New Hampshire</v>
      </c>
      <c r="B675" t="str">
        <f>INDEX([1]Calculation!$D:$D,ROW())</f>
        <v>Monmouth University</v>
      </c>
      <c r="C675" t="str">
        <f>IF(INDEX([1]Calculation!$G:$G,ROW())=0,"-",INDEX([1]Calculation!$G:$G,ROW()))</f>
        <v>A+</v>
      </c>
      <c r="D675" t="str">
        <f>INDEX([1]Calculation!$J:$J,ROW())&amp;"  "&amp;INDEX([1]Calculation!$K:$K,ROW())</f>
        <v>401  lv</v>
      </c>
      <c r="E675" s="19">
        <f>INDEX([1]Calculation!$I:$I,ROW())</f>
        <v>43729</v>
      </c>
      <c r="F675" s="12">
        <f>ROUND(INDEX([1]Calculation!AL:AL,ROW()),1)</f>
        <v>0</v>
      </c>
      <c r="G675" s="8">
        <f>ROUND(INDEX([1]Calculation!L:L,ROW()),0)</f>
        <v>25</v>
      </c>
      <c r="H675" s="8">
        <f>ROUND(INDEX([1]Calculation!M:M,ROW()),0)</f>
        <v>0</v>
      </c>
      <c r="I675" s="8">
        <f>ROUND(INDEX([1]Calculation!N:N,ROW()),0)</f>
        <v>2</v>
      </c>
      <c r="J675" s="8">
        <f>ROUND(INDEX([1]Calculation!O:O,ROW()),0)</f>
        <v>10</v>
      </c>
      <c r="K675" s="8">
        <f>ROUND(INDEX([1]Calculation!P:P,ROW()),0)</f>
        <v>2</v>
      </c>
      <c r="L675" s="8">
        <f>ROUND(INDEX([1]Calculation!Q:Q,ROW()),0)</f>
        <v>12</v>
      </c>
      <c r="M675" s="8">
        <f>ROUND(INDEX([1]Calculation!R:R,ROW()),0)</f>
        <v>2</v>
      </c>
      <c r="N675" s="8">
        <f>ROUND(INDEX([1]Calculation!S:S,ROW()),0)</f>
        <v>27</v>
      </c>
      <c r="O675" s="8">
        <f>ROUND(INDEX([1]Calculation!T:T,ROW()),0)</f>
        <v>2</v>
      </c>
      <c r="P675" s="8" t="str">
        <f>INDEX([1]Calculation!CB:CB,ROW())</f>
        <v>https://www.monmouth.edu/polling-institute/documents/monmouthpoll_nh_092419.pdf/</v>
      </c>
    </row>
    <row r="676" spans="1:16">
      <c r="A676" t="str">
        <f>INDEX([1]Calculation!$F:$F,ROW())</f>
        <v>US</v>
      </c>
      <c r="B676" t="str">
        <f>INDEX([1]Calculation!$D:$D,ROW())</f>
        <v>Harris Insights &amp; Analytics</v>
      </c>
      <c r="C676" t="str">
        <f>IF(INDEX([1]Calculation!$G:$G,ROW())=0,"-",INDEX([1]Calculation!$G:$G,ROW()))</f>
        <v>C+</v>
      </c>
      <c r="D676" t="str">
        <f>INDEX([1]Calculation!$J:$J,ROW())&amp;"  "&amp;INDEX([1]Calculation!$K:$K,ROW())</f>
        <v>440  rv</v>
      </c>
      <c r="E676" s="19">
        <f>INDEX([1]Calculation!$I:$I,ROW())</f>
        <v>43729</v>
      </c>
      <c r="F676" s="12">
        <f>ROUND(INDEX([1]Calculation!AL:AL,ROW()),1)</f>
        <v>0</v>
      </c>
      <c r="G676" s="8">
        <f>ROUND(INDEX([1]Calculation!L:L,ROW()),0)</f>
        <v>31</v>
      </c>
      <c r="H676" s="8">
        <f>ROUND(INDEX([1]Calculation!M:M,ROW()),0)</f>
        <v>0</v>
      </c>
      <c r="I676" s="8">
        <f>ROUND(INDEX([1]Calculation!N:N,ROW()),0)</f>
        <v>2</v>
      </c>
      <c r="J676" s="8">
        <f>ROUND(INDEX([1]Calculation!O:O,ROW()),0)</f>
        <v>5</v>
      </c>
      <c r="K676" s="8">
        <f>ROUND(INDEX([1]Calculation!P:P,ROW()),0)</f>
        <v>2</v>
      </c>
      <c r="L676" s="8">
        <f>ROUND(INDEX([1]Calculation!Q:Q,ROW()),0)</f>
        <v>16</v>
      </c>
      <c r="M676" s="8">
        <f>ROUND(INDEX([1]Calculation!R:R,ROW()),0)</f>
        <v>1</v>
      </c>
      <c r="N676" s="8">
        <f>ROUND(INDEX([1]Calculation!S:S,ROW()),0)</f>
        <v>14</v>
      </c>
      <c r="O676" s="8">
        <f>ROUND(INDEX([1]Calculation!T:T,ROW()),0)</f>
        <v>2</v>
      </c>
      <c r="P676" s="8" t="str">
        <f>INDEX([1]Calculation!CB:CB,ROW())</f>
        <v>https://thehill.com/hilltv/rising/462617-biden-extends-lead-over-warren-sanders</v>
      </c>
    </row>
    <row r="677" spans="1:16">
      <c r="A677" t="str">
        <f>INDEX([1]Calculation!$F:$F,ROW())</f>
        <v>South Carolina</v>
      </c>
      <c r="B677" t="str">
        <f>INDEX([1]Calculation!$D:$D,ROW())</f>
        <v>Tel Opinion Research</v>
      </c>
      <c r="C677" t="str">
        <f>IF(INDEX([1]Calculation!$G:$G,ROW())=0,"-",INDEX([1]Calculation!$G:$G,ROW()))</f>
        <v>B/C</v>
      </c>
      <c r="D677" t="str">
        <f>INDEX([1]Calculation!$J:$J,ROW())&amp;"  "&amp;INDEX([1]Calculation!$K:$K,ROW())</f>
        <v>600  lv</v>
      </c>
      <c r="E677" s="19">
        <f>INDEX([1]Calculation!$I:$I,ROW())</f>
        <v>43728</v>
      </c>
      <c r="F677" s="12">
        <f>ROUND(INDEX([1]Calculation!AL:AL,ROW()),1)</f>
        <v>0</v>
      </c>
      <c r="G677" s="8">
        <f>ROUND(INDEX([1]Calculation!L:L,ROW()),0)</f>
        <v>41</v>
      </c>
      <c r="H677" s="8">
        <f>ROUND(INDEX([1]Calculation!M:M,ROW()),0)</f>
        <v>0</v>
      </c>
      <c r="I677" s="8">
        <f>ROUND(INDEX([1]Calculation!N:N,ROW()),0)</f>
        <v>0</v>
      </c>
      <c r="J677" s="8">
        <f>ROUND(INDEX([1]Calculation!O:O,ROW()),0)</f>
        <v>0</v>
      </c>
      <c r="K677" s="8">
        <f>ROUND(INDEX([1]Calculation!P:P,ROW()),0)</f>
        <v>0</v>
      </c>
      <c r="L677" s="8">
        <f>ROUND(INDEX([1]Calculation!Q:Q,ROW()),0)</f>
        <v>9</v>
      </c>
      <c r="M677" s="8">
        <f>ROUND(INDEX([1]Calculation!R:R,ROW()),0)</f>
        <v>0</v>
      </c>
      <c r="N677" s="8">
        <f>ROUND(INDEX([1]Calculation!S:S,ROW()),0)</f>
        <v>19</v>
      </c>
      <c r="O677" s="8">
        <f>ROUND(INDEX([1]Calculation!T:T,ROW()),0)</f>
        <v>0</v>
      </c>
      <c r="P677" s="8" t="str">
        <f>INDEX([1]Calculation!CB:CB,ROW())</f>
        <v>https://www.politico.com/f/?id=0000016d-6566-d8ed-a36d-edee7de90000</v>
      </c>
    </row>
    <row r="678" spans="1:16">
      <c r="A678" t="str">
        <f>INDEX([1]Calculation!$F:$F,ROW())</f>
        <v>South Carolina</v>
      </c>
      <c r="B678" t="str">
        <f>INDEX([1]Calculation!$D:$D,ROW())</f>
        <v>Tel Opinion Research</v>
      </c>
      <c r="C678" t="str">
        <f>IF(INDEX([1]Calculation!$G:$G,ROW())=0,"-",INDEX([1]Calculation!$G:$G,ROW()))</f>
        <v>B/C</v>
      </c>
      <c r="D678" t="str">
        <f>INDEX([1]Calculation!$J:$J,ROW())&amp;"  "&amp;INDEX([1]Calculation!$K:$K,ROW())</f>
        <v>600  lv</v>
      </c>
      <c r="E678" s="19">
        <f>INDEX([1]Calculation!$I:$I,ROW())</f>
        <v>43728</v>
      </c>
      <c r="F678" s="12">
        <f>ROUND(INDEX([1]Calculation!AL:AL,ROW()),1)</f>
        <v>1.1000000000000001</v>
      </c>
      <c r="G678" s="8">
        <f>ROUND(INDEX([1]Calculation!L:L,ROW()),0)</f>
        <v>36</v>
      </c>
      <c r="H678" s="8">
        <f>ROUND(INDEX([1]Calculation!M:M,ROW()),0)</f>
        <v>0</v>
      </c>
      <c r="I678" s="8">
        <f>ROUND(INDEX([1]Calculation!N:N,ROW()),0)</f>
        <v>0</v>
      </c>
      <c r="J678" s="8">
        <f>ROUND(INDEX([1]Calculation!O:O,ROW()),0)</f>
        <v>3</v>
      </c>
      <c r="K678" s="8">
        <f>ROUND(INDEX([1]Calculation!P:P,ROW()),0)</f>
        <v>0</v>
      </c>
      <c r="L678" s="8">
        <f>ROUND(INDEX([1]Calculation!Q:Q,ROW()),0)</f>
        <v>7</v>
      </c>
      <c r="M678" s="8">
        <f>ROUND(INDEX([1]Calculation!R:R,ROW()),0)</f>
        <v>0</v>
      </c>
      <c r="N678" s="8">
        <f>ROUND(INDEX([1]Calculation!S:S,ROW()),0)</f>
        <v>14</v>
      </c>
      <c r="O678" s="8">
        <f>ROUND(INDEX([1]Calculation!T:T,ROW()),0)</f>
        <v>1</v>
      </c>
      <c r="P678" s="8" t="str">
        <f>INDEX([1]Calculation!CB:CB,ROW())</f>
        <v>https://www.politico.com/f/?id=0000016d-6566-d8ed-a36d-edee7de90000</v>
      </c>
    </row>
    <row r="679" spans="1:16">
      <c r="A679" t="str">
        <f>INDEX([1]Calculation!$F:$F,ROW())</f>
        <v>South Carolina</v>
      </c>
      <c r="B679" t="str">
        <f>INDEX([1]Calculation!$D:$D,ROW())</f>
        <v>Tel Opinion Research</v>
      </c>
      <c r="C679" t="str">
        <f>IF(INDEX([1]Calculation!$G:$G,ROW())=0,"-",INDEX([1]Calculation!$G:$G,ROW()))</f>
        <v>B/C</v>
      </c>
      <c r="D679" t="str">
        <f>INDEX([1]Calculation!$J:$J,ROW())&amp;"  "&amp;INDEX([1]Calculation!$K:$K,ROW())</f>
        <v>600  lv</v>
      </c>
      <c r="E679" s="19">
        <f>INDEX([1]Calculation!$I:$I,ROW())</f>
        <v>43728</v>
      </c>
      <c r="F679" s="12">
        <f>ROUND(INDEX([1]Calculation!AL:AL,ROW()),1)</f>
        <v>0</v>
      </c>
      <c r="G679" s="8">
        <f>ROUND(INDEX([1]Calculation!L:L,ROW()),0)</f>
        <v>19</v>
      </c>
      <c r="H679" s="8">
        <f>ROUND(INDEX([1]Calculation!M:M,ROW()),0)</f>
        <v>0</v>
      </c>
      <c r="I679" s="8">
        <f>ROUND(INDEX([1]Calculation!N:N,ROW()),0)</f>
        <v>0</v>
      </c>
      <c r="J679" s="8">
        <f>ROUND(INDEX([1]Calculation!O:O,ROW()),0)</f>
        <v>2</v>
      </c>
      <c r="K679" s="8">
        <f>ROUND(INDEX([1]Calculation!P:P,ROW()),0)</f>
        <v>0</v>
      </c>
      <c r="L679" s="8">
        <f>ROUND(INDEX([1]Calculation!Q:Q,ROW()),0)</f>
        <v>3</v>
      </c>
      <c r="M679" s="8">
        <f>ROUND(INDEX([1]Calculation!R:R,ROW()),0)</f>
        <v>1</v>
      </c>
      <c r="N679" s="8">
        <f>ROUND(INDEX([1]Calculation!S:S,ROW()),0)</f>
        <v>9</v>
      </c>
      <c r="O679" s="8">
        <f>ROUND(INDEX([1]Calculation!T:T,ROW()),0)</f>
        <v>0</v>
      </c>
      <c r="P679" s="8" t="str">
        <f>INDEX([1]Calculation!CB:CB,ROW())</f>
        <v>https://www.politico.com/f/?id=0000016d-6566-d8ed-a36d-edee7de90000</v>
      </c>
    </row>
    <row r="680" spans="1:16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1831  lv</v>
      </c>
      <c r="E680" s="19">
        <f>INDEX([1]Calculation!$I:$I,ROW())</f>
        <v>43728</v>
      </c>
      <c r="F680" s="12">
        <f>ROUND(INDEX([1]Calculation!AL:AL,ROW()),1)</f>
        <v>0</v>
      </c>
      <c r="G680" s="8">
        <f>ROUND(INDEX([1]Calculation!L:L,ROW()),0)</f>
        <v>32</v>
      </c>
      <c r="H680" s="8">
        <f>ROUND(INDEX([1]Calculation!M:M,ROW()),0)</f>
        <v>0</v>
      </c>
      <c r="I680" s="8">
        <f>ROUND(INDEX([1]Calculation!N:N,ROW()),0)</f>
        <v>3</v>
      </c>
      <c r="J680" s="8">
        <f>ROUND(INDEX([1]Calculation!O:O,ROW()),0)</f>
        <v>5</v>
      </c>
      <c r="K680" s="8">
        <f>ROUND(INDEX([1]Calculation!P:P,ROW()),0)</f>
        <v>1</v>
      </c>
      <c r="L680" s="8">
        <f>ROUND(INDEX([1]Calculation!Q:Q,ROW()),0)</f>
        <v>15</v>
      </c>
      <c r="M680" s="8">
        <f>ROUND(INDEX([1]Calculation!R:R,ROW()),0)</f>
        <v>1</v>
      </c>
      <c r="N680" s="8">
        <f>ROUND(INDEX([1]Calculation!S:S,ROW()),0)</f>
        <v>17</v>
      </c>
      <c r="O680" s="8">
        <f>ROUND(INDEX([1]Calculation!T:T,ROW()),0)</f>
        <v>2</v>
      </c>
      <c r="P680" s="8" t="str">
        <f>INDEX([1]Calculation!CB:CB,ROW())</f>
        <v>https://docs.google.com/spreadsheets/d/e/2PACX-1vR30RpDPqFW4OBoeR9l388AdvEX397qTni9UoaFZNCvh_HcmgQVbhRTdioD3KKOkrjShDEVn1hzCR_A/pubhtml/sheet?headers=false&amp;gid=0</v>
      </c>
    </row>
    <row r="681" spans="1:16">
      <c r="A681" t="str">
        <f>INDEX([1]Calculation!$F:$F,ROW())</f>
        <v>US</v>
      </c>
      <c r="B681" t="str">
        <f>INDEX([1]Calculation!$D:$D,ROW())</f>
        <v>Harris Insights &amp; Analytics</v>
      </c>
      <c r="C681" t="str">
        <f>IF(INDEX([1]Calculation!$G:$G,ROW())=0,"-",INDEX([1]Calculation!$G:$G,ROW()))</f>
        <v>C+</v>
      </c>
      <c r="D681" t="str">
        <f>INDEX([1]Calculation!$J:$J,ROW())&amp;"  "&amp;INDEX([1]Calculation!$K:$K,ROW())</f>
        <v>761  lv</v>
      </c>
      <c r="E681" s="19">
        <f>INDEX([1]Calculation!$I:$I,ROW())</f>
        <v>43728</v>
      </c>
      <c r="F681" s="12">
        <f>ROUND(INDEX([1]Calculation!AL:AL,ROW()),1)</f>
        <v>0</v>
      </c>
      <c r="G681" s="8">
        <f>ROUND(INDEX([1]Calculation!L:L,ROW()),0)</f>
        <v>32</v>
      </c>
      <c r="H681" s="8">
        <f>ROUND(INDEX([1]Calculation!M:M,ROW()),0)</f>
        <v>0</v>
      </c>
      <c r="I681" s="8">
        <f>ROUND(INDEX([1]Calculation!N:N,ROW()),0)</f>
        <v>3</v>
      </c>
      <c r="J681" s="8">
        <f>ROUND(INDEX([1]Calculation!O:O,ROW()),0)</f>
        <v>5</v>
      </c>
      <c r="K681" s="8">
        <f>ROUND(INDEX([1]Calculation!P:P,ROW()),0)</f>
        <v>1</v>
      </c>
      <c r="L681" s="8">
        <f>ROUND(INDEX([1]Calculation!Q:Q,ROW()),0)</f>
        <v>15</v>
      </c>
      <c r="M681" s="8">
        <f>ROUND(INDEX([1]Calculation!R:R,ROW()),0)</f>
        <v>1</v>
      </c>
      <c r="N681" s="8">
        <f>ROUND(INDEX([1]Calculation!S:S,ROW()),0)</f>
        <v>20</v>
      </c>
      <c r="O681" s="8">
        <f>ROUND(INDEX([1]Calculation!T:T,ROW()),0)</f>
        <v>2</v>
      </c>
      <c r="P681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82" spans="1:16">
      <c r="A682" t="str">
        <f>INDEX([1]Calculation!$F:$F,ROW())</f>
        <v>US</v>
      </c>
      <c r="B682" t="str">
        <f>INDEX([1]Calculation!$D:$D,ROW())</f>
        <v>Harris Insights &amp; Analytics</v>
      </c>
      <c r="C682" t="str">
        <f>IF(INDEX([1]Calculation!$G:$G,ROW())=0,"-",INDEX([1]Calculation!$G:$G,ROW()))</f>
        <v>C+</v>
      </c>
      <c r="D682" t="str">
        <f>INDEX([1]Calculation!$J:$J,ROW())&amp;"  "&amp;INDEX([1]Calculation!$K:$K,ROW())</f>
        <v>1340  rv</v>
      </c>
      <c r="E682" s="19">
        <f>INDEX([1]Calculation!$I:$I,ROW())</f>
        <v>43728</v>
      </c>
      <c r="F682" s="12">
        <f>ROUND(INDEX([1]Calculation!AL:AL,ROW()),1)</f>
        <v>0</v>
      </c>
      <c r="G682" s="8">
        <f>ROUND(INDEX([1]Calculation!L:L,ROW()),0)</f>
        <v>28</v>
      </c>
      <c r="H682" s="8">
        <f>ROUND(INDEX([1]Calculation!M:M,ROW()),0)</f>
        <v>0</v>
      </c>
      <c r="I682" s="8">
        <f>ROUND(INDEX([1]Calculation!N:N,ROW()),0)</f>
        <v>3</v>
      </c>
      <c r="J682" s="8">
        <f>ROUND(INDEX([1]Calculation!O:O,ROW()),0)</f>
        <v>4</v>
      </c>
      <c r="K682" s="8">
        <f>ROUND(INDEX([1]Calculation!P:P,ROW()),0)</f>
        <v>1</v>
      </c>
      <c r="L682" s="8">
        <f>ROUND(INDEX([1]Calculation!Q:Q,ROW()),0)</f>
        <v>16</v>
      </c>
      <c r="M682" s="8">
        <f>ROUND(INDEX([1]Calculation!R:R,ROW()),0)</f>
        <v>1</v>
      </c>
      <c r="N682" s="8">
        <f>ROUND(INDEX([1]Calculation!S:S,ROW()),0)</f>
        <v>17</v>
      </c>
      <c r="O682" s="8">
        <f>ROUND(INDEX([1]Calculation!T:T,ROW()),0)</f>
        <v>2</v>
      </c>
      <c r="P682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83" spans="1:16">
      <c r="A683" t="str">
        <f>INDEX([1]Calculation!$F:$F,ROW())</f>
        <v>North Carolina</v>
      </c>
      <c r="B683" t="str">
        <f>INDEX([1]Calculation!$D:$D,ROW())</f>
        <v>High Point University</v>
      </c>
      <c r="C683" t="str">
        <f>IF(INDEX([1]Calculation!$G:$G,ROW())=0,"-",INDEX([1]Calculation!$G:$G,ROW()))</f>
        <v>A/B</v>
      </c>
      <c r="D683" t="str">
        <f>INDEX([1]Calculation!$J:$J,ROW())&amp;"  "&amp;INDEX([1]Calculation!$K:$K,ROW())</f>
        <v>348  a</v>
      </c>
      <c r="E683" s="19">
        <f>INDEX([1]Calculation!$I:$I,ROW())</f>
        <v>43727</v>
      </c>
      <c r="F683" s="12">
        <f>ROUND(INDEX([1]Calculation!AL:AL,ROW()),1)</f>
        <v>0</v>
      </c>
      <c r="G683" s="8">
        <f>ROUND(INDEX([1]Calculation!L:L,ROW()),0)</f>
        <v>31</v>
      </c>
      <c r="H683" s="8">
        <f>ROUND(INDEX([1]Calculation!M:M,ROW()),0)</f>
        <v>0</v>
      </c>
      <c r="I683" s="8">
        <f>ROUND(INDEX([1]Calculation!N:N,ROW()),0)</f>
        <v>4</v>
      </c>
      <c r="J683" s="8">
        <f>ROUND(INDEX([1]Calculation!O:O,ROW()),0)</f>
        <v>3</v>
      </c>
      <c r="K683" s="8">
        <f>ROUND(INDEX([1]Calculation!P:P,ROW()),0)</f>
        <v>1</v>
      </c>
      <c r="L683" s="8">
        <f>ROUND(INDEX([1]Calculation!Q:Q,ROW()),0)</f>
        <v>20</v>
      </c>
      <c r="M683" s="8">
        <f>ROUND(INDEX([1]Calculation!R:R,ROW()),0)</f>
        <v>0</v>
      </c>
      <c r="N683" s="8">
        <f>ROUND(INDEX([1]Calculation!S:S,ROW()),0)</f>
        <v>15</v>
      </c>
      <c r="O683" s="8">
        <f>ROUND(INDEX([1]Calculation!T:T,ROW()),0)</f>
        <v>4</v>
      </c>
      <c r="P683" s="8" t="str">
        <f>INDEX([1]Calculation!CB:CB,ROW())</f>
        <v>http://www.highpoint.edu/src/files/2019/09/66memoC.pdf</v>
      </c>
    </row>
    <row r="684" spans="1:16">
      <c r="A684" t="str">
        <f>INDEX([1]Calculation!$F:$F,ROW())</f>
        <v>New Hampshire</v>
      </c>
      <c r="B684" t="str">
        <f>INDEX([1]Calculation!$D:$D,ROW())</f>
        <v>Tel Opinion Research</v>
      </c>
      <c r="C684" t="str">
        <f>IF(INDEX([1]Calculation!$G:$G,ROW())=0,"-",INDEX([1]Calculation!$G:$G,ROW()))</f>
        <v>B/C</v>
      </c>
      <c r="D684" t="str">
        <f>INDEX([1]Calculation!$J:$J,ROW())&amp;"  "&amp;INDEX([1]Calculation!$K:$K,ROW())</f>
        <v>600  lv</v>
      </c>
      <c r="E684" s="19">
        <f>INDEX([1]Calculation!$I:$I,ROW())</f>
        <v>43727</v>
      </c>
      <c r="F684" s="12">
        <f>ROUND(INDEX([1]Calculation!AL:AL,ROW()),1)</f>
        <v>0</v>
      </c>
      <c r="G684" s="8">
        <f>ROUND(INDEX([1]Calculation!L:L,ROW()),0)</f>
        <v>28</v>
      </c>
      <c r="H684" s="8">
        <f>ROUND(INDEX([1]Calculation!M:M,ROW()),0)</f>
        <v>0</v>
      </c>
      <c r="I684" s="8">
        <f>ROUND(INDEX([1]Calculation!N:N,ROW()),0)</f>
        <v>0</v>
      </c>
      <c r="J684" s="8">
        <f>ROUND(INDEX([1]Calculation!O:O,ROW()),0)</f>
        <v>0</v>
      </c>
      <c r="K684" s="8">
        <f>ROUND(INDEX([1]Calculation!P:P,ROW()),0)</f>
        <v>0</v>
      </c>
      <c r="L684" s="8">
        <f>ROUND(INDEX([1]Calculation!Q:Q,ROW()),0)</f>
        <v>14</v>
      </c>
      <c r="M684" s="8">
        <f>ROUND(INDEX([1]Calculation!R:R,ROW()),0)</f>
        <v>0</v>
      </c>
      <c r="N684" s="8">
        <f>ROUND(INDEX([1]Calculation!S:S,ROW()),0)</f>
        <v>39</v>
      </c>
      <c r="O684" s="8">
        <f>ROUND(INDEX([1]Calculation!T:T,ROW()),0)</f>
        <v>0</v>
      </c>
      <c r="P684" s="8" t="str">
        <f>INDEX([1]Calculation!CB:CB,ROW())</f>
        <v>https://www.politico.com/f/?id=0000016d-6568-d8ed-a36d-ede817180000</v>
      </c>
    </row>
    <row r="685" spans="1:16">
      <c r="A685" t="str">
        <f>INDEX([1]Calculation!$F:$F,ROW())</f>
        <v>New Hampshire</v>
      </c>
      <c r="B685" t="str">
        <f>INDEX([1]Calculation!$D:$D,ROW())</f>
        <v>Tel Opinion Research</v>
      </c>
      <c r="C685" t="str">
        <f>IF(INDEX([1]Calculation!$G:$G,ROW())=0,"-",INDEX([1]Calculation!$G:$G,ROW()))</f>
        <v>B/C</v>
      </c>
      <c r="D685" t="str">
        <f>INDEX([1]Calculation!$J:$J,ROW())&amp;"  "&amp;INDEX([1]Calculation!$K:$K,ROW())</f>
        <v>600  lv</v>
      </c>
      <c r="E685" s="19">
        <f>INDEX([1]Calculation!$I:$I,ROW())</f>
        <v>43727</v>
      </c>
      <c r="F685" s="12">
        <f>ROUND(INDEX([1]Calculation!AL:AL,ROW()),1)</f>
        <v>1.1000000000000001</v>
      </c>
      <c r="G685" s="8">
        <f>ROUND(INDEX([1]Calculation!L:L,ROW()),0)</f>
        <v>24</v>
      </c>
      <c r="H685" s="8">
        <f>ROUND(INDEX([1]Calculation!M:M,ROW()),0)</f>
        <v>0</v>
      </c>
      <c r="I685" s="8">
        <f>ROUND(INDEX([1]Calculation!N:N,ROW()),0)</f>
        <v>0</v>
      </c>
      <c r="J685" s="8">
        <f>ROUND(INDEX([1]Calculation!O:O,ROW()),0)</f>
        <v>9</v>
      </c>
      <c r="K685" s="8">
        <f>ROUND(INDEX([1]Calculation!P:P,ROW()),0)</f>
        <v>0</v>
      </c>
      <c r="L685" s="8">
        <f>ROUND(INDEX([1]Calculation!Q:Q,ROW()),0)</f>
        <v>13</v>
      </c>
      <c r="M685" s="8">
        <f>ROUND(INDEX([1]Calculation!R:R,ROW()),0)</f>
        <v>0</v>
      </c>
      <c r="N685" s="8">
        <f>ROUND(INDEX([1]Calculation!S:S,ROW()),0)</f>
        <v>29</v>
      </c>
      <c r="O685" s="8">
        <f>ROUND(INDEX([1]Calculation!T:T,ROW()),0)</f>
        <v>1</v>
      </c>
      <c r="P685" s="8" t="str">
        <f>INDEX([1]Calculation!CB:CB,ROW())</f>
        <v>https://www.politico.com/f/?id=0000016d-6568-d8ed-a36d-ede817180000</v>
      </c>
    </row>
    <row r="686" spans="1:16">
      <c r="A686" t="str">
        <f>INDEX([1]Calculation!$F:$F,ROW())</f>
        <v>New Hampshire</v>
      </c>
      <c r="B686" t="str">
        <f>INDEX([1]Calculation!$D:$D,ROW())</f>
        <v>Tel Opinion Research</v>
      </c>
      <c r="C686" t="str">
        <f>IF(INDEX([1]Calculation!$G:$G,ROW())=0,"-",INDEX([1]Calculation!$G:$G,ROW()))</f>
        <v>B/C</v>
      </c>
      <c r="D686" t="str">
        <f>INDEX([1]Calculation!$J:$J,ROW())&amp;"  "&amp;INDEX([1]Calculation!$K:$K,ROW())</f>
        <v>600  lv</v>
      </c>
      <c r="E686" s="19">
        <f>INDEX([1]Calculation!$I:$I,ROW())</f>
        <v>43727</v>
      </c>
      <c r="F686" s="12">
        <f>ROUND(INDEX([1]Calculation!AL:AL,ROW()),1)</f>
        <v>0</v>
      </c>
      <c r="G686" s="8">
        <f>ROUND(INDEX([1]Calculation!L:L,ROW()),0)</f>
        <v>15</v>
      </c>
      <c r="H686" s="8">
        <f>ROUND(INDEX([1]Calculation!M:M,ROW()),0)</f>
        <v>0</v>
      </c>
      <c r="I686" s="8">
        <f>ROUND(INDEX([1]Calculation!N:N,ROW()),0)</f>
        <v>0</v>
      </c>
      <c r="J686" s="8">
        <f>ROUND(INDEX([1]Calculation!O:O,ROW()),0)</f>
        <v>4</v>
      </c>
      <c r="K686" s="8">
        <f>ROUND(INDEX([1]Calculation!P:P,ROW()),0)</f>
        <v>2</v>
      </c>
      <c r="L686" s="8">
        <f>ROUND(INDEX([1]Calculation!Q:Q,ROW()),0)</f>
        <v>8</v>
      </c>
      <c r="M686" s="8">
        <f>ROUND(INDEX([1]Calculation!R:R,ROW()),0)</f>
        <v>0</v>
      </c>
      <c r="N686" s="8">
        <f>ROUND(INDEX([1]Calculation!S:S,ROW()),0)</f>
        <v>18</v>
      </c>
      <c r="O686" s="8">
        <f>ROUND(INDEX([1]Calculation!T:T,ROW()),0)</f>
        <v>0</v>
      </c>
      <c r="P686" s="8" t="str">
        <f>INDEX([1]Calculation!CB:CB,ROW())</f>
        <v>https://www.politico.com/f/?id=0000016d-6568-d8ed-a36d-ede817180000</v>
      </c>
    </row>
    <row r="687" spans="1:16">
      <c r="A687" t="str">
        <f>INDEX([1]Calculation!$F:$F,ROW())</f>
        <v>Maryland</v>
      </c>
      <c r="B687" t="str">
        <f>INDEX([1]Calculation!$D:$D,ROW())</f>
        <v>Goucher College</v>
      </c>
      <c r="C687" t="str">
        <f>IF(INDEX([1]Calculation!$G:$G,ROW())=0,"-",INDEX([1]Calculation!$G:$G,ROW()))</f>
        <v>-</v>
      </c>
      <c r="D687" t="str">
        <f>INDEX([1]Calculation!$J:$J,ROW())&amp;"  "&amp;INDEX([1]Calculation!$K:$K,ROW())</f>
        <v>300  lv</v>
      </c>
      <c r="E687" s="19">
        <f>INDEX([1]Calculation!$I:$I,ROW())</f>
        <v>43727</v>
      </c>
      <c r="F687" s="12">
        <f>ROUND(INDEX([1]Calculation!AL:AL,ROW()),1)</f>
        <v>0.1</v>
      </c>
      <c r="G687" s="8">
        <f>ROUND(INDEX([1]Calculation!L:L,ROW()),0)</f>
        <v>33</v>
      </c>
      <c r="H687" s="8">
        <f>ROUND(INDEX([1]Calculation!M:M,ROW()),0)</f>
        <v>0</v>
      </c>
      <c r="I687" s="8">
        <f>ROUND(INDEX([1]Calculation!N:N,ROW()),0)</f>
        <v>1</v>
      </c>
      <c r="J687" s="8">
        <f>ROUND(INDEX([1]Calculation!O:O,ROW()),0)</f>
        <v>5</v>
      </c>
      <c r="K687" s="8">
        <f>ROUND(INDEX([1]Calculation!P:P,ROW()),0)</f>
        <v>1</v>
      </c>
      <c r="L687" s="8">
        <f>ROUND(INDEX([1]Calculation!Q:Q,ROW()),0)</f>
        <v>10</v>
      </c>
      <c r="M687" s="8">
        <f>ROUND(INDEX([1]Calculation!R:R,ROW()),0)</f>
        <v>0</v>
      </c>
      <c r="N687" s="8">
        <f>ROUND(INDEX([1]Calculation!S:S,ROW()),0)</f>
        <v>21</v>
      </c>
      <c r="O687" s="8">
        <f>ROUND(INDEX([1]Calculation!T:T,ROW()),0)</f>
        <v>1</v>
      </c>
      <c r="P687" s="8" t="str">
        <f>INDEX([1]Calculation!CB:CB,ROW())</f>
        <v>https://www.goucher.edu/hughes-center/documents/Goucher-College-Poll-Sept19-Part-3.pdf</v>
      </c>
    </row>
    <row r="688" spans="1:16">
      <c r="A688" t="str">
        <f>INDEX([1]Calculation!$F:$F,ROW())</f>
        <v>US</v>
      </c>
      <c r="B688" t="str">
        <f>INDEX([1]Calculation!$D:$D,ROW())</f>
        <v>Harris Insights &amp; Analytics</v>
      </c>
      <c r="C688" t="str">
        <f>IF(INDEX([1]Calculation!$G:$G,ROW())=0,"-",INDEX([1]Calculation!$G:$G,ROW()))</f>
        <v>C+</v>
      </c>
      <c r="D688" t="str">
        <f>INDEX([1]Calculation!$J:$J,ROW())&amp;"  "&amp;INDEX([1]Calculation!$K:$K,ROW())</f>
        <v>773  lv</v>
      </c>
      <c r="E688" s="19">
        <f>INDEX([1]Calculation!$I:$I,ROW())</f>
        <v>43727</v>
      </c>
      <c r="F688" s="12">
        <f>ROUND(INDEX([1]Calculation!AL:AL,ROW()),1)</f>
        <v>0</v>
      </c>
      <c r="G688" s="8">
        <f>ROUND(INDEX([1]Calculation!L:L,ROW()),0)</f>
        <v>31</v>
      </c>
      <c r="H688" s="8">
        <f>ROUND(INDEX([1]Calculation!M:M,ROW()),0)</f>
        <v>0</v>
      </c>
      <c r="I688" s="8">
        <f>ROUND(INDEX([1]Calculation!N:N,ROW()),0)</f>
        <v>3</v>
      </c>
      <c r="J688" s="8">
        <f>ROUND(INDEX([1]Calculation!O:O,ROW()),0)</f>
        <v>5</v>
      </c>
      <c r="K688" s="8">
        <f>ROUND(INDEX([1]Calculation!P:P,ROW()),0)</f>
        <v>1</v>
      </c>
      <c r="L688" s="8">
        <f>ROUND(INDEX([1]Calculation!Q:Q,ROW()),0)</f>
        <v>16</v>
      </c>
      <c r="M688" s="8">
        <f>ROUND(INDEX([1]Calculation!R:R,ROW()),0)</f>
        <v>1</v>
      </c>
      <c r="N688" s="8">
        <f>ROUND(INDEX([1]Calculation!S:S,ROW()),0)</f>
        <v>19</v>
      </c>
      <c r="O688" s="8">
        <f>ROUND(INDEX([1]Calculation!T:T,ROW()),0)</f>
        <v>2</v>
      </c>
      <c r="P688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89" spans="1:16">
      <c r="A689" t="str">
        <f>INDEX([1]Calculation!$F:$F,ROW())</f>
        <v>US</v>
      </c>
      <c r="B689" t="str">
        <f>INDEX([1]Calculation!$D:$D,ROW())</f>
        <v>Harris Insights &amp; Analytics</v>
      </c>
      <c r="C689" t="str">
        <f>IF(INDEX([1]Calculation!$G:$G,ROW())=0,"-",INDEX([1]Calculation!$G:$G,ROW()))</f>
        <v>C+</v>
      </c>
      <c r="D689" t="str">
        <f>INDEX([1]Calculation!$J:$J,ROW())&amp;"  "&amp;INDEX([1]Calculation!$K:$K,ROW())</f>
        <v>1343  rv</v>
      </c>
      <c r="E689" s="19">
        <f>INDEX([1]Calculation!$I:$I,ROW())</f>
        <v>43727</v>
      </c>
      <c r="F689" s="12">
        <f>ROUND(INDEX([1]Calculation!AL:AL,ROW()),1)</f>
        <v>0</v>
      </c>
      <c r="G689" s="8">
        <f>ROUND(INDEX([1]Calculation!L:L,ROW()),0)</f>
        <v>26</v>
      </c>
      <c r="H689" s="8">
        <f>ROUND(INDEX([1]Calculation!M:M,ROW()),0)</f>
        <v>0</v>
      </c>
      <c r="I689" s="8">
        <f>ROUND(INDEX([1]Calculation!N:N,ROW()),0)</f>
        <v>3</v>
      </c>
      <c r="J689" s="8">
        <f>ROUND(INDEX([1]Calculation!O:O,ROW()),0)</f>
        <v>4</v>
      </c>
      <c r="K689" s="8">
        <f>ROUND(INDEX([1]Calculation!P:P,ROW()),0)</f>
        <v>1</v>
      </c>
      <c r="L689" s="8">
        <f>ROUND(INDEX([1]Calculation!Q:Q,ROW()),0)</f>
        <v>16</v>
      </c>
      <c r="M689" s="8">
        <f>ROUND(INDEX([1]Calculation!R:R,ROW()),0)</f>
        <v>1</v>
      </c>
      <c r="N689" s="8">
        <f>ROUND(INDEX([1]Calculation!S:S,ROW()),0)</f>
        <v>16</v>
      </c>
      <c r="O689" s="8">
        <f>ROUND(INDEX([1]Calculation!T:T,ROW()),0)</f>
        <v>2</v>
      </c>
      <c r="P689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90" spans="1:16">
      <c r="A690" t="str">
        <f>INDEX([1]Calculation!$F:$F,ROW())</f>
        <v>California</v>
      </c>
      <c r="B690" t="str">
        <f>INDEX([1]Calculation!$D:$D,ROW())</f>
        <v>University of California, Berkeley</v>
      </c>
      <c r="C690" t="str">
        <f>IF(INDEX([1]Calculation!$G:$G,ROW())=0,"-",INDEX([1]Calculation!$G:$G,ROW()))</f>
        <v>B/C</v>
      </c>
      <c r="D690" t="str">
        <f>INDEX([1]Calculation!$J:$J,ROW())&amp;"  "&amp;INDEX([1]Calculation!$K:$K,ROW())</f>
        <v>2272  lv</v>
      </c>
      <c r="E690" s="19">
        <f>INDEX([1]Calculation!$I:$I,ROW())</f>
        <v>43726</v>
      </c>
      <c r="F690" s="12">
        <f>ROUND(INDEX([1]Calculation!AL:AL,ROW()),1)</f>
        <v>0</v>
      </c>
      <c r="G690" s="8">
        <f>ROUND(INDEX([1]Calculation!L:L,ROW()),0)</f>
        <v>20</v>
      </c>
      <c r="H690" s="8">
        <f>ROUND(INDEX([1]Calculation!M:M,ROW()),0)</f>
        <v>0</v>
      </c>
      <c r="I690" s="8">
        <f>ROUND(INDEX([1]Calculation!N:N,ROW()),0)</f>
        <v>1</v>
      </c>
      <c r="J690" s="8">
        <f>ROUND(INDEX([1]Calculation!O:O,ROW()),0)</f>
        <v>6</v>
      </c>
      <c r="K690" s="8">
        <f>ROUND(INDEX([1]Calculation!P:P,ROW()),0)</f>
        <v>2</v>
      </c>
      <c r="L690" s="8">
        <f>ROUND(INDEX([1]Calculation!Q:Q,ROW()),0)</f>
        <v>19</v>
      </c>
      <c r="M690" s="8">
        <f>ROUND(INDEX([1]Calculation!R:R,ROW()),0)</f>
        <v>0</v>
      </c>
      <c r="N690" s="8">
        <f>ROUND(INDEX([1]Calculation!S:S,ROW()),0)</f>
        <v>29</v>
      </c>
      <c r="O690" s="8">
        <f>ROUND(INDEX([1]Calculation!T:T,ROW()),0)</f>
        <v>2</v>
      </c>
      <c r="P690" s="8" t="str">
        <f>INDEX([1]Calculation!CB:CB,ROW())</f>
        <v>https://escholarship.org/uc/item/2v9530s0</v>
      </c>
    </row>
    <row r="691" spans="1:16">
      <c r="A691" t="str">
        <f>INDEX([1]Calculation!$F:$F,ROW())</f>
        <v>Florida</v>
      </c>
      <c r="B691" t="str">
        <f>INDEX([1]Calculation!$D:$D,ROW())</f>
        <v>Tel Opinion Research</v>
      </c>
      <c r="C691" t="str">
        <f>IF(INDEX([1]Calculation!$G:$G,ROW())=0,"-",INDEX([1]Calculation!$G:$G,ROW()))</f>
        <v>B/C</v>
      </c>
      <c r="D691" t="str">
        <f>INDEX([1]Calculation!$J:$J,ROW())&amp;"  "&amp;INDEX([1]Calculation!$K:$K,ROW())</f>
        <v>800  lv</v>
      </c>
      <c r="E691" s="19">
        <f>INDEX([1]Calculation!$I:$I,ROW())</f>
        <v>43726</v>
      </c>
      <c r="F691" s="12">
        <f>ROUND(INDEX([1]Calculation!AL:AL,ROW()),1)</f>
        <v>0</v>
      </c>
      <c r="G691" s="8">
        <f>ROUND(INDEX([1]Calculation!L:L,ROW()),0)</f>
        <v>43</v>
      </c>
      <c r="H691" s="8">
        <f>ROUND(INDEX([1]Calculation!M:M,ROW()),0)</f>
        <v>0</v>
      </c>
      <c r="I691" s="8">
        <f>ROUND(INDEX([1]Calculation!N:N,ROW()),0)</f>
        <v>0</v>
      </c>
      <c r="J691" s="8">
        <f>ROUND(INDEX([1]Calculation!O:O,ROW()),0)</f>
        <v>0</v>
      </c>
      <c r="K691" s="8">
        <f>ROUND(INDEX([1]Calculation!P:P,ROW()),0)</f>
        <v>0</v>
      </c>
      <c r="L691" s="8">
        <f>ROUND(INDEX([1]Calculation!Q:Q,ROW()),0)</f>
        <v>10</v>
      </c>
      <c r="M691" s="8">
        <f>ROUND(INDEX([1]Calculation!R:R,ROW()),0)</f>
        <v>0</v>
      </c>
      <c r="N691" s="8">
        <f>ROUND(INDEX([1]Calculation!S:S,ROW()),0)</f>
        <v>26</v>
      </c>
      <c r="O691" s="8">
        <f>ROUND(INDEX([1]Calculation!T:T,ROW()),0)</f>
        <v>0</v>
      </c>
      <c r="P691" s="8" t="str">
        <f>INDEX([1]Calculation!CB:CB,ROW())</f>
        <v>https://www.politico.com/f/?id=0000016d-6569-d966-ad6d-e77d28f90001</v>
      </c>
    </row>
    <row r="692" spans="1:16">
      <c r="A692" t="str">
        <f>INDEX([1]Calculation!$F:$F,ROW())</f>
        <v>Florida</v>
      </c>
      <c r="B692" t="str">
        <f>INDEX([1]Calculation!$D:$D,ROW())</f>
        <v>Tel Opinion Research</v>
      </c>
      <c r="C692" t="str">
        <f>IF(INDEX([1]Calculation!$G:$G,ROW())=0,"-",INDEX([1]Calculation!$G:$G,ROW()))</f>
        <v>B/C</v>
      </c>
      <c r="D692" t="str">
        <f>INDEX([1]Calculation!$J:$J,ROW())&amp;"  "&amp;INDEX([1]Calculation!$K:$K,ROW())</f>
        <v>800  lv</v>
      </c>
      <c r="E692" s="19">
        <f>INDEX([1]Calculation!$I:$I,ROW())</f>
        <v>43726</v>
      </c>
      <c r="F692" s="12">
        <f>ROUND(INDEX([1]Calculation!AL:AL,ROW()),1)</f>
        <v>0</v>
      </c>
      <c r="G692" s="8">
        <f>ROUND(INDEX([1]Calculation!L:L,ROW()),0)</f>
        <v>37</v>
      </c>
      <c r="H692" s="8">
        <f>ROUND(INDEX([1]Calculation!M:M,ROW()),0)</f>
        <v>0</v>
      </c>
      <c r="I692" s="8">
        <f>ROUND(INDEX([1]Calculation!N:N,ROW()),0)</f>
        <v>0</v>
      </c>
      <c r="J692" s="8">
        <f>ROUND(INDEX([1]Calculation!O:O,ROW()),0)</f>
        <v>5</v>
      </c>
      <c r="K692" s="8">
        <f>ROUND(INDEX([1]Calculation!P:P,ROW()),0)</f>
        <v>0</v>
      </c>
      <c r="L692" s="8">
        <f>ROUND(INDEX([1]Calculation!Q:Q,ROW()),0)</f>
        <v>9</v>
      </c>
      <c r="M692" s="8">
        <f>ROUND(INDEX([1]Calculation!R:R,ROW()),0)</f>
        <v>0</v>
      </c>
      <c r="N692" s="8">
        <f>ROUND(INDEX([1]Calculation!S:S,ROW()),0)</f>
        <v>18</v>
      </c>
      <c r="O692" s="8">
        <f>ROUND(INDEX([1]Calculation!T:T,ROW()),0)</f>
        <v>2</v>
      </c>
      <c r="P692" s="8" t="str">
        <f>INDEX([1]Calculation!CB:CB,ROW())</f>
        <v>https://www.politico.com/f/?id=0000016d-6569-d966-ad6d-e77d28f90001</v>
      </c>
    </row>
    <row r="693" spans="1:16">
      <c r="A693" t="str">
        <f>INDEX([1]Calculation!$F:$F,ROW())</f>
        <v>Florida</v>
      </c>
      <c r="B693" t="str">
        <f>INDEX([1]Calculation!$D:$D,ROW())</f>
        <v>Tel Opinion Research</v>
      </c>
      <c r="C693" t="str">
        <f>IF(INDEX([1]Calculation!$G:$G,ROW())=0,"-",INDEX([1]Calculation!$G:$G,ROW()))</f>
        <v>B/C</v>
      </c>
      <c r="D693" t="str">
        <f>INDEX([1]Calculation!$J:$J,ROW())&amp;"  "&amp;INDEX([1]Calculation!$K:$K,ROW())</f>
        <v>800  lv</v>
      </c>
      <c r="E693" s="19">
        <f>INDEX([1]Calculation!$I:$I,ROW())</f>
        <v>43726</v>
      </c>
      <c r="F693" s="12">
        <f>ROUND(INDEX([1]Calculation!AL:AL,ROW()),1)</f>
        <v>0</v>
      </c>
      <c r="G693" s="8">
        <f>ROUND(INDEX([1]Calculation!L:L,ROW()),0)</f>
        <v>24</v>
      </c>
      <c r="H693" s="8">
        <f>ROUND(INDEX([1]Calculation!M:M,ROW()),0)</f>
        <v>0</v>
      </c>
      <c r="I693" s="8">
        <f>ROUND(INDEX([1]Calculation!N:N,ROW()),0)</f>
        <v>0</v>
      </c>
      <c r="J693" s="8">
        <f>ROUND(INDEX([1]Calculation!O:O,ROW()),0)</f>
        <v>2</v>
      </c>
      <c r="K693" s="8">
        <f>ROUND(INDEX([1]Calculation!P:P,ROW()),0)</f>
        <v>0</v>
      </c>
      <c r="L693" s="8">
        <f>ROUND(INDEX([1]Calculation!Q:Q,ROW()),0)</f>
        <v>5</v>
      </c>
      <c r="M693" s="8">
        <f>ROUND(INDEX([1]Calculation!R:R,ROW()),0)</f>
        <v>0</v>
      </c>
      <c r="N693" s="8">
        <f>ROUND(INDEX([1]Calculation!S:S,ROW()),0)</f>
        <v>11</v>
      </c>
      <c r="O693" s="8">
        <f>ROUND(INDEX([1]Calculation!T:T,ROW()),0)</f>
        <v>1</v>
      </c>
      <c r="P693" s="8" t="str">
        <f>INDEX([1]Calculation!CB:CB,ROW())</f>
        <v>https://www.politico.com/f/?id=0000016d-6569-d966-ad6d-e77d28f90001</v>
      </c>
    </row>
    <row r="694" spans="1:16">
      <c r="A694" t="str">
        <f>INDEX([1]Calculation!$F:$F,ROW())</f>
        <v>Iowa</v>
      </c>
      <c r="B694" t="str">
        <f>INDEX([1]Calculation!$D:$D,ROW())</f>
        <v>Selzer &amp; Co.</v>
      </c>
      <c r="C694" t="str">
        <f>IF(INDEX([1]Calculation!$G:$G,ROW())=0,"-",INDEX([1]Calculation!$G:$G,ROW()))</f>
        <v>A+</v>
      </c>
      <c r="D694" t="str">
        <f>INDEX([1]Calculation!$J:$J,ROW())&amp;"  "&amp;INDEX([1]Calculation!$K:$K,ROW())</f>
        <v>602  lv</v>
      </c>
      <c r="E694" s="19">
        <f>INDEX([1]Calculation!$I:$I,ROW())</f>
        <v>43726</v>
      </c>
      <c r="F694" s="12">
        <f>ROUND(INDEX([1]Calculation!AL:AL,ROW()),1)</f>
        <v>0.2</v>
      </c>
      <c r="G694" s="8">
        <f>ROUND(INDEX([1]Calculation!L:L,ROW()),0)</f>
        <v>20</v>
      </c>
      <c r="H694" s="8">
        <f>ROUND(INDEX([1]Calculation!M:M,ROW()),0)</f>
        <v>0</v>
      </c>
      <c r="I694" s="8">
        <f>ROUND(INDEX([1]Calculation!N:N,ROW()),0)</f>
        <v>3</v>
      </c>
      <c r="J694" s="8">
        <f>ROUND(INDEX([1]Calculation!O:O,ROW()),0)</f>
        <v>9</v>
      </c>
      <c r="K694" s="8">
        <f>ROUND(INDEX([1]Calculation!P:P,ROW()),0)</f>
        <v>3</v>
      </c>
      <c r="L694" s="8">
        <f>ROUND(INDEX([1]Calculation!Q:Q,ROW()),0)</f>
        <v>11</v>
      </c>
      <c r="M694" s="8">
        <f>ROUND(INDEX([1]Calculation!R:R,ROW()),0)</f>
        <v>2</v>
      </c>
      <c r="N694" s="8">
        <f>ROUND(INDEX([1]Calculation!S:S,ROW()),0)</f>
        <v>22</v>
      </c>
      <c r="O694" s="8">
        <f>ROUND(INDEX([1]Calculation!T:T,ROW()),0)</f>
        <v>2</v>
      </c>
      <c r="P694" s="8" t="str">
        <f>INDEX([1]Calculation!CB:CB,ROW())</f>
        <v>https://cdn.cnn.com/cnn/2019/images/09/21/desmoinescnnpoll.pdf</v>
      </c>
    </row>
    <row r="695" spans="1:16">
      <c r="A695" t="str">
        <f>INDEX([1]Calculation!$F:$F,ROW())</f>
        <v>US</v>
      </c>
      <c r="B695" t="str">
        <f>INDEX([1]Calculation!$D:$D,ROW())</f>
        <v>Harris Insights &amp; Analytics</v>
      </c>
      <c r="C695" t="str">
        <f>IF(INDEX([1]Calculation!$G:$G,ROW())=0,"-",INDEX([1]Calculation!$G:$G,ROW()))</f>
        <v>C+</v>
      </c>
      <c r="D695" t="str">
        <f>INDEX([1]Calculation!$J:$J,ROW())&amp;"  "&amp;INDEX([1]Calculation!$K:$K,ROW())</f>
        <v>768  lv</v>
      </c>
      <c r="E695" s="19">
        <f>INDEX([1]Calculation!$I:$I,ROW())</f>
        <v>43726</v>
      </c>
      <c r="F695" s="12">
        <f>ROUND(INDEX([1]Calculation!AL:AL,ROW()),1)</f>
        <v>0</v>
      </c>
      <c r="G695" s="8">
        <f>ROUND(INDEX([1]Calculation!L:L,ROW()),0)</f>
        <v>34</v>
      </c>
      <c r="H695" s="8">
        <f>ROUND(INDEX([1]Calculation!M:M,ROW()),0)</f>
        <v>0</v>
      </c>
      <c r="I695" s="8">
        <f>ROUND(INDEX([1]Calculation!N:N,ROW()),0)</f>
        <v>2</v>
      </c>
      <c r="J695" s="8">
        <f>ROUND(INDEX([1]Calculation!O:O,ROW()),0)</f>
        <v>5</v>
      </c>
      <c r="K695" s="8">
        <f>ROUND(INDEX([1]Calculation!P:P,ROW()),0)</f>
        <v>1</v>
      </c>
      <c r="L695" s="8">
        <f>ROUND(INDEX([1]Calculation!Q:Q,ROW()),0)</f>
        <v>14</v>
      </c>
      <c r="M695" s="8">
        <f>ROUND(INDEX([1]Calculation!R:R,ROW()),0)</f>
        <v>1</v>
      </c>
      <c r="N695" s="8">
        <f>ROUND(INDEX([1]Calculation!S:S,ROW()),0)</f>
        <v>18</v>
      </c>
      <c r="O695" s="8">
        <f>ROUND(INDEX([1]Calculation!T:T,ROW()),0)</f>
        <v>2</v>
      </c>
      <c r="P695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96" spans="1:16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1326  rv</v>
      </c>
      <c r="E696" s="19">
        <f>INDEX([1]Calculation!$I:$I,ROW())</f>
        <v>43726</v>
      </c>
      <c r="F696" s="12">
        <f>ROUND(INDEX([1]Calculation!AL:AL,ROW()),1)</f>
        <v>0</v>
      </c>
      <c r="G696" s="8">
        <f>ROUND(INDEX([1]Calculation!L:L,ROW()),0)</f>
        <v>27</v>
      </c>
      <c r="H696" s="8">
        <f>ROUND(INDEX([1]Calculation!M:M,ROW()),0)</f>
        <v>0</v>
      </c>
      <c r="I696" s="8">
        <f>ROUND(INDEX([1]Calculation!N:N,ROW()),0)</f>
        <v>2</v>
      </c>
      <c r="J696" s="8">
        <f>ROUND(INDEX([1]Calculation!O:O,ROW()),0)</f>
        <v>3</v>
      </c>
      <c r="K696" s="8">
        <f>ROUND(INDEX([1]Calculation!P:P,ROW()),0)</f>
        <v>1</v>
      </c>
      <c r="L696" s="8">
        <f>ROUND(INDEX([1]Calculation!Q:Q,ROW()),0)</f>
        <v>15</v>
      </c>
      <c r="M696" s="8">
        <f>ROUND(INDEX([1]Calculation!R:R,ROW()),0)</f>
        <v>1</v>
      </c>
      <c r="N696" s="8">
        <f>ROUND(INDEX([1]Calculation!S:S,ROW()),0)</f>
        <v>16</v>
      </c>
      <c r="O696" s="8">
        <f>ROUND(INDEX([1]Calculation!T:T,ROW()),0)</f>
        <v>3</v>
      </c>
      <c r="P696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97" spans="1:16">
      <c r="A697" t="str">
        <f>INDEX([1]Calculation!$F:$F,ROW())</f>
        <v>US</v>
      </c>
      <c r="B697" t="str">
        <f>INDEX([1]Calculation!$D:$D,ROW())</f>
        <v>Zogby Interactive/JZ Analytics</v>
      </c>
      <c r="C697" t="str">
        <f>IF(INDEX([1]Calculation!$G:$G,ROW())=0,"-",INDEX([1]Calculation!$G:$G,ROW()))</f>
        <v>C</v>
      </c>
      <c r="D697" t="str">
        <f>INDEX([1]Calculation!$J:$J,ROW())&amp;"  "&amp;INDEX([1]Calculation!$K:$K,ROW())</f>
        <v>601  lv</v>
      </c>
      <c r="E697" s="19">
        <f>INDEX([1]Calculation!$I:$I,ROW())</f>
        <v>43725</v>
      </c>
      <c r="F697" s="12">
        <f>ROUND(INDEX([1]Calculation!AL:AL,ROW()),1)</f>
        <v>0</v>
      </c>
      <c r="G697" s="8">
        <f>ROUND(INDEX([1]Calculation!L:L,ROW()),0)</f>
        <v>31</v>
      </c>
      <c r="H697" s="8">
        <f>ROUND(INDEX([1]Calculation!M:M,ROW()),0)</f>
        <v>0</v>
      </c>
      <c r="I697" s="8">
        <f>ROUND(INDEX([1]Calculation!N:N,ROW()),0)</f>
        <v>4</v>
      </c>
      <c r="J697" s="8">
        <f>ROUND(INDEX([1]Calculation!O:O,ROW()),0)</f>
        <v>6</v>
      </c>
      <c r="K697" s="8">
        <f>ROUND(INDEX([1]Calculation!P:P,ROW()),0)</f>
        <v>3</v>
      </c>
      <c r="L697" s="8">
        <f>ROUND(INDEX([1]Calculation!Q:Q,ROW()),0)</f>
        <v>17</v>
      </c>
      <c r="M697" s="8">
        <f>ROUND(INDEX([1]Calculation!R:R,ROW()),0)</f>
        <v>0</v>
      </c>
      <c r="N697" s="8">
        <f>ROUND(INDEX([1]Calculation!S:S,ROW()),0)</f>
        <v>17</v>
      </c>
      <c r="O697" s="8">
        <f>ROUND(INDEX([1]Calculation!T:T,ROW()),0)</f>
        <v>2</v>
      </c>
      <c r="P697" s="8" t="str">
        <f>INDEX([1]Calculation!CB:CB,ROW())</f>
        <v>https://247wallst.com/special-report/2019/09/25/24-7-wall-st-zogby-poll-democratic-primary/</v>
      </c>
    </row>
    <row r="698" spans="1:16">
      <c r="A698" t="str">
        <f>INDEX([1]Calculation!$F:$F,ROW())</f>
        <v>US</v>
      </c>
      <c r="B698" t="str">
        <f>INDEX([1]Calculation!$D:$D,ROW())</f>
        <v>Fox News/Beacon Research/Shaw &amp; Co. Research</v>
      </c>
      <c r="C698" t="str">
        <f>IF(INDEX([1]Calculation!$G:$G,ROW())=0,"-",INDEX([1]Calculation!$G:$G,ROW()))</f>
        <v>A-</v>
      </c>
      <c r="D698" t="str">
        <f>INDEX([1]Calculation!$J:$J,ROW())&amp;"  "&amp;INDEX([1]Calculation!$K:$K,ROW())</f>
        <v>480  lv</v>
      </c>
      <c r="E698" s="19">
        <f>INDEX([1]Calculation!$I:$I,ROW())</f>
        <v>43725</v>
      </c>
      <c r="F698" s="12">
        <f>ROUND(INDEX([1]Calculation!AL:AL,ROW()),1)</f>
        <v>0</v>
      </c>
      <c r="G698" s="8">
        <f>ROUND(INDEX([1]Calculation!L:L,ROW()),0)</f>
        <v>29</v>
      </c>
      <c r="H698" s="8">
        <f>ROUND(INDEX([1]Calculation!M:M,ROW()),0)</f>
        <v>0</v>
      </c>
      <c r="I698" s="8">
        <f>ROUND(INDEX([1]Calculation!N:N,ROW()),0)</f>
        <v>3</v>
      </c>
      <c r="J698" s="8">
        <f>ROUND(INDEX([1]Calculation!O:O,ROW()),0)</f>
        <v>5</v>
      </c>
      <c r="K698" s="8">
        <f>ROUND(INDEX([1]Calculation!P:P,ROW()),0)</f>
        <v>2</v>
      </c>
      <c r="L698" s="8">
        <f>ROUND(INDEX([1]Calculation!Q:Q,ROW()),0)</f>
        <v>18</v>
      </c>
      <c r="M698" s="8">
        <f>ROUND(INDEX([1]Calculation!R:R,ROW()),0)</f>
        <v>1</v>
      </c>
      <c r="N698" s="8">
        <f>ROUND(INDEX([1]Calculation!S:S,ROW()),0)</f>
        <v>16</v>
      </c>
      <c r="O698" s="8">
        <f>ROUND(INDEX([1]Calculation!T:T,ROW()),0)</f>
        <v>2</v>
      </c>
      <c r="P698" s="8" t="str">
        <f>INDEX([1]Calculation!CB:CB,ROW())</f>
        <v>https://www.foxnews.com/politics/fox-news-poll-september-15-17-2019</v>
      </c>
    </row>
    <row r="699" spans="1:16">
      <c r="A699" t="str">
        <f>INDEX([1]Calculation!$F:$F,ROW())</f>
        <v>US</v>
      </c>
      <c r="B699" t="str">
        <f>INDEX([1]Calculation!$D:$D,ROW())</f>
        <v>Fox News/Beacon Research/Shaw &amp; Co. Research</v>
      </c>
      <c r="C699" t="str">
        <f>IF(INDEX([1]Calculation!$G:$G,ROW())=0,"-",INDEX([1]Calculation!$G:$G,ROW()))</f>
        <v>A-</v>
      </c>
      <c r="D699" t="str">
        <f>INDEX([1]Calculation!$J:$J,ROW())&amp;"  "&amp;INDEX([1]Calculation!$K:$K,ROW())</f>
        <v>480  lv</v>
      </c>
      <c r="E699" s="19">
        <f>INDEX([1]Calculation!$I:$I,ROW())</f>
        <v>43725</v>
      </c>
      <c r="F699" s="12">
        <f>ROUND(INDEX([1]Calculation!AL:AL,ROW()),1)</f>
        <v>0</v>
      </c>
      <c r="G699" s="8">
        <f>ROUND(INDEX([1]Calculation!L:L,ROW()),0)</f>
        <v>53</v>
      </c>
      <c r="H699" s="8">
        <f>ROUND(INDEX([1]Calculation!M:M,ROW()),0)</f>
        <v>0</v>
      </c>
      <c r="I699" s="8">
        <f>ROUND(INDEX([1]Calculation!N:N,ROW()),0)</f>
        <v>0</v>
      </c>
      <c r="J699" s="8">
        <f>ROUND(INDEX([1]Calculation!O:O,ROW()),0)</f>
        <v>0</v>
      </c>
      <c r="K699" s="8">
        <f>ROUND(INDEX([1]Calculation!P:P,ROW()),0)</f>
        <v>0</v>
      </c>
      <c r="L699" s="8">
        <f>ROUND(INDEX([1]Calculation!Q:Q,ROW()),0)</f>
        <v>0</v>
      </c>
      <c r="M699" s="8">
        <f>ROUND(INDEX([1]Calculation!R:R,ROW()),0)</f>
        <v>0</v>
      </c>
      <c r="N699" s="8">
        <f>ROUND(INDEX([1]Calculation!S:S,ROW()),0)</f>
        <v>37</v>
      </c>
      <c r="O699" s="8">
        <f>ROUND(INDEX([1]Calculation!T:T,ROW()),0)</f>
        <v>0</v>
      </c>
      <c r="P699" s="8" t="str">
        <f>INDEX([1]Calculation!CB:CB,ROW())</f>
        <v>https://www.foxnews.com/politics/fox-news-poll-september-15-17-2019</v>
      </c>
    </row>
    <row r="700" spans="1:16">
      <c r="A700" t="str">
        <f>INDEX([1]Calculation!$F:$F,ROW())</f>
        <v>Iowa</v>
      </c>
      <c r="B700" t="str">
        <f>INDEX([1]Calculation!$D:$D,ROW())</f>
        <v>Civiqs</v>
      </c>
      <c r="C700" t="str">
        <f>IF(INDEX([1]Calculation!$G:$G,ROW())=0,"-",INDEX([1]Calculation!$G:$G,ROW()))</f>
        <v>-</v>
      </c>
      <c r="D700" t="str">
        <f>INDEX([1]Calculation!$J:$J,ROW())&amp;"  "&amp;INDEX([1]Calculation!$K:$K,ROW())</f>
        <v>572  lv</v>
      </c>
      <c r="E700" s="19">
        <f>INDEX([1]Calculation!$I:$I,ROW())</f>
        <v>43725</v>
      </c>
      <c r="F700" s="12">
        <f>ROUND(INDEX([1]Calculation!AL:AL,ROW()),1)</f>
        <v>0</v>
      </c>
      <c r="G700" s="8">
        <f>ROUND(INDEX([1]Calculation!L:L,ROW()),0)</f>
        <v>16</v>
      </c>
      <c r="H700" s="8">
        <f>ROUND(INDEX([1]Calculation!M:M,ROW()),0)</f>
        <v>0</v>
      </c>
      <c r="I700" s="8">
        <f>ROUND(INDEX([1]Calculation!N:N,ROW()),0)</f>
        <v>2</v>
      </c>
      <c r="J700" s="8">
        <f>ROUND(INDEX([1]Calculation!O:O,ROW()),0)</f>
        <v>13</v>
      </c>
      <c r="K700" s="8">
        <f>ROUND(INDEX([1]Calculation!P:P,ROW()),0)</f>
        <v>3</v>
      </c>
      <c r="L700" s="8">
        <f>ROUND(INDEX([1]Calculation!Q:Q,ROW()),0)</f>
        <v>16</v>
      </c>
      <c r="M700" s="8">
        <f>ROUND(INDEX([1]Calculation!R:R,ROW()),0)</f>
        <v>2</v>
      </c>
      <c r="N700" s="8">
        <f>ROUND(INDEX([1]Calculation!S:S,ROW()),0)</f>
        <v>24</v>
      </c>
      <c r="O700" s="8">
        <f>ROUND(INDEX([1]Calculation!T:T,ROW()),0)</f>
        <v>3</v>
      </c>
      <c r="P700" s="8" t="str">
        <f>INDEX([1]Calculation!CB:CB,ROW())</f>
        <v>https://civiqs.com/documents/Civiqs_ISU_banner_book_2019_09_release.pdf</v>
      </c>
    </row>
    <row r="701" spans="1:16">
      <c r="A701" t="str">
        <f>INDEX([1]Calculation!$F:$F,ROW())</f>
        <v>US</v>
      </c>
      <c r="B701" t="str">
        <f>INDEX([1]Calculation!$D:$D,ROW())</f>
        <v>YouGov</v>
      </c>
      <c r="C701" t="str">
        <f>IF(INDEX([1]Calculation!$G:$G,ROW())=0,"-",INDEX([1]Calculation!$G:$G,ROW()))</f>
        <v>B-</v>
      </c>
      <c r="D701" t="str">
        <f>INDEX([1]Calculation!$J:$J,ROW())&amp;"  "&amp;INDEX([1]Calculation!$K:$K,ROW())</f>
        <v>603  lv</v>
      </c>
      <c r="E701" s="19">
        <f>INDEX([1]Calculation!$I:$I,ROW())</f>
        <v>43725</v>
      </c>
      <c r="F701" s="12">
        <f>ROUND(INDEX([1]Calculation!AL:AL,ROW()),1)</f>
        <v>0</v>
      </c>
      <c r="G701" s="8">
        <f>ROUND(INDEX([1]Calculation!L:L,ROW()),0)</f>
        <v>25</v>
      </c>
      <c r="H701" s="8">
        <f>ROUND(INDEX([1]Calculation!M:M,ROW()),0)</f>
        <v>0</v>
      </c>
      <c r="I701" s="8">
        <f>ROUND(INDEX([1]Calculation!N:N,ROW()),0)</f>
        <v>2</v>
      </c>
      <c r="J701" s="8">
        <f>ROUND(INDEX([1]Calculation!O:O,ROW()),0)</f>
        <v>8</v>
      </c>
      <c r="K701" s="8">
        <f>ROUND(INDEX([1]Calculation!P:P,ROW()),0)</f>
        <v>1</v>
      </c>
      <c r="L701" s="8">
        <f>ROUND(INDEX([1]Calculation!Q:Q,ROW()),0)</f>
        <v>15</v>
      </c>
      <c r="M701" s="8">
        <f>ROUND(INDEX([1]Calculation!R:R,ROW()),0)</f>
        <v>0</v>
      </c>
      <c r="N701" s="8">
        <f>ROUND(INDEX([1]Calculation!S:S,ROW()),0)</f>
        <v>19</v>
      </c>
      <c r="O701" s="8">
        <f>ROUND(INDEX([1]Calculation!T:T,ROW()),0)</f>
        <v>3</v>
      </c>
      <c r="P701" s="8" t="str">
        <f>INDEX([1]Calculation!CB:CB,ROW())</f>
        <v>https://d25d2506sfb94s.cloudfront.net/cumulus_uploads/document/m1n9ik6irs/econTabReport.pdf</v>
      </c>
    </row>
    <row r="702" spans="1:16">
      <c r="A702" t="str">
        <f>INDEX([1]Calculation!$F:$F,ROW())</f>
        <v>US</v>
      </c>
      <c r="B702" t="str">
        <f>INDEX([1]Calculation!$D:$D,ROW())</f>
        <v>Harris Insights &amp; Analytics</v>
      </c>
      <c r="C702" t="str">
        <f>IF(INDEX([1]Calculation!$G:$G,ROW())=0,"-",INDEX([1]Calculation!$G:$G,ROW()))</f>
        <v>C+</v>
      </c>
      <c r="D702" t="str">
        <f>INDEX([1]Calculation!$J:$J,ROW())&amp;"  "&amp;INDEX([1]Calculation!$K:$K,ROW())</f>
        <v>799  lv</v>
      </c>
      <c r="E702" s="19">
        <f>INDEX([1]Calculation!$I:$I,ROW())</f>
        <v>43725</v>
      </c>
      <c r="F702" s="12">
        <f>ROUND(INDEX([1]Calculation!AL:AL,ROW()),1)</f>
        <v>0</v>
      </c>
      <c r="G702" s="8">
        <f>ROUND(INDEX([1]Calculation!L:L,ROW()),0)</f>
        <v>32</v>
      </c>
      <c r="H702" s="8">
        <f>ROUND(INDEX([1]Calculation!M:M,ROW()),0)</f>
        <v>0</v>
      </c>
      <c r="I702" s="8">
        <f>ROUND(INDEX([1]Calculation!N:N,ROW()),0)</f>
        <v>3</v>
      </c>
      <c r="J702" s="8">
        <f>ROUND(INDEX([1]Calculation!O:O,ROW()),0)</f>
        <v>5</v>
      </c>
      <c r="K702" s="8">
        <f>ROUND(INDEX([1]Calculation!P:P,ROW()),0)</f>
        <v>2</v>
      </c>
      <c r="L702" s="8">
        <f>ROUND(INDEX([1]Calculation!Q:Q,ROW()),0)</f>
        <v>14</v>
      </c>
      <c r="M702" s="8">
        <f>ROUND(INDEX([1]Calculation!R:R,ROW()),0)</f>
        <v>1</v>
      </c>
      <c r="N702" s="8">
        <f>ROUND(INDEX([1]Calculation!S:S,ROW()),0)</f>
        <v>15</v>
      </c>
      <c r="O702" s="8">
        <f>ROUND(INDEX([1]Calculation!T:T,ROW()),0)</f>
        <v>2</v>
      </c>
      <c r="P702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703" spans="1:16">
      <c r="A703" t="str">
        <f>INDEX([1]Calculation!$F:$F,ROW())</f>
        <v>US</v>
      </c>
      <c r="B703" t="str">
        <f>INDEX([1]Calculation!$D:$D,ROW())</f>
        <v>Harris Insights &amp; Analytics</v>
      </c>
      <c r="C703" t="str">
        <f>IF(INDEX([1]Calculation!$G:$G,ROW())=0,"-",INDEX([1]Calculation!$G:$G,ROW()))</f>
        <v>C+</v>
      </c>
      <c r="D703" t="str">
        <f>INDEX([1]Calculation!$J:$J,ROW())&amp;"  "&amp;INDEX([1]Calculation!$K:$K,ROW())</f>
        <v>1329  rv</v>
      </c>
      <c r="E703" s="19">
        <f>INDEX([1]Calculation!$I:$I,ROW())</f>
        <v>43725</v>
      </c>
      <c r="F703" s="12">
        <f>ROUND(INDEX([1]Calculation!AL:AL,ROW()),1)</f>
        <v>0</v>
      </c>
      <c r="G703" s="8">
        <f>ROUND(INDEX([1]Calculation!L:L,ROW()),0)</f>
        <v>27</v>
      </c>
      <c r="H703" s="8">
        <f>ROUND(INDEX([1]Calculation!M:M,ROW()),0)</f>
        <v>0</v>
      </c>
      <c r="I703" s="8">
        <f>ROUND(INDEX([1]Calculation!N:N,ROW()),0)</f>
        <v>3</v>
      </c>
      <c r="J703" s="8">
        <f>ROUND(INDEX([1]Calculation!O:O,ROW()),0)</f>
        <v>4</v>
      </c>
      <c r="K703" s="8">
        <f>ROUND(INDEX([1]Calculation!P:P,ROW()),0)</f>
        <v>1</v>
      </c>
      <c r="L703" s="8">
        <f>ROUND(INDEX([1]Calculation!Q:Q,ROW()),0)</f>
        <v>14</v>
      </c>
      <c r="M703" s="8">
        <f>ROUND(INDEX([1]Calculation!R:R,ROW()),0)</f>
        <v>1</v>
      </c>
      <c r="N703" s="8">
        <f>ROUND(INDEX([1]Calculation!S:S,ROW()),0)</f>
        <v>13</v>
      </c>
      <c r="O703" s="8">
        <f>ROUND(INDEX([1]Calculation!T:T,ROW()),0)</f>
        <v>3</v>
      </c>
      <c r="P703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704" spans="1:16">
      <c r="A704" t="str">
        <f>INDEX([1]Calculation!$F:$F,ROW())</f>
        <v>Missouri</v>
      </c>
      <c r="B704" t="str">
        <f>INDEX([1]Calculation!$D:$D,ROW())</f>
        <v>Show Me Victories</v>
      </c>
      <c r="C704" t="str">
        <f>IF(INDEX([1]Calculation!$G:$G,ROW())=0,"-",INDEX([1]Calculation!$G:$G,ROW()))</f>
        <v>-</v>
      </c>
      <c r="D704" t="str">
        <f>INDEX([1]Calculation!$J:$J,ROW())&amp;"  "&amp;INDEX([1]Calculation!$K:$K,ROW())</f>
        <v>400  lv</v>
      </c>
      <c r="E704" s="19">
        <f>INDEX([1]Calculation!$I:$I,ROW())</f>
        <v>43724</v>
      </c>
      <c r="F704" s="12">
        <f>ROUND(INDEX([1]Calculation!AL:AL,ROW()),1)</f>
        <v>0.8</v>
      </c>
      <c r="G704" s="8">
        <f>ROUND(INDEX([1]Calculation!L:L,ROW()),0)</f>
        <v>34</v>
      </c>
      <c r="H704" s="8">
        <f>ROUND(INDEX([1]Calculation!M:M,ROW()),0)</f>
        <v>0</v>
      </c>
      <c r="I704" s="8">
        <f>ROUND(INDEX([1]Calculation!N:N,ROW()),0)</f>
        <v>1</v>
      </c>
      <c r="J704" s="8">
        <f>ROUND(INDEX([1]Calculation!O:O,ROW()),0)</f>
        <v>10</v>
      </c>
      <c r="K704" s="8">
        <f>ROUND(INDEX([1]Calculation!P:P,ROW()),0)</f>
        <v>1</v>
      </c>
      <c r="L704" s="8">
        <f>ROUND(INDEX([1]Calculation!Q:Q,ROW()),0)</f>
        <v>14</v>
      </c>
      <c r="M704" s="8">
        <f>ROUND(INDEX([1]Calculation!R:R,ROW()),0)</f>
        <v>0</v>
      </c>
      <c r="N704" s="8">
        <f>ROUND(INDEX([1]Calculation!S:S,ROW()),0)</f>
        <v>22</v>
      </c>
      <c r="O704" s="8">
        <f>ROUND(INDEX([1]Calculation!T:T,ROW()),0)</f>
        <v>1</v>
      </c>
      <c r="P704" s="8" t="str">
        <f>INDEX([1]Calculation!CB:CB,ROW())</f>
        <v>https://files.constantcontact.com/a1529b48301/2b9dc5b1-e472-4676-99c1-4e7d639d53dc.pdf</v>
      </c>
    </row>
    <row r="705" spans="1:16">
      <c r="A705" t="str">
        <f>INDEX([1]Calculation!$F:$F,ROW())</f>
        <v>New Jersey</v>
      </c>
      <c r="B705" t="str">
        <f>INDEX([1]Calculation!$D:$D,ROW())</f>
        <v>Monmouth University</v>
      </c>
      <c r="C705" t="str">
        <f>IF(INDEX([1]Calculation!$G:$G,ROW())=0,"-",INDEX([1]Calculation!$G:$G,ROW()))</f>
        <v>A+</v>
      </c>
      <c r="D705" t="str">
        <f>INDEX([1]Calculation!$J:$J,ROW())&amp;"  "&amp;INDEX([1]Calculation!$K:$K,ROW())</f>
        <v>325  rv</v>
      </c>
      <c r="E705" s="19">
        <f>INDEX([1]Calculation!$I:$I,ROW())</f>
        <v>43724</v>
      </c>
      <c r="F705" s="12">
        <f>ROUND(INDEX([1]Calculation!AL:AL,ROW()),1)</f>
        <v>2.6</v>
      </c>
      <c r="G705" s="8">
        <f>ROUND(INDEX([1]Calculation!L:L,ROW()),0)</f>
        <v>26</v>
      </c>
      <c r="H705" s="8">
        <f>ROUND(INDEX([1]Calculation!M:M,ROW()),0)</f>
        <v>0</v>
      </c>
      <c r="I705" s="8">
        <f>ROUND(INDEX([1]Calculation!N:N,ROW()),0)</f>
        <v>9</v>
      </c>
      <c r="J705" s="8">
        <f>ROUND(INDEX([1]Calculation!O:O,ROW()),0)</f>
        <v>6</v>
      </c>
      <c r="K705" s="8">
        <f>ROUND(INDEX([1]Calculation!P:P,ROW()),0)</f>
        <v>1</v>
      </c>
      <c r="L705" s="8">
        <f>ROUND(INDEX([1]Calculation!Q:Q,ROW()),0)</f>
        <v>18</v>
      </c>
      <c r="M705" s="8">
        <f>ROUND(INDEX([1]Calculation!R:R,ROW()),0)</f>
        <v>0</v>
      </c>
      <c r="N705" s="8">
        <f>ROUND(INDEX([1]Calculation!S:S,ROW()),0)</f>
        <v>20</v>
      </c>
      <c r="O705" s="8">
        <f>ROUND(INDEX([1]Calculation!T:T,ROW()),0)</f>
        <v>1</v>
      </c>
      <c r="P705" s="8" t="str">
        <f>INDEX([1]Calculation!CB:CB,ROW())</f>
        <v>https://www.monmouth.edu/polling-institute/documents/monmouthpoll_nj_091919.pdf/</v>
      </c>
    </row>
    <row r="706" spans="1:16">
      <c r="A706" t="str">
        <f>INDEX([1]Calculation!$F:$F,ROW())</f>
        <v>US</v>
      </c>
      <c r="B706" t="str">
        <f>INDEX([1]Calculation!$D:$D,ROW())</f>
        <v>Civiqs</v>
      </c>
      <c r="C706" t="str">
        <f>IF(INDEX([1]Calculation!$G:$G,ROW())=0,"-",INDEX([1]Calculation!$G:$G,ROW()))</f>
        <v>-</v>
      </c>
      <c r="D706" t="str">
        <f>INDEX([1]Calculation!$J:$J,ROW())&amp;"  "&amp;INDEX([1]Calculation!$K:$K,ROW())</f>
        <v>1291  lv</v>
      </c>
      <c r="E706" s="19">
        <f>INDEX([1]Calculation!$I:$I,ROW())</f>
        <v>43724</v>
      </c>
      <c r="F706" s="12">
        <f>ROUND(INDEX([1]Calculation!AL:AL,ROW()),1)</f>
        <v>1.2</v>
      </c>
      <c r="G706" s="8">
        <f>ROUND(INDEX([1]Calculation!L:L,ROW()),0)</f>
        <v>24</v>
      </c>
      <c r="H706" s="8">
        <f>ROUND(INDEX([1]Calculation!M:M,ROW()),0)</f>
        <v>0</v>
      </c>
      <c r="I706" s="8">
        <f>ROUND(INDEX([1]Calculation!N:N,ROW()),0)</f>
        <v>1</v>
      </c>
      <c r="J706" s="8">
        <f>ROUND(INDEX([1]Calculation!O:O,ROW()),0)</f>
        <v>7</v>
      </c>
      <c r="K706" s="8">
        <f>ROUND(INDEX([1]Calculation!P:P,ROW()),0)</f>
        <v>1</v>
      </c>
      <c r="L706" s="8">
        <f>ROUND(INDEX([1]Calculation!Q:Q,ROW()),0)</f>
        <v>14</v>
      </c>
      <c r="M706" s="8">
        <f>ROUND(INDEX([1]Calculation!R:R,ROW()),0)</f>
        <v>1</v>
      </c>
      <c r="N706" s="8">
        <f>ROUND(INDEX([1]Calculation!S:S,ROW()),0)</f>
        <v>30</v>
      </c>
      <c r="O706" s="8">
        <f>ROUND(INDEX([1]Calculation!T:T,ROW()),0)</f>
        <v>2</v>
      </c>
      <c r="P706" s="8" t="str">
        <f>INDEX([1]Calculation!CB:CB,ROW())</f>
        <v>http://filesforprogress.org/datasets/sep_18/civiqs_debate/post_debate.pdf</v>
      </c>
    </row>
    <row r="707" spans="1:16">
      <c r="A707" t="str">
        <f>INDEX([1]Calculation!$F:$F,ROW())</f>
        <v>Iowa</v>
      </c>
      <c r="B707" t="str">
        <f>INDEX([1]Calculation!$D:$D,ROW())</f>
        <v>David Binder Research</v>
      </c>
      <c r="C707" t="str">
        <f>IF(INDEX([1]Calculation!$G:$G,ROW())=0,"-",INDEX([1]Calculation!$G:$G,ROW()))</f>
        <v>-</v>
      </c>
      <c r="D707" t="str">
        <f>INDEX([1]Calculation!$J:$J,ROW())&amp;"  "&amp;INDEX([1]Calculation!$K:$K,ROW())</f>
        <v>500  lv</v>
      </c>
      <c r="E707" s="19">
        <f>INDEX([1]Calculation!$I:$I,ROW())</f>
        <v>43724</v>
      </c>
      <c r="F707" s="12">
        <f>ROUND(INDEX([1]Calculation!AL:AL,ROW()),1)</f>
        <v>0</v>
      </c>
      <c r="G707" s="8">
        <f>ROUND(INDEX([1]Calculation!L:L,ROW()),0)</f>
        <v>25</v>
      </c>
      <c r="H707" s="8">
        <f>ROUND(INDEX([1]Calculation!M:M,ROW()),0)</f>
        <v>0</v>
      </c>
      <c r="I707" s="8">
        <f>ROUND(INDEX([1]Calculation!N:N,ROW()),0)</f>
        <v>2</v>
      </c>
      <c r="J707" s="8">
        <f>ROUND(INDEX([1]Calculation!O:O,ROW()),0)</f>
        <v>12</v>
      </c>
      <c r="K707" s="8">
        <f>ROUND(INDEX([1]Calculation!P:P,ROW()),0)</f>
        <v>8</v>
      </c>
      <c r="L707" s="8">
        <f>ROUND(INDEX([1]Calculation!Q:Q,ROW()),0)</f>
        <v>9</v>
      </c>
      <c r="M707" s="8">
        <f>ROUND(INDEX([1]Calculation!R:R,ROW()),0)</f>
        <v>3</v>
      </c>
      <c r="N707" s="8">
        <f>ROUND(INDEX([1]Calculation!S:S,ROW()),0)</f>
        <v>23</v>
      </c>
      <c r="O707" s="8">
        <f>ROUND(INDEX([1]Calculation!T:T,ROW()),0)</f>
        <v>2</v>
      </c>
      <c r="P707" s="8" t="str">
        <f>INDEX([1]Calculation!CB:CB,ROW())</f>
        <v>http://www.focusonruralamerica.com/2019/09/18/september-2019-poll-results/</v>
      </c>
    </row>
    <row r="708" spans="1:16">
      <c r="A708" t="str">
        <f>INDEX([1]Calculation!$F:$F,ROW())</f>
        <v>US</v>
      </c>
      <c r="B708" t="str">
        <f>INDEX([1]Calculation!$D:$D,ROW())</f>
        <v>SurveyUSA</v>
      </c>
      <c r="C708" t="str">
        <f>IF(INDEX([1]Calculation!$G:$G,ROW())=0,"-",INDEX([1]Calculation!$G:$G,ROW()))</f>
        <v>A</v>
      </c>
      <c r="D708" t="str">
        <f>INDEX([1]Calculation!$J:$J,ROW())&amp;"  "&amp;INDEX([1]Calculation!$K:$K,ROW())</f>
        <v>1017  lv</v>
      </c>
      <c r="E708" s="19">
        <f>INDEX([1]Calculation!$I:$I,ROW())</f>
        <v>43724</v>
      </c>
      <c r="F708" s="12">
        <f>ROUND(INDEX([1]Calculation!AL:AL,ROW()),1)</f>
        <v>0</v>
      </c>
      <c r="G708" s="8">
        <f>ROUND(INDEX([1]Calculation!L:L,ROW()),0)</f>
        <v>33</v>
      </c>
      <c r="H708" s="8">
        <f>ROUND(INDEX([1]Calculation!M:M,ROW()),0)</f>
        <v>0</v>
      </c>
      <c r="I708" s="8">
        <f>ROUND(INDEX([1]Calculation!N:N,ROW()),0)</f>
        <v>4</v>
      </c>
      <c r="J708" s="8">
        <f>ROUND(INDEX([1]Calculation!O:O,ROW()),0)</f>
        <v>5</v>
      </c>
      <c r="K708" s="8">
        <f>ROUND(INDEX([1]Calculation!P:P,ROW()),0)</f>
        <v>1</v>
      </c>
      <c r="L708" s="8">
        <f>ROUND(INDEX([1]Calculation!Q:Q,ROW()),0)</f>
        <v>17</v>
      </c>
      <c r="M708" s="8">
        <f>ROUND(INDEX([1]Calculation!R:R,ROW()),0)</f>
        <v>0</v>
      </c>
      <c r="N708" s="8">
        <f>ROUND(INDEX([1]Calculation!S:S,ROW()),0)</f>
        <v>19</v>
      </c>
      <c r="O708" s="8">
        <f>ROUND(INDEX([1]Calculation!T:T,ROW()),0)</f>
        <v>3</v>
      </c>
      <c r="P708" s="8" t="str">
        <f>INDEX([1]Calculation!CB:CB,ROW())</f>
        <v>http://www.surveyusa.com/client/PollReport.aspx?g=af31ac4e-3786-426b-828e-6359cb6c34bb</v>
      </c>
    </row>
    <row r="709" spans="1:16">
      <c r="A709" t="str">
        <f>INDEX([1]Calculation!$F:$F,ROW())</f>
        <v>US</v>
      </c>
      <c r="B709" t="str">
        <f>INDEX([1]Calculation!$D:$D,ROW())</f>
        <v>NBC News/Wall Street Journal</v>
      </c>
      <c r="C709" t="str">
        <f>IF(INDEX([1]Calculation!$G:$G,ROW())=0,"-",INDEX([1]Calculation!$G:$G,ROW()))</f>
        <v>A/B</v>
      </c>
      <c r="D709" t="str">
        <f>INDEX([1]Calculation!$J:$J,ROW())&amp;"  "&amp;INDEX([1]Calculation!$K:$K,ROW())</f>
        <v>506  lv</v>
      </c>
      <c r="E709" s="19">
        <f>INDEX([1]Calculation!$I:$I,ROW())</f>
        <v>43724</v>
      </c>
      <c r="F709" s="12">
        <f>ROUND(INDEX([1]Calculation!AL:AL,ROW()),1)</f>
        <v>0</v>
      </c>
      <c r="G709" s="8">
        <f>ROUND(INDEX([1]Calculation!L:L,ROW()),0)</f>
        <v>31</v>
      </c>
      <c r="H709" s="8">
        <f>ROUND(INDEX([1]Calculation!M:M,ROW()),0)</f>
        <v>0</v>
      </c>
      <c r="I709" s="8">
        <f>ROUND(INDEX([1]Calculation!N:N,ROW()),0)</f>
        <v>2</v>
      </c>
      <c r="J709" s="8">
        <f>ROUND(INDEX([1]Calculation!O:O,ROW()),0)</f>
        <v>7</v>
      </c>
      <c r="K709" s="8">
        <f>ROUND(INDEX([1]Calculation!P:P,ROW()),0)</f>
        <v>2</v>
      </c>
      <c r="L709" s="8">
        <f>ROUND(INDEX([1]Calculation!Q:Q,ROW()),0)</f>
        <v>14</v>
      </c>
      <c r="M709" s="8">
        <f>ROUND(INDEX([1]Calculation!R:R,ROW()),0)</f>
        <v>1</v>
      </c>
      <c r="N709" s="8">
        <f>ROUND(INDEX([1]Calculation!S:S,ROW()),0)</f>
        <v>25</v>
      </c>
      <c r="O709" s="8">
        <f>ROUND(INDEX([1]Calculation!T:T,ROW()),0)</f>
        <v>4</v>
      </c>
      <c r="P709" s="8" t="str">
        <f>INDEX([1]Calculation!CB:CB,ROW())</f>
        <v>https://www.nbcnews.com/politics/meet-the-press/nbc-wsj-poll-biden-leads-dem-2020-field-warren-s-n1055511</v>
      </c>
    </row>
    <row r="710" spans="1:16">
      <c r="A710" t="str">
        <f>INDEX([1]Calculation!$F:$F,ROW())</f>
        <v>California</v>
      </c>
      <c r="B710" t="str">
        <f>INDEX([1]Calculation!$D:$D,ROW())</f>
        <v>Emerson College</v>
      </c>
      <c r="C710" t="str">
        <f>IF(INDEX([1]Calculation!$G:$G,ROW())=0,"-",INDEX([1]Calculation!$G:$G,ROW()))</f>
        <v>B-</v>
      </c>
      <c r="D710" t="str">
        <f>INDEX([1]Calculation!$J:$J,ROW())&amp;"  "&amp;INDEX([1]Calculation!$K:$K,ROW())</f>
        <v>424  lv</v>
      </c>
      <c r="E710" s="19">
        <f>INDEX([1]Calculation!$I:$I,ROW())</f>
        <v>43724</v>
      </c>
      <c r="F710" s="12">
        <f>ROUND(INDEX([1]Calculation!AL:AL,ROW()),1)</f>
        <v>0.2</v>
      </c>
      <c r="G710" s="8">
        <f>ROUND(INDEX([1]Calculation!L:L,ROW()),0)</f>
        <v>26</v>
      </c>
      <c r="H710" s="8">
        <f>ROUND(INDEX([1]Calculation!M:M,ROW()),0)</f>
        <v>0</v>
      </c>
      <c r="I710" s="8">
        <f>ROUND(INDEX([1]Calculation!N:N,ROW()),0)</f>
        <v>1</v>
      </c>
      <c r="J710" s="8">
        <f>ROUND(INDEX([1]Calculation!O:O,ROW()),0)</f>
        <v>4</v>
      </c>
      <c r="K710" s="8">
        <f>ROUND(INDEX([1]Calculation!P:P,ROW()),0)</f>
        <v>0</v>
      </c>
      <c r="L710" s="8">
        <f>ROUND(INDEX([1]Calculation!Q:Q,ROW()),0)</f>
        <v>26</v>
      </c>
      <c r="M710" s="8">
        <f>ROUND(INDEX([1]Calculation!R:R,ROW()),0)</f>
        <v>1</v>
      </c>
      <c r="N710" s="8">
        <f>ROUND(INDEX([1]Calculation!S:S,ROW()),0)</f>
        <v>20</v>
      </c>
      <c r="O710" s="8">
        <f>ROUND(INDEX([1]Calculation!T:T,ROW()),0)</f>
        <v>7</v>
      </c>
      <c r="P710" s="8" t="str">
        <f>INDEX([1]Calculation!CB:CB,ROW())</f>
        <v>http://emersonpolling.com/2019/09/17/biden-sanders-warren-in-statistical-tie-in-democratic-primary-harris-struggles-in-home-state/</v>
      </c>
    </row>
    <row r="711" spans="1:16">
      <c r="A711" t="str">
        <f>INDEX([1]Calculation!$F:$F,ROW())</f>
        <v>US</v>
      </c>
      <c r="B711" t="str">
        <f>INDEX([1]Calculation!$D:$D,ROW())</f>
        <v>Harris Insights &amp; Analytics</v>
      </c>
      <c r="C711" t="str">
        <f>IF(INDEX([1]Calculation!$G:$G,ROW())=0,"-",INDEX([1]Calculation!$G:$G,ROW()))</f>
        <v>C+</v>
      </c>
      <c r="D711" t="str">
        <f>INDEX([1]Calculation!$J:$J,ROW())&amp;"  "&amp;INDEX([1]Calculation!$K:$K,ROW())</f>
        <v>812  lv</v>
      </c>
      <c r="E711" s="19">
        <f>INDEX([1]Calculation!$I:$I,ROW())</f>
        <v>43724</v>
      </c>
      <c r="F711" s="12">
        <f>ROUND(INDEX([1]Calculation!AL:AL,ROW()),1)</f>
        <v>0</v>
      </c>
      <c r="G711" s="8">
        <f>ROUND(INDEX([1]Calculation!L:L,ROW()),0)</f>
        <v>33</v>
      </c>
      <c r="H711" s="8">
        <f>ROUND(INDEX([1]Calculation!M:M,ROW()),0)</f>
        <v>0</v>
      </c>
      <c r="I711" s="8">
        <f>ROUND(INDEX([1]Calculation!N:N,ROW()),0)</f>
        <v>4</v>
      </c>
      <c r="J711" s="8">
        <f>ROUND(INDEX([1]Calculation!O:O,ROW()),0)</f>
        <v>5</v>
      </c>
      <c r="K711" s="8">
        <f>ROUND(INDEX([1]Calculation!P:P,ROW()),0)</f>
        <v>1</v>
      </c>
      <c r="L711" s="8">
        <f>ROUND(INDEX([1]Calculation!Q:Q,ROW()),0)</f>
        <v>14</v>
      </c>
      <c r="M711" s="8">
        <f>ROUND(INDEX([1]Calculation!R:R,ROW()),0)</f>
        <v>1</v>
      </c>
      <c r="N711" s="8">
        <f>ROUND(INDEX([1]Calculation!S:S,ROW()),0)</f>
        <v>14</v>
      </c>
      <c r="O711" s="8">
        <f>ROUND(INDEX([1]Calculation!T:T,ROW()),0)</f>
        <v>2</v>
      </c>
      <c r="P711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712" spans="1:16">
      <c r="A712" t="str">
        <f>INDEX([1]Calculation!$F:$F,ROW())</f>
        <v>US</v>
      </c>
      <c r="B712" t="str">
        <f>INDEX([1]Calculation!$D:$D,ROW())</f>
        <v>Harris Insights &amp; Analytics</v>
      </c>
      <c r="C712" t="str">
        <f>IF(INDEX([1]Calculation!$G:$G,ROW())=0,"-",INDEX([1]Calculation!$G:$G,ROW()))</f>
        <v>C+</v>
      </c>
      <c r="D712" t="str">
        <f>INDEX([1]Calculation!$J:$J,ROW())&amp;"  "&amp;INDEX([1]Calculation!$K:$K,ROW())</f>
        <v>1332  rv</v>
      </c>
      <c r="E712" s="19">
        <f>INDEX([1]Calculation!$I:$I,ROW())</f>
        <v>43724</v>
      </c>
      <c r="F712" s="12">
        <f>ROUND(INDEX([1]Calculation!AL:AL,ROW()),1)</f>
        <v>0</v>
      </c>
      <c r="G712" s="8">
        <f>ROUND(INDEX([1]Calculation!L:L,ROW()),0)</f>
        <v>29</v>
      </c>
      <c r="H712" s="8">
        <f>ROUND(INDEX([1]Calculation!M:M,ROW()),0)</f>
        <v>0</v>
      </c>
      <c r="I712" s="8">
        <f>ROUND(INDEX([1]Calculation!N:N,ROW()),0)</f>
        <v>3</v>
      </c>
      <c r="J712" s="8">
        <f>ROUND(INDEX([1]Calculation!O:O,ROW()),0)</f>
        <v>4</v>
      </c>
      <c r="K712" s="8">
        <f>ROUND(INDEX([1]Calculation!P:P,ROW()),0)</f>
        <v>1</v>
      </c>
      <c r="L712" s="8">
        <f>ROUND(INDEX([1]Calculation!Q:Q,ROW()),0)</f>
        <v>14</v>
      </c>
      <c r="M712" s="8">
        <f>ROUND(INDEX([1]Calculation!R:R,ROW()),0)</f>
        <v>1</v>
      </c>
      <c r="N712" s="8">
        <f>ROUND(INDEX([1]Calculation!S:S,ROW()),0)</f>
        <v>12</v>
      </c>
      <c r="O712" s="8">
        <f>ROUND(INDEX([1]Calculation!T:T,ROW()),0)</f>
        <v>2</v>
      </c>
      <c r="P712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713" spans="1:16">
      <c r="A713" t="str">
        <f>INDEX([1]Calculation!$F:$F,ROW())</f>
        <v>Virginia</v>
      </c>
      <c r="B713" t="str">
        <f>INDEX([1]Calculation!$D:$D,ROW())</f>
        <v>Research America Inc.</v>
      </c>
      <c r="C713" t="str">
        <f>IF(INDEX([1]Calculation!$G:$G,ROW())=0,"-",INDEX([1]Calculation!$G:$G,ROW()))</f>
        <v>B/C</v>
      </c>
      <c r="D713" t="str">
        <f>INDEX([1]Calculation!$J:$J,ROW())&amp;"  "&amp;INDEX([1]Calculation!$K:$K,ROW())</f>
        <v>882  rv</v>
      </c>
      <c r="E713" s="19">
        <f>INDEX([1]Calculation!$I:$I,ROW())</f>
        <v>43723</v>
      </c>
      <c r="F713" s="12">
        <f>ROUND(INDEX([1]Calculation!AL:AL,ROW()),1)</f>
        <v>1.3</v>
      </c>
      <c r="G713" s="8">
        <f>ROUND(INDEX([1]Calculation!L:L,ROW()),0)</f>
        <v>23</v>
      </c>
      <c r="H713" s="8">
        <f>ROUND(INDEX([1]Calculation!M:M,ROW()),0)</f>
        <v>0</v>
      </c>
      <c r="I713" s="8">
        <f>ROUND(INDEX([1]Calculation!N:N,ROW()),0)</f>
        <v>1</v>
      </c>
      <c r="J713" s="8">
        <f>ROUND(INDEX([1]Calculation!O:O,ROW()),0)</f>
        <v>4</v>
      </c>
      <c r="K713" s="8">
        <f>ROUND(INDEX([1]Calculation!P:P,ROW()),0)</f>
        <v>2</v>
      </c>
      <c r="L713" s="8">
        <f>ROUND(INDEX([1]Calculation!Q:Q,ROW()),0)</f>
        <v>9</v>
      </c>
      <c r="M713" s="8">
        <f>ROUND(INDEX([1]Calculation!R:R,ROW()),0)</f>
        <v>0</v>
      </c>
      <c r="N713" s="8">
        <f>ROUND(INDEX([1]Calculation!S:S,ROW()),0)</f>
        <v>9</v>
      </c>
      <c r="O713" s="8">
        <f>ROUND(INDEX([1]Calculation!T:T,ROW()),0)</f>
        <v>2</v>
      </c>
      <c r="P713" s="8" t="str">
        <f>INDEX([1]Calculation!CB:CB,ROW())</f>
        <v>https://www.umw.edu/news/2019/09/27/biden-leads-democratic-nomination-in-virginia-umw-survey-finds/</v>
      </c>
    </row>
    <row r="714" spans="1:16">
      <c r="A714" t="str">
        <f>INDEX([1]Calculation!$F:$F,ROW())</f>
        <v>Virginia</v>
      </c>
      <c r="B714" t="str">
        <f>INDEX([1]Calculation!$D:$D,ROW())</f>
        <v>Research America Inc.</v>
      </c>
      <c r="C714" t="str">
        <f>IF(INDEX([1]Calculation!$G:$G,ROW())=0,"-",INDEX([1]Calculation!$G:$G,ROW()))</f>
        <v>B/C</v>
      </c>
      <c r="D714" t="str">
        <f>INDEX([1]Calculation!$J:$J,ROW())&amp;"  "&amp;INDEX([1]Calculation!$K:$K,ROW())</f>
        <v>1009  a</v>
      </c>
      <c r="E714" s="19">
        <f>INDEX([1]Calculation!$I:$I,ROW())</f>
        <v>43723</v>
      </c>
      <c r="F714" s="12">
        <f>ROUND(INDEX([1]Calculation!AL:AL,ROW()),1)</f>
        <v>0</v>
      </c>
      <c r="G714" s="8">
        <f>ROUND(INDEX([1]Calculation!L:L,ROW()),0)</f>
        <v>23</v>
      </c>
      <c r="H714" s="8">
        <f>ROUND(INDEX([1]Calculation!M:M,ROW()),0)</f>
        <v>0</v>
      </c>
      <c r="I714" s="8">
        <f>ROUND(INDEX([1]Calculation!N:N,ROW()),0)</f>
        <v>1</v>
      </c>
      <c r="J714" s="8">
        <f>ROUND(INDEX([1]Calculation!O:O,ROW()),0)</f>
        <v>4</v>
      </c>
      <c r="K714" s="8">
        <f>ROUND(INDEX([1]Calculation!P:P,ROW()),0)</f>
        <v>2</v>
      </c>
      <c r="L714" s="8">
        <f>ROUND(INDEX([1]Calculation!Q:Q,ROW()),0)</f>
        <v>10</v>
      </c>
      <c r="M714" s="8">
        <f>ROUND(INDEX([1]Calculation!R:R,ROW()),0)</f>
        <v>0</v>
      </c>
      <c r="N714" s="8">
        <f>ROUND(INDEX([1]Calculation!S:S,ROW()),0)</f>
        <v>10</v>
      </c>
      <c r="O714" s="8">
        <f>ROUND(INDEX([1]Calculation!T:T,ROW()),0)</f>
        <v>3</v>
      </c>
      <c r="P714" s="8" t="str">
        <f>INDEX([1]Calculation!CB:CB,ROW())</f>
        <v>https://www.umw.edu/news/wp-content/uploads/sites/7/2019/09/Topline-2-2019.pdf</v>
      </c>
    </row>
    <row r="715" spans="1:16">
      <c r="A715" t="str">
        <f>INDEX([1]Calculation!$F:$F,ROW())</f>
        <v>California</v>
      </c>
      <c r="B715" t="str">
        <f>INDEX([1]Calculation!$D:$D,ROW())</f>
        <v>Change Research</v>
      </c>
      <c r="C715" t="str">
        <f>IF(INDEX([1]Calculation!$G:$G,ROW())=0,"-",INDEX([1]Calculation!$G:$G,ROW()))</f>
        <v>C</v>
      </c>
      <c r="D715" t="str">
        <f>INDEX([1]Calculation!$J:$J,ROW())&amp;"  "&amp;INDEX([1]Calculation!$K:$K,ROW())</f>
        <v>3325  lv</v>
      </c>
      <c r="E715" s="19">
        <f>INDEX([1]Calculation!$I:$I,ROW())</f>
        <v>43723</v>
      </c>
      <c r="F715" s="12">
        <f>ROUND(INDEX([1]Calculation!AL:AL,ROW()),1)</f>
        <v>0</v>
      </c>
      <c r="G715" s="8">
        <f>ROUND(INDEX([1]Calculation!L:L,ROW()),0)</f>
        <v>18</v>
      </c>
      <c r="H715" s="8">
        <f>ROUND(INDEX([1]Calculation!M:M,ROW()),0)</f>
        <v>0</v>
      </c>
      <c r="I715" s="8">
        <f>ROUND(INDEX([1]Calculation!N:N,ROW()),0)</f>
        <v>2</v>
      </c>
      <c r="J715" s="8">
        <f>ROUND(INDEX([1]Calculation!O:O,ROW()),0)</f>
        <v>10</v>
      </c>
      <c r="K715" s="8">
        <f>ROUND(INDEX([1]Calculation!P:P,ROW()),0)</f>
        <v>1</v>
      </c>
      <c r="L715" s="8">
        <f>ROUND(INDEX([1]Calculation!Q:Q,ROW()),0)</f>
        <v>23</v>
      </c>
      <c r="M715" s="8">
        <f>ROUND(INDEX([1]Calculation!R:R,ROW()),0)</f>
        <v>0</v>
      </c>
      <c r="N715" s="8">
        <f>ROUND(INDEX([1]Calculation!S:S,ROW()),0)</f>
        <v>25</v>
      </c>
      <c r="O715" s="8">
        <f>ROUND(INDEX([1]Calculation!T:T,ROW()),0)</f>
        <v>3</v>
      </c>
      <c r="P715" s="8" t="str">
        <f>INDEX([1]Calculation!CB:CB,ROW())</f>
        <v>https://www.changeresearch.com/california-poll-sept-12-15</v>
      </c>
    </row>
    <row r="716" spans="1:16">
      <c r="A716" t="str">
        <f>INDEX([1]Calculation!$F:$F,ROW())</f>
        <v>Texas</v>
      </c>
      <c r="B716" t="str">
        <f>INDEX([1]Calculation!$D:$D,ROW())</f>
        <v>University of Texas at Tyler</v>
      </c>
      <c r="C716" t="str">
        <f>IF(INDEX([1]Calculation!$G:$G,ROW())=0,"-",INDEX([1]Calculation!$G:$G,ROW()))</f>
        <v>B/C</v>
      </c>
      <c r="D716" t="str">
        <f>INDEX([1]Calculation!$J:$J,ROW())&amp;"  "&amp;INDEX([1]Calculation!$K:$K,ROW())</f>
        <v>474  rv</v>
      </c>
      <c r="E716" s="19">
        <f>INDEX([1]Calculation!$I:$I,ROW())</f>
        <v>43723</v>
      </c>
      <c r="F716" s="12">
        <f>ROUND(INDEX([1]Calculation!AL:AL,ROW()),1)</f>
        <v>0</v>
      </c>
      <c r="G716" s="8">
        <f>ROUND(INDEX([1]Calculation!L:L,ROW()),0)</f>
        <v>28</v>
      </c>
      <c r="H716" s="8">
        <f>ROUND(INDEX([1]Calculation!M:M,ROW()),0)</f>
        <v>0</v>
      </c>
      <c r="I716" s="8">
        <f>ROUND(INDEX([1]Calculation!N:N,ROW()),0)</f>
        <v>6</v>
      </c>
      <c r="J716" s="8">
        <f>ROUND(INDEX([1]Calculation!O:O,ROW()),0)</f>
        <v>4</v>
      </c>
      <c r="K716" s="8">
        <f>ROUND(INDEX([1]Calculation!P:P,ROW()),0)</f>
        <v>0</v>
      </c>
      <c r="L716" s="8">
        <f>ROUND(INDEX([1]Calculation!Q:Q,ROW()),0)</f>
        <v>17</v>
      </c>
      <c r="M716" s="8">
        <f>ROUND(INDEX([1]Calculation!R:R,ROW()),0)</f>
        <v>1</v>
      </c>
      <c r="N716" s="8">
        <f>ROUND(INDEX([1]Calculation!S:S,ROW()),0)</f>
        <v>11</v>
      </c>
      <c r="O716" s="8">
        <f>ROUND(INDEX([1]Calculation!T:T,ROW()),0)</f>
        <v>1</v>
      </c>
      <c r="P716" s="8" t="str">
        <f>INDEX([1]Calculation!CB:CB,ROW())</f>
        <v>https://www.uttyler.edu/politicalscience/files/pollingcenter/UT-Tyler-Poll-Sept19-Toplines-RV-in-Texas.pdf</v>
      </c>
    </row>
    <row r="717" spans="1:16">
      <c r="A717" t="str">
        <f>INDEX([1]Calculation!$F:$F,ROW())</f>
        <v>Florida</v>
      </c>
      <c r="B717" t="str">
        <f>INDEX([1]Calculation!$D:$D,ROW())</f>
        <v>Florida Atlantic University</v>
      </c>
      <c r="C717" t="str">
        <f>IF(INDEX([1]Calculation!$G:$G,ROW())=0,"-",INDEX([1]Calculation!$G:$G,ROW()))</f>
        <v>B/C</v>
      </c>
      <c r="D717" t="str">
        <f>INDEX([1]Calculation!$J:$J,ROW())&amp;"  "&amp;INDEX([1]Calculation!$K:$K,ROW())</f>
        <v>407  lv</v>
      </c>
      <c r="E717" s="19">
        <f>INDEX([1]Calculation!$I:$I,ROW())</f>
        <v>43723</v>
      </c>
      <c r="F717" s="12">
        <f>ROUND(INDEX([1]Calculation!AL:AL,ROW()),1)</f>
        <v>0.1</v>
      </c>
      <c r="G717" s="8">
        <f>ROUND(INDEX([1]Calculation!L:L,ROW()),0)</f>
        <v>34</v>
      </c>
      <c r="H717" s="8">
        <f>ROUND(INDEX([1]Calculation!M:M,ROW()),0)</f>
        <v>0</v>
      </c>
      <c r="I717" s="8">
        <f>ROUND(INDEX([1]Calculation!N:N,ROW()),0)</f>
        <v>1</v>
      </c>
      <c r="J717" s="8">
        <f>ROUND(INDEX([1]Calculation!O:O,ROW()),0)</f>
        <v>5</v>
      </c>
      <c r="K717" s="8">
        <f>ROUND(INDEX([1]Calculation!P:P,ROW()),0)</f>
        <v>0</v>
      </c>
      <c r="L717" s="8">
        <f>ROUND(INDEX([1]Calculation!Q:Q,ROW()),0)</f>
        <v>14</v>
      </c>
      <c r="M717" s="8">
        <f>ROUND(INDEX([1]Calculation!R:R,ROW()),0)</f>
        <v>0</v>
      </c>
      <c r="N717" s="8">
        <f>ROUND(INDEX([1]Calculation!S:S,ROW()),0)</f>
        <v>24</v>
      </c>
      <c r="O717" s="8">
        <f>ROUND(INDEX([1]Calculation!T:T,ROW()),0)</f>
        <v>2</v>
      </c>
      <c r="P717" s="8" t="str">
        <f>INDEX([1]Calculation!CB:CB,ROW())</f>
        <v>https://business.fau.edu/departments/economics/business-economics-polling/bepi-polls/bepi-polls-2019/warren-cutting-into-bidens-lead-in-florida.php</v>
      </c>
    </row>
    <row r="718" spans="1:16">
      <c r="A718" t="str">
        <f>INDEX([1]Calculation!$F:$F,ROW())</f>
        <v>California</v>
      </c>
      <c r="B718" t="str">
        <f>INDEX([1]Calculation!$D:$D,ROW())</f>
        <v>SurveyUSA</v>
      </c>
      <c r="C718" t="str">
        <f>IF(INDEX([1]Calculation!$G:$G,ROW())=0,"-",INDEX([1]Calculation!$G:$G,ROW()))</f>
        <v>A</v>
      </c>
      <c r="D718" t="str">
        <f>INDEX([1]Calculation!$J:$J,ROW())&amp;"  "&amp;INDEX([1]Calculation!$K:$K,ROW())</f>
        <v>547  lv</v>
      </c>
      <c r="E718" s="19">
        <f>INDEX([1]Calculation!$I:$I,ROW())</f>
        <v>43723</v>
      </c>
      <c r="F718" s="12">
        <f>ROUND(INDEX([1]Calculation!AL:AL,ROW()),1)</f>
        <v>0</v>
      </c>
      <c r="G718" s="8">
        <f>ROUND(INDEX([1]Calculation!L:L,ROW()),0)</f>
        <v>27</v>
      </c>
      <c r="H718" s="8">
        <f>ROUND(INDEX([1]Calculation!M:M,ROW()),0)</f>
        <v>0</v>
      </c>
      <c r="I718" s="8">
        <f>ROUND(INDEX([1]Calculation!N:N,ROW()),0)</f>
        <v>2</v>
      </c>
      <c r="J718" s="8">
        <f>ROUND(INDEX([1]Calculation!O:O,ROW()),0)</f>
        <v>3</v>
      </c>
      <c r="K718" s="8">
        <f>ROUND(INDEX([1]Calculation!P:P,ROW()),0)</f>
        <v>1</v>
      </c>
      <c r="L718" s="8">
        <f>ROUND(INDEX([1]Calculation!Q:Q,ROW()),0)</f>
        <v>18</v>
      </c>
      <c r="M718" s="8">
        <f>ROUND(INDEX([1]Calculation!R:R,ROW()),0)</f>
        <v>0</v>
      </c>
      <c r="N718" s="8">
        <f>ROUND(INDEX([1]Calculation!S:S,ROW()),0)</f>
        <v>16</v>
      </c>
      <c r="O718" s="8">
        <f>ROUND(INDEX([1]Calculation!T:T,ROW()),0)</f>
        <v>7</v>
      </c>
      <c r="P718" s="8" t="str">
        <f>INDEX([1]Calculation!CB:CB,ROW())</f>
        <v>http://www.surveyusa.com/client/PollReport.aspx?g=58e0ba48-d312-4f29-9007-67c41aa7d9a5</v>
      </c>
    </row>
    <row r="719" spans="1:16">
      <c r="A719" t="str">
        <f>INDEX([1]Calculation!$F:$F,ROW())</f>
        <v>US</v>
      </c>
      <c r="B719" t="str">
        <f>INDEX([1]Calculation!$D:$D,ROW())</f>
        <v>Morning Consult</v>
      </c>
      <c r="C719" t="str">
        <f>IF(INDEX([1]Calculation!$G:$G,ROW())=0,"-",INDEX([1]Calculation!$G:$G,ROW()))</f>
        <v>B+</v>
      </c>
      <c r="D719" t="str">
        <f>INDEX([1]Calculation!$J:$J,ROW())&amp;"  "&amp;INDEX([1]Calculation!$K:$K,ROW())</f>
        <v>7487  lv</v>
      </c>
      <c r="E719" s="19">
        <f>INDEX([1]Calculation!$I:$I,ROW())</f>
        <v>43723</v>
      </c>
      <c r="F719" s="12">
        <f>ROUND(INDEX([1]Calculation!AL:AL,ROW()),1)</f>
        <v>0</v>
      </c>
      <c r="G719" s="8">
        <f>ROUND(INDEX([1]Calculation!L:L,ROW()),0)</f>
        <v>32</v>
      </c>
      <c r="H719" s="8">
        <f>ROUND(INDEX([1]Calculation!M:M,ROW()),0)</f>
        <v>0</v>
      </c>
      <c r="I719" s="8">
        <f>ROUND(INDEX([1]Calculation!N:N,ROW()),0)</f>
        <v>3</v>
      </c>
      <c r="J719" s="8">
        <f>ROUND(INDEX([1]Calculation!O:O,ROW()),0)</f>
        <v>5</v>
      </c>
      <c r="K719" s="8">
        <f>ROUND(INDEX([1]Calculation!P:P,ROW()),0)</f>
        <v>2</v>
      </c>
      <c r="L719" s="8">
        <f>ROUND(INDEX([1]Calculation!Q:Q,ROW()),0)</f>
        <v>20</v>
      </c>
      <c r="M719" s="8">
        <f>ROUND(INDEX([1]Calculation!R:R,ROW()),0)</f>
        <v>1</v>
      </c>
      <c r="N719" s="8">
        <f>ROUND(INDEX([1]Calculation!S:S,ROW()),0)</f>
        <v>18</v>
      </c>
      <c r="O719" s="8">
        <f>ROUND(INDEX([1]Calculation!T:T,ROW()),0)</f>
        <v>3</v>
      </c>
      <c r="P719" s="8" t="str">
        <f>INDEX([1]Calculation!CB:CB,ROW())</f>
        <v>https://morningconsult.com/2020-democratic-primary/</v>
      </c>
    </row>
    <row r="720" spans="1:16">
      <c r="A720" t="str">
        <f>INDEX([1]Calculation!$F:$F,ROW())</f>
        <v>California</v>
      </c>
      <c r="B720" t="str">
        <f>INDEX([1]Calculation!$D:$D,ROW())</f>
        <v>Capitol Weekly</v>
      </c>
      <c r="C720" t="str">
        <f>IF(INDEX([1]Calculation!$G:$G,ROW())=0,"-",INDEX([1]Calculation!$G:$G,ROW()))</f>
        <v>-</v>
      </c>
      <c r="D720" t="str">
        <f>INDEX([1]Calculation!$J:$J,ROW())&amp;"  "&amp;INDEX([1]Calculation!$K:$K,ROW())</f>
        <v>599  lv</v>
      </c>
      <c r="E720" s="19">
        <f>INDEX([1]Calculation!$I:$I,ROW())</f>
        <v>43721</v>
      </c>
      <c r="F720" s="12">
        <f>ROUND(INDEX([1]Calculation!AL:AL,ROW()),1)</f>
        <v>0</v>
      </c>
      <c r="G720" s="8">
        <f>ROUND(INDEX([1]Calculation!L:L,ROW()),0)</f>
        <v>18</v>
      </c>
      <c r="H720" s="8">
        <f>ROUND(INDEX([1]Calculation!M:M,ROW()),0)</f>
        <v>0</v>
      </c>
      <c r="I720" s="8">
        <f>ROUND(INDEX([1]Calculation!N:N,ROW()),0)</f>
        <v>1</v>
      </c>
      <c r="J720" s="8">
        <f>ROUND(INDEX([1]Calculation!O:O,ROW()),0)</f>
        <v>7</v>
      </c>
      <c r="K720" s="8">
        <f>ROUND(INDEX([1]Calculation!P:P,ROW()),0)</f>
        <v>1</v>
      </c>
      <c r="L720" s="8">
        <f>ROUND(INDEX([1]Calculation!Q:Q,ROW()),0)</f>
        <v>21</v>
      </c>
      <c r="M720" s="8">
        <f>ROUND(INDEX([1]Calculation!R:R,ROW()),0)</f>
        <v>0</v>
      </c>
      <c r="N720" s="8">
        <f>ROUND(INDEX([1]Calculation!S:S,ROW()),0)</f>
        <v>29</v>
      </c>
      <c r="O720" s="8">
        <f>ROUND(INDEX([1]Calculation!T:T,ROW()),0)</f>
        <v>4</v>
      </c>
      <c r="P720" s="8" t="str">
        <f>INDEX([1]Calculation!CB:CB,ROW())</f>
        <v>https://www.dropbox.com/s/svk9hn0dof8301b/Sept%202019%20Presidential%20Primary%20Tracking%20Poll%20Toplines%20and%20Crosstabs.xlsx</v>
      </c>
    </row>
    <row r="721" spans="1:16">
      <c r="A721" t="str">
        <f>INDEX([1]Calculation!$F:$F,ROW())</f>
        <v>US</v>
      </c>
      <c r="B721" t="str">
        <f>INDEX([1]Calculation!$D:$D,ROW())</f>
        <v>Harris Insights &amp; Analytics</v>
      </c>
      <c r="C721" t="str">
        <f>IF(INDEX([1]Calculation!$G:$G,ROW())=0,"-",INDEX([1]Calculation!$G:$G,ROW()))</f>
        <v>C+</v>
      </c>
      <c r="D721" t="str">
        <f>INDEX([1]Calculation!$J:$J,ROW())&amp;"  "&amp;INDEX([1]Calculation!$K:$K,ROW())</f>
        <v>1865  lv</v>
      </c>
      <c r="E721" s="19">
        <f>INDEX([1]Calculation!$I:$I,ROW())</f>
        <v>43721</v>
      </c>
      <c r="F721" s="12">
        <f>ROUND(INDEX([1]Calculation!AL:AL,ROW()),1)</f>
        <v>0</v>
      </c>
      <c r="G721" s="8">
        <f>ROUND(INDEX([1]Calculation!L:L,ROW()),0)</f>
        <v>35</v>
      </c>
      <c r="H721" s="8">
        <f>ROUND(INDEX([1]Calculation!M:M,ROW()),0)</f>
        <v>0</v>
      </c>
      <c r="I721" s="8">
        <f>ROUND(INDEX([1]Calculation!N:N,ROW()),0)</f>
        <v>2</v>
      </c>
      <c r="J721" s="8">
        <f>ROUND(INDEX([1]Calculation!O:O,ROW()),0)</f>
        <v>5</v>
      </c>
      <c r="K721" s="8">
        <f>ROUND(INDEX([1]Calculation!P:P,ROW()),0)</f>
        <v>1</v>
      </c>
      <c r="L721" s="8">
        <f>ROUND(INDEX([1]Calculation!Q:Q,ROW()),0)</f>
        <v>15</v>
      </c>
      <c r="M721" s="8">
        <f>ROUND(INDEX([1]Calculation!R:R,ROW()),0)</f>
        <v>1</v>
      </c>
      <c r="N721" s="8">
        <f>ROUND(INDEX([1]Calculation!S:S,ROW()),0)</f>
        <v>15</v>
      </c>
      <c r="O721" s="8">
        <f>ROUND(INDEX([1]Calculation!T:T,ROW()),0)</f>
        <v>3</v>
      </c>
      <c r="P721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722" spans="1:16">
      <c r="A722" t="str">
        <f>INDEX([1]Calculation!$F:$F,ROW())</f>
        <v>US</v>
      </c>
      <c r="B722" t="str">
        <f>INDEX([1]Calculation!$D:$D,ROW())</f>
        <v>Harris Insights &amp; Analytics</v>
      </c>
      <c r="C722" t="str">
        <f>IF(INDEX([1]Calculation!$G:$G,ROW())=0,"-",INDEX([1]Calculation!$G:$G,ROW()))</f>
        <v>C+</v>
      </c>
      <c r="D722" t="str">
        <f>INDEX([1]Calculation!$J:$J,ROW())&amp;"  "&amp;INDEX([1]Calculation!$K:$K,ROW())</f>
        <v>3074  rv</v>
      </c>
      <c r="E722" s="19">
        <f>INDEX([1]Calculation!$I:$I,ROW())</f>
        <v>43721</v>
      </c>
      <c r="F722" s="12">
        <f>ROUND(INDEX([1]Calculation!AL:AL,ROW()),1)</f>
        <v>0</v>
      </c>
      <c r="G722" s="8">
        <f>ROUND(INDEX([1]Calculation!L:L,ROW()),0)</f>
        <v>29</v>
      </c>
      <c r="H722" s="8">
        <f>ROUND(INDEX([1]Calculation!M:M,ROW()),0)</f>
        <v>0</v>
      </c>
      <c r="I722" s="8">
        <f>ROUND(INDEX([1]Calculation!N:N,ROW()),0)</f>
        <v>2</v>
      </c>
      <c r="J722" s="8">
        <f>ROUND(INDEX([1]Calculation!O:O,ROW()),0)</f>
        <v>4</v>
      </c>
      <c r="K722" s="8">
        <f>ROUND(INDEX([1]Calculation!P:P,ROW()),0)</f>
        <v>1</v>
      </c>
      <c r="L722" s="8">
        <f>ROUND(INDEX([1]Calculation!Q:Q,ROW()),0)</f>
        <v>16</v>
      </c>
      <c r="M722" s="8">
        <f>ROUND(INDEX([1]Calculation!R:R,ROW()),0)</f>
        <v>1</v>
      </c>
      <c r="N722" s="8">
        <f>ROUND(INDEX([1]Calculation!S:S,ROW()),0)</f>
        <v>12</v>
      </c>
      <c r="O722" s="8">
        <f>ROUND(INDEX([1]Calculation!T:T,ROW()),0)</f>
        <v>3</v>
      </c>
      <c r="P722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723" spans="1:16">
      <c r="A723" t="str">
        <f>INDEX([1]Calculation!$F:$F,ROW())</f>
        <v>US</v>
      </c>
      <c r="B723" t="str">
        <f>INDEX([1]Calculation!$D:$D,ROW())</f>
        <v>Harris Insights &amp; Analytics</v>
      </c>
      <c r="C723" t="str">
        <f>IF(INDEX([1]Calculation!$G:$G,ROW())=0,"-",INDEX([1]Calculation!$G:$G,ROW()))</f>
        <v>C+</v>
      </c>
      <c r="D723" t="str">
        <f>INDEX([1]Calculation!$J:$J,ROW())&amp;"  "&amp;INDEX([1]Calculation!$K:$K,ROW())</f>
        <v>799  lv</v>
      </c>
      <c r="E723" s="19">
        <f>INDEX([1]Calculation!$I:$I,ROW())</f>
        <v>43721</v>
      </c>
      <c r="F723" s="12">
        <f>ROUND(INDEX([1]Calculation!AL:AL,ROW()),1)</f>
        <v>0</v>
      </c>
      <c r="G723" s="8">
        <f>ROUND(INDEX([1]Calculation!L:L,ROW()),0)</f>
        <v>38</v>
      </c>
      <c r="H723" s="8">
        <f>ROUND(INDEX([1]Calculation!M:M,ROW()),0)</f>
        <v>0</v>
      </c>
      <c r="I723" s="8">
        <f>ROUND(INDEX([1]Calculation!N:N,ROW()),0)</f>
        <v>1</v>
      </c>
      <c r="J723" s="8">
        <f>ROUND(INDEX([1]Calculation!O:O,ROW()),0)</f>
        <v>4</v>
      </c>
      <c r="K723" s="8">
        <f>ROUND(INDEX([1]Calculation!P:P,ROW()),0)</f>
        <v>1</v>
      </c>
      <c r="L723" s="8">
        <f>ROUND(INDEX([1]Calculation!Q:Q,ROW()),0)</f>
        <v>14</v>
      </c>
      <c r="M723" s="8">
        <f>ROUND(INDEX([1]Calculation!R:R,ROW()),0)</f>
        <v>2</v>
      </c>
      <c r="N723" s="8">
        <f>ROUND(INDEX([1]Calculation!S:S,ROW()),0)</f>
        <v>15</v>
      </c>
      <c r="O723" s="8">
        <f>ROUND(INDEX([1]Calculation!T:T,ROW()),0)</f>
        <v>2</v>
      </c>
      <c r="P723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724" spans="1:16">
      <c r="A724" t="str">
        <f>INDEX([1]Calculation!$F:$F,ROW())</f>
        <v>US</v>
      </c>
      <c r="B724" t="str">
        <f>INDEX([1]Calculation!$D:$D,ROW())</f>
        <v>Harris Insights &amp; Analytics</v>
      </c>
      <c r="C724" t="str">
        <f>IF(INDEX([1]Calculation!$G:$G,ROW())=0,"-",INDEX([1]Calculation!$G:$G,ROW()))</f>
        <v>C+</v>
      </c>
      <c r="D724" t="str">
        <f>INDEX([1]Calculation!$J:$J,ROW())&amp;"  "&amp;INDEX([1]Calculation!$K:$K,ROW())</f>
        <v>1302  rv</v>
      </c>
      <c r="E724" s="19">
        <f>INDEX([1]Calculation!$I:$I,ROW())</f>
        <v>43721</v>
      </c>
      <c r="F724" s="12">
        <f>ROUND(INDEX([1]Calculation!AL:AL,ROW()),1)</f>
        <v>0</v>
      </c>
      <c r="G724" s="8">
        <f>ROUND(INDEX([1]Calculation!L:L,ROW()),0)</f>
        <v>31</v>
      </c>
      <c r="H724" s="8">
        <f>ROUND(INDEX([1]Calculation!M:M,ROW()),0)</f>
        <v>0</v>
      </c>
      <c r="I724" s="8">
        <f>ROUND(INDEX([1]Calculation!N:N,ROW()),0)</f>
        <v>2</v>
      </c>
      <c r="J724" s="8">
        <f>ROUND(INDEX([1]Calculation!O:O,ROW()),0)</f>
        <v>4</v>
      </c>
      <c r="K724" s="8">
        <f>ROUND(INDEX([1]Calculation!P:P,ROW()),0)</f>
        <v>1</v>
      </c>
      <c r="L724" s="8">
        <f>ROUND(INDEX([1]Calculation!Q:Q,ROW()),0)</f>
        <v>15</v>
      </c>
      <c r="M724" s="8">
        <f>ROUND(INDEX([1]Calculation!R:R,ROW()),0)</f>
        <v>1</v>
      </c>
      <c r="N724" s="8">
        <f>ROUND(INDEX([1]Calculation!S:S,ROW()),0)</f>
        <v>12</v>
      </c>
      <c r="O724" s="8">
        <f>ROUND(INDEX([1]Calculation!T:T,ROW()),0)</f>
        <v>2</v>
      </c>
      <c r="P724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725" spans="1:16">
      <c r="A725" t="str">
        <f>INDEX([1]Calculation!$F:$F,ROW())</f>
        <v>US</v>
      </c>
      <c r="B725" t="str">
        <f>INDEX([1]Calculation!$D:$D,ROW())</f>
        <v>Civiqs</v>
      </c>
      <c r="C725" t="str">
        <f>IF(INDEX([1]Calculation!$G:$G,ROW())=0,"-",INDEX([1]Calculation!$G:$G,ROW()))</f>
        <v>-</v>
      </c>
      <c r="D725" t="str">
        <f>INDEX([1]Calculation!$J:$J,ROW())&amp;"  "&amp;INDEX([1]Calculation!$K:$K,ROW())</f>
        <v>1784  lv</v>
      </c>
      <c r="E725" s="19">
        <f>INDEX([1]Calculation!$I:$I,ROW())</f>
        <v>43720</v>
      </c>
      <c r="F725" s="12">
        <f>ROUND(INDEX([1]Calculation!AL:AL,ROW()),1)</f>
        <v>0.2</v>
      </c>
      <c r="G725" s="8">
        <f>ROUND(INDEX([1]Calculation!L:L,ROW()),0)</f>
        <v>23</v>
      </c>
      <c r="H725" s="8">
        <f>ROUND(INDEX([1]Calculation!M:M,ROW()),0)</f>
        <v>0</v>
      </c>
      <c r="I725" s="8">
        <f>ROUND(INDEX([1]Calculation!N:N,ROW()),0)</f>
        <v>1</v>
      </c>
      <c r="J725" s="8">
        <f>ROUND(INDEX([1]Calculation!O:O,ROW()),0)</f>
        <v>7</v>
      </c>
      <c r="K725" s="8">
        <f>ROUND(INDEX([1]Calculation!P:P,ROW()),0)</f>
        <v>1</v>
      </c>
      <c r="L725" s="8">
        <f>ROUND(INDEX([1]Calculation!Q:Q,ROW()),0)</f>
        <v>15</v>
      </c>
      <c r="M725" s="8">
        <f>ROUND(INDEX([1]Calculation!R:R,ROW()),0)</f>
        <v>0</v>
      </c>
      <c r="N725" s="8">
        <f>ROUND(INDEX([1]Calculation!S:S,ROW()),0)</f>
        <v>28</v>
      </c>
      <c r="O725" s="8">
        <f>ROUND(INDEX([1]Calculation!T:T,ROW()),0)</f>
        <v>2</v>
      </c>
      <c r="P725" s="8" t="str">
        <f>INDEX([1]Calculation!CB:CB,ROW())</f>
        <v>http://filesforprogress.org/datasets/sep_18/civiqs_debate/pre_debate.pdf</v>
      </c>
    </row>
    <row r="726" spans="1:16">
      <c r="A726" t="str">
        <f>INDEX([1]Calculation!$F:$F,ROW())</f>
        <v>Arizona</v>
      </c>
      <c r="B726" t="str">
        <f>INDEX([1]Calculation!$D:$D,ROW())</f>
        <v>Bendixen &amp; Amandi International</v>
      </c>
      <c r="C726" t="str">
        <f>IF(INDEX([1]Calculation!$G:$G,ROW())=0,"-",INDEX([1]Calculation!$G:$G,ROW()))</f>
        <v>B/C</v>
      </c>
      <c r="D726" t="str">
        <f>INDEX([1]Calculation!$J:$J,ROW())&amp;"  "&amp;INDEX([1]Calculation!$K:$K,ROW())</f>
        <v>250  rv</v>
      </c>
      <c r="E726" s="19">
        <f>INDEX([1]Calculation!$I:$I,ROW())</f>
        <v>43720</v>
      </c>
      <c r="F726" s="12">
        <f>ROUND(INDEX([1]Calculation!AL:AL,ROW()),1)</f>
        <v>0.8</v>
      </c>
      <c r="G726" s="8">
        <f>ROUND(INDEX([1]Calculation!L:L,ROW()),0)</f>
        <v>29</v>
      </c>
      <c r="H726" s="8">
        <f>ROUND(INDEX([1]Calculation!M:M,ROW()),0)</f>
        <v>0</v>
      </c>
      <c r="I726" s="8">
        <f>ROUND(INDEX([1]Calculation!N:N,ROW()),0)</f>
        <v>0</v>
      </c>
      <c r="J726" s="8">
        <f>ROUND(INDEX([1]Calculation!O:O,ROW()),0)</f>
        <v>5</v>
      </c>
      <c r="K726" s="8">
        <f>ROUND(INDEX([1]Calculation!P:P,ROW()),0)</f>
        <v>1</v>
      </c>
      <c r="L726" s="8">
        <f>ROUND(INDEX([1]Calculation!Q:Q,ROW()),0)</f>
        <v>18</v>
      </c>
      <c r="M726" s="8">
        <f>ROUND(INDEX([1]Calculation!R:R,ROW()),0)</f>
        <v>0</v>
      </c>
      <c r="N726" s="8">
        <f>ROUND(INDEX([1]Calculation!S:S,ROW()),0)</f>
        <v>24</v>
      </c>
      <c r="O726" s="8">
        <f>ROUND(INDEX([1]Calculation!T:T,ROW()),0)</f>
        <v>2</v>
      </c>
      <c r="P726" s="8" t="str">
        <f>INDEX([1]Calculation!CB:CB,ROW())</f>
        <v>https://www.politico.com/f/?id=0000016d-410e-d547-a36f-67df39db0001</v>
      </c>
    </row>
    <row r="727" spans="1:16">
      <c r="A727" t="str">
        <f>INDEX([1]Calculation!$F:$F,ROW())</f>
        <v>New York</v>
      </c>
      <c r="B727" t="str">
        <f>INDEX([1]Calculation!$D:$D,ROW())</f>
        <v>Siena College</v>
      </c>
      <c r="C727" t="str">
        <f>IF(INDEX([1]Calculation!$G:$G,ROW())=0,"-",INDEX([1]Calculation!$G:$G,ROW()))</f>
        <v>A-</v>
      </c>
      <c r="D727" t="str">
        <f>INDEX([1]Calculation!$J:$J,ROW())&amp;"  "&amp;INDEX([1]Calculation!$K:$K,ROW())</f>
        <v>359  rv</v>
      </c>
      <c r="E727" s="19">
        <f>INDEX([1]Calculation!$I:$I,ROW())</f>
        <v>43720</v>
      </c>
      <c r="F727" s="12">
        <f>ROUND(INDEX([1]Calculation!AL:AL,ROW()),1)</f>
        <v>0</v>
      </c>
      <c r="G727" s="8">
        <f>ROUND(INDEX([1]Calculation!L:L,ROW()),0)</f>
        <v>22</v>
      </c>
      <c r="H727" s="8">
        <f>ROUND(INDEX([1]Calculation!M:M,ROW()),0)</f>
        <v>0</v>
      </c>
      <c r="I727" s="8">
        <f>ROUND(INDEX([1]Calculation!N:N,ROW()),0)</f>
        <v>0</v>
      </c>
      <c r="J727" s="8">
        <f>ROUND(INDEX([1]Calculation!O:O,ROW()),0)</f>
        <v>3</v>
      </c>
      <c r="K727" s="8">
        <f>ROUND(INDEX([1]Calculation!P:P,ROW()),0)</f>
        <v>1</v>
      </c>
      <c r="L727" s="8">
        <f>ROUND(INDEX([1]Calculation!Q:Q,ROW()),0)</f>
        <v>15</v>
      </c>
      <c r="M727" s="8">
        <f>ROUND(INDEX([1]Calculation!R:R,ROW()),0)</f>
        <v>0</v>
      </c>
      <c r="N727" s="8">
        <f>ROUND(INDEX([1]Calculation!S:S,ROW()),0)</f>
        <v>17</v>
      </c>
      <c r="O727" s="8">
        <f>ROUND(INDEX([1]Calculation!T:T,ROW()),0)</f>
        <v>1</v>
      </c>
      <c r="P727" s="8" t="str">
        <f>INDEX([1]Calculation!CB:CB,ROW())</f>
        <v>https://scri.siena.edu/wp-content/uploads/2019/09/SNY0919-Crosstabs-091719.pdf</v>
      </c>
    </row>
    <row r="728" spans="1:16">
      <c r="A728" t="str">
        <f>INDEX([1]Calculation!$F:$F,ROW())</f>
        <v>US</v>
      </c>
      <c r="B728" t="str">
        <f>INDEX([1]Calculation!$D:$D,ROW())</f>
        <v>Harris Insights &amp; Analytics</v>
      </c>
      <c r="C728" t="str">
        <f>IF(INDEX([1]Calculation!$G:$G,ROW())=0,"-",INDEX([1]Calculation!$G:$G,ROW()))</f>
        <v>C+</v>
      </c>
      <c r="D728" t="str">
        <f>INDEX([1]Calculation!$J:$J,ROW())&amp;"  "&amp;INDEX([1]Calculation!$K:$K,ROW())</f>
        <v>801  lv</v>
      </c>
      <c r="E728" s="19">
        <f>INDEX([1]Calculation!$I:$I,ROW())</f>
        <v>43720</v>
      </c>
      <c r="F728" s="12">
        <f>ROUND(INDEX([1]Calculation!AL:AL,ROW()),1)</f>
        <v>0</v>
      </c>
      <c r="G728" s="8">
        <f>ROUND(INDEX([1]Calculation!L:L,ROW()),0)</f>
        <v>38</v>
      </c>
      <c r="H728" s="8">
        <f>ROUND(INDEX([1]Calculation!M:M,ROW()),0)</f>
        <v>0</v>
      </c>
      <c r="I728" s="8">
        <f>ROUND(INDEX([1]Calculation!N:N,ROW()),0)</f>
        <v>1</v>
      </c>
      <c r="J728" s="8">
        <f>ROUND(INDEX([1]Calculation!O:O,ROW()),0)</f>
        <v>4</v>
      </c>
      <c r="K728" s="8">
        <f>ROUND(INDEX([1]Calculation!P:P,ROW()),0)</f>
        <v>1</v>
      </c>
      <c r="L728" s="8">
        <f>ROUND(INDEX([1]Calculation!Q:Q,ROW()),0)</f>
        <v>14</v>
      </c>
      <c r="M728" s="8">
        <f>ROUND(INDEX([1]Calculation!R:R,ROW()),0)</f>
        <v>1</v>
      </c>
      <c r="N728" s="8">
        <f>ROUND(INDEX([1]Calculation!S:S,ROW()),0)</f>
        <v>15</v>
      </c>
      <c r="O728" s="8">
        <f>ROUND(INDEX([1]Calculation!T:T,ROW()),0)</f>
        <v>2</v>
      </c>
      <c r="P728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729" spans="1:16">
      <c r="A729" t="str">
        <f>INDEX([1]Calculation!$F:$F,ROW())</f>
        <v>US</v>
      </c>
      <c r="B729" t="str">
        <f>INDEX([1]Calculation!$D:$D,ROW())</f>
        <v>Harris Insights &amp; Analytics</v>
      </c>
      <c r="C729" t="str">
        <f>IF(INDEX([1]Calculation!$G:$G,ROW())=0,"-",INDEX([1]Calculation!$G:$G,ROW()))</f>
        <v>C+</v>
      </c>
      <c r="D729" t="str">
        <f>INDEX([1]Calculation!$J:$J,ROW())&amp;"  "&amp;INDEX([1]Calculation!$K:$K,ROW())</f>
        <v>1319  rv</v>
      </c>
      <c r="E729" s="19">
        <f>INDEX([1]Calculation!$I:$I,ROW())</f>
        <v>43720</v>
      </c>
      <c r="F729" s="12">
        <f>ROUND(INDEX([1]Calculation!AL:AL,ROW()),1)</f>
        <v>0</v>
      </c>
      <c r="G729" s="8">
        <f>ROUND(INDEX([1]Calculation!L:L,ROW()),0)</f>
        <v>32</v>
      </c>
      <c r="H729" s="8">
        <f>ROUND(INDEX([1]Calculation!M:M,ROW()),0)</f>
        <v>0</v>
      </c>
      <c r="I729" s="8">
        <f>ROUND(INDEX([1]Calculation!N:N,ROW()),0)</f>
        <v>2</v>
      </c>
      <c r="J729" s="8">
        <f>ROUND(INDEX([1]Calculation!O:O,ROW()),0)</f>
        <v>3</v>
      </c>
      <c r="K729" s="8">
        <f>ROUND(INDEX([1]Calculation!P:P,ROW()),0)</f>
        <v>1</v>
      </c>
      <c r="L729" s="8">
        <f>ROUND(INDEX([1]Calculation!Q:Q,ROW()),0)</f>
        <v>15</v>
      </c>
      <c r="M729" s="8">
        <f>ROUND(INDEX([1]Calculation!R:R,ROW()),0)</f>
        <v>1</v>
      </c>
      <c r="N729" s="8">
        <f>ROUND(INDEX([1]Calculation!S:S,ROW()),0)</f>
        <v>11</v>
      </c>
      <c r="O729" s="8">
        <f>ROUND(INDEX([1]Calculation!T:T,ROW()),0)</f>
        <v>2</v>
      </c>
      <c r="P729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730" spans="1:16">
      <c r="A730" t="str">
        <f>INDEX([1]Calculation!$F:$F,ROW())</f>
        <v>Georgia</v>
      </c>
      <c r="B730" t="str">
        <f>INDEX([1]Calculation!$D:$D,ROW())</f>
        <v>Change Research</v>
      </c>
      <c r="C730" t="str">
        <f>IF(INDEX([1]Calculation!$G:$G,ROW())=0,"-",INDEX([1]Calculation!$G:$G,ROW()))</f>
        <v>C</v>
      </c>
      <c r="D730" t="str">
        <f>INDEX([1]Calculation!$J:$J,ROW())&amp;"  "&amp;INDEX([1]Calculation!$K:$K,ROW())</f>
        <v>755  lv</v>
      </c>
      <c r="E730" s="19">
        <f>INDEX([1]Calculation!$I:$I,ROW())</f>
        <v>43719</v>
      </c>
      <c r="F730" s="12">
        <f>ROUND(INDEX([1]Calculation!AL:AL,ROW()),1)</f>
        <v>1</v>
      </c>
      <c r="G730" s="8">
        <f>ROUND(INDEX([1]Calculation!L:L,ROW()),0)</f>
        <v>33</v>
      </c>
      <c r="H730" s="8">
        <f>ROUND(INDEX([1]Calculation!M:M,ROW()),0)</f>
        <v>0</v>
      </c>
      <c r="I730" s="8">
        <f>ROUND(INDEX([1]Calculation!N:N,ROW()),0)</f>
        <v>2</v>
      </c>
      <c r="J730" s="8">
        <f>ROUND(INDEX([1]Calculation!O:O,ROW()),0)</f>
        <v>7</v>
      </c>
      <c r="K730" s="8">
        <f>ROUND(INDEX([1]Calculation!P:P,ROW()),0)</f>
        <v>1</v>
      </c>
      <c r="L730" s="8">
        <f>ROUND(INDEX([1]Calculation!Q:Q,ROW()),0)</f>
        <v>17</v>
      </c>
      <c r="M730" s="8">
        <f>ROUND(INDEX([1]Calculation!R:R,ROW()),0)</f>
        <v>0</v>
      </c>
      <c r="N730" s="8">
        <f>ROUND(INDEX([1]Calculation!S:S,ROW()),0)</f>
        <v>22</v>
      </c>
      <c r="O730" s="8">
        <f>ROUND(INDEX([1]Calculation!T:T,ROW()),0)</f>
        <v>3</v>
      </c>
      <c r="P730" s="8" t="str">
        <f>INDEX([1]Calculation!CB:CB,ROW())</f>
        <v>https://www.changeresearch.com/georgia-poll-sept-7-11-2019</v>
      </c>
    </row>
    <row r="731" spans="1:16">
      <c r="A731" t="str">
        <f>INDEX([1]Calculation!$F:$F,ROW())</f>
        <v>US</v>
      </c>
      <c r="B731" t="str">
        <f>INDEX([1]Calculation!$D:$D,ROW())</f>
        <v>GQR Research (GQRR)</v>
      </c>
      <c r="C731" t="str">
        <f>IF(INDEX([1]Calculation!$G:$G,ROW())=0,"-",INDEX([1]Calculation!$G:$G,ROW()))</f>
        <v>C+</v>
      </c>
      <c r="D731" t="str">
        <f>INDEX([1]Calculation!$J:$J,ROW())&amp;"  "&amp;INDEX([1]Calculation!$K:$K,ROW())</f>
        <v>241  lv</v>
      </c>
      <c r="E731" s="19">
        <f>INDEX([1]Calculation!$I:$I,ROW())</f>
        <v>43719</v>
      </c>
      <c r="F731" s="12">
        <f>ROUND(INDEX([1]Calculation!AL:AL,ROW()),1)</f>
        <v>0.8</v>
      </c>
      <c r="G731" s="8">
        <f>ROUND(INDEX([1]Calculation!L:L,ROW()),0)</f>
        <v>30</v>
      </c>
      <c r="H731" s="8">
        <f>ROUND(INDEX([1]Calculation!M:M,ROW()),0)</f>
        <v>0</v>
      </c>
      <c r="I731" s="8">
        <f>ROUND(INDEX([1]Calculation!N:N,ROW()),0)</f>
        <v>4</v>
      </c>
      <c r="J731" s="8">
        <f>ROUND(INDEX([1]Calculation!O:O,ROW()),0)</f>
        <v>4</v>
      </c>
      <c r="K731" s="8">
        <f>ROUND(INDEX([1]Calculation!P:P,ROW()),0)</f>
        <v>2</v>
      </c>
      <c r="L731" s="8">
        <f>ROUND(INDEX([1]Calculation!Q:Q,ROW()),0)</f>
        <v>21</v>
      </c>
      <c r="M731" s="8">
        <f>ROUND(INDEX([1]Calculation!R:R,ROW()),0)</f>
        <v>0</v>
      </c>
      <c r="N731" s="8">
        <f>ROUND(INDEX([1]Calculation!S:S,ROW()),0)</f>
        <v>19</v>
      </c>
      <c r="O731" s="8">
        <f>ROUND(INDEX([1]Calculation!T:T,ROW()),0)</f>
        <v>2</v>
      </c>
      <c r="P731" s="8" t="str">
        <f>INDEX([1]Calculation!CB:CB,ROW())</f>
        <v>https://democracycorps.com/wp-content/uploads/2019/09/DCorps_Full-Internal-National-Phone-FQ_091119.pdf</v>
      </c>
    </row>
    <row r="732" spans="1:16">
      <c r="A732" t="str">
        <f>INDEX([1]Calculation!$F:$F,ROW())</f>
        <v>New Hampshire</v>
      </c>
      <c r="B732" t="str">
        <f>INDEX([1]Calculation!$D:$D,ROW())</f>
        <v>Harris Insights &amp; Analytics</v>
      </c>
      <c r="C732" t="str">
        <f>IF(INDEX([1]Calculation!$G:$G,ROW())=0,"-",INDEX([1]Calculation!$G:$G,ROW()))</f>
        <v>C+</v>
      </c>
      <c r="D732" t="str">
        <f>INDEX([1]Calculation!$J:$J,ROW())&amp;"  "&amp;INDEX([1]Calculation!$K:$K,ROW())</f>
        <v>595  lv</v>
      </c>
      <c r="E732" s="19">
        <f>INDEX([1]Calculation!$I:$I,ROW())</f>
        <v>43719</v>
      </c>
      <c r="F732" s="12">
        <f>ROUND(INDEX([1]Calculation!AL:AL,ROW()),1)</f>
        <v>1.1000000000000001</v>
      </c>
      <c r="G732" s="8">
        <f>ROUND(INDEX([1]Calculation!L:L,ROW()),0)</f>
        <v>22</v>
      </c>
      <c r="H732" s="8">
        <f>ROUND(INDEX([1]Calculation!M:M,ROW()),0)</f>
        <v>0</v>
      </c>
      <c r="I732" s="8">
        <f>ROUND(INDEX([1]Calculation!N:N,ROW()),0)</f>
        <v>3</v>
      </c>
      <c r="J732" s="8">
        <f>ROUND(INDEX([1]Calculation!O:O,ROW()),0)</f>
        <v>5</v>
      </c>
      <c r="K732" s="8">
        <f>ROUND(INDEX([1]Calculation!P:P,ROW()),0)</f>
        <v>1</v>
      </c>
      <c r="L732" s="8">
        <f>ROUND(INDEX([1]Calculation!Q:Q,ROW()),0)</f>
        <v>21</v>
      </c>
      <c r="M732" s="8">
        <f>ROUND(INDEX([1]Calculation!R:R,ROW()),0)</f>
        <v>2</v>
      </c>
      <c r="N732" s="8">
        <f>ROUND(INDEX([1]Calculation!S:S,ROW()),0)</f>
        <v>15</v>
      </c>
      <c r="O732" s="8">
        <f>ROUND(INDEX([1]Calculation!T:T,ROW()),0)</f>
        <v>2</v>
      </c>
      <c r="P732" s="8" t="str">
        <f>INDEX([1]Calculation!CB:CB,ROW())</f>
        <v>https://htv-prod-media.s3.amazonaws.com/files/nolablesharrispoll-converted-1568250845.pdf</v>
      </c>
    </row>
    <row r="733" spans="1:16">
      <c r="A733" t="str">
        <f>INDEX([1]Calculation!$F:$F,ROW())</f>
        <v>US</v>
      </c>
      <c r="B733" t="str">
        <f>INDEX([1]Calculation!$D:$D,ROW())</f>
        <v>Harris Insights &amp; Analytics</v>
      </c>
      <c r="C733" t="str">
        <f>IF(INDEX([1]Calculation!$G:$G,ROW())=0,"-",INDEX([1]Calculation!$G:$G,ROW()))</f>
        <v>C+</v>
      </c>
      <c r="D733" t="str">
        <f>INDEX([1]Calculation!$J:$J,ROW())&amp;"  "&amp;INDEX([1]Calculation!$K:$K,ROW())</f>
        <v>807  lv</v>
      </c>
      <c r="E733" s="19">
        <f>INDEX([1]Calculation!$I:$I,ROW())</f>
        <v>43719</v>
      </c>
      <c r="F733" s="12">
        <f>ROUND(INDEX([1]Calculation!AL:AL,ROW()),1)</f>
        <v>0</v>
      </c>
      <c r="G733" s="8">
        <f>ROUND(INDEX([1]Calculation!L:L,ROW()),0)</f>
        <v>35</v>
      </c>
      <c r="H733" s="8">
        <f>ROUND(INDEX([1]Calculation!M:M,ROW()),0)</f>
        <v>0</v>
      </c>
      <c r="I733" s="8">
        <f>ROUND(INDEX([1]Calculation!N:N,ROW()),0)</f>
        <v>2</v>
      </c>
      <c r="J733" s="8">
        <f>ROUND(INDEX([1]Calculation!O:O,ROW()),0)</f>
        <v>5</v>
      </c>
      <c r="K733" s="8">
        <f>ROUND(INDEX([1]Calculation!P:P,ROW()),0)</f>
        <v>1</v>
      </c>
      <c r="L733" s="8">
        <f>ROUND(INDEX([1]Calculation!Q:Q,ROW()),0)</f>
        <v>17</v>
      </c>
      <c r="M733" s="8">
        <f>ROUND(INDEX([1]Calculation!R:R,ROW()),0)</f>
        <v>1</v>
      </c>
      <c r="N733" s="8">
        <f>ROUND(INDEX([1]Calculation!S:S,ROW()),0)</f>
        <v>15</v>
      </c>
      <c r="O733" s="8">
        <f>ROUND(INDEX([1]Calculation!T:T,ROW()),0)</f>
        <v>3</v>
      </c>
      <c r="P733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734" spans="1:16">
      <c r="A734" t="str">
        <f>INDEX([1]Calculation!$F:$F,ROW())</f>
        <v>US</v>
      </c>
      <c r="B734" t="str">
        <f>INDEX([1]Calculation!$D:$D,ROW())</f>
        <v>Harris Insights &amp; Analytics</v>
      </c>
      <c r="C734" t="str">
        <f>IF(INDEX([1]Calculation!$G:$G,ROW())=0,"-",INDEX([1]Calculation!$G:$G,ROW()))</f>
        <v>C+</v>
      </c>
      <c r="D734" t="str">
        <f>INDEX([1]Calculation!$J:$J,ROW())&amp;"  "&amp;INDEX([1]Calculation!$K:$K,ROW())</f>
        <v>1313  rv</v>
      </c>
      <c r="E734" s="19">
        <f>INDEX([1]Calculation!$I:$I,ROW())</f>
        <v>43719</v>
      </c>
      <c r="F734" s="12">
        <f>ROUND(INDEX([1]Calculation!AL:AL,ROW()),1)</f>
        <v>0</v>
      </c>
      <c r="G734" s="8">
        <f>ROUND(INDEX([1]Calculation!L:L,ROW()),0)</f>
        <v>30</v>
      </c>
      <c r="H734" s="8">
        <f>ROUND(INDEX([1]Calculation!M:M,ROW()),0)</f>
        <v>0</v>
      </c>
      <c r="I734" s="8">
        <f>ROUND(INDEX([1]Calculation!N:N,ROW()),0)</f>
        <v>2</v>
      </c>
      <c r="J734" s="8">
        <f>ROUND(INDEX([1]Calculation!O:O,ROW()),0)</f>
        <v>4</v>
      </c>
      <c r="K734" s="8">
        <f>ROUND(INDEX([1]Calculation!P:P,ROW()),0)</f>
        <v>1</v>
      </c>
      <c r="L734" s="8">
        <f>ROUND(INDEX([1]Calculation!Q:Q,ROW()),0)</f>
        <v>18</v>
      </c>
      <c r="M734" s="8">
        <f>ROUND(INDEX([1]Calculation!R:R,ROW()),0)</f>
        <v>1</v>
      </c>
      <c r="N734" s="8">
        <f>ROUND(INDEX([1]Calculation!S:S,ROW()),0)</f>
        <v>11</v>
      </c>
      <c r="O734" s="8">
        <f>ROUND(INDEX([1]Calculation!T:T,ROW()),0)</f>
        <v>2</v>
      </c>
      <c r="P734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735" spans="1:16">
      <c r="A735" t="str">
        <f>INDEX([1]Calculation!$F:$F,ROW())</f>
        <v>US</v>
      </c>
      <c r="B735" t="str">
        <f>INDEX([1]Calculation!$D:$D,ROW())</f>
        <v>McLaughlin &amp; Associates</v>
      </c>
      <c r="C735" t="str">
        <f>IF(INDEX([1]Calculation!$G:$G,ROW())=0,"-",INDEX([1]Calculation!$G:$G,ROW()))</f>
        <v>C/D</v>
      </c>
      <c r="D735" t="str">
        <f>INDEX([1]Calculation!$J:$J,ROW())&amp;"  "&amp;INDEX([1]Calculation!$K:$K,ROW())</f>
        <v>454  lv</v>
      </c>
      <c r="E735" s="19">
        <f>INDEX([1]Calculation!$I:$I,ROW())</f>
        <v>43718</v>
      </c>
      <c r="F735" s="12">
        <f>ROUND(INDEX([1]Calculation!AL:AL,ROW()),1)</f>
        <v>0</v>
      </c>
      <c r="G735" s="8">
        <f>ROUND(INDEX([1]Calculation!L:L,ROW()),0)</f>
        <v>28</v>
      </c>
      <c r="H735" s="8">
        <f>ROUND(INDEX([1]Calculation!M:M,ROW()),0)</f>
        <v>0</v>
      </c>
      <c r="I735" s="8">
        <f>ROUND(INDEX([1]Calculation!N:N,ROW()),0)</f>
        <v>4</v>
      </c>
      <c r="J735" s="8">
        <f>ROUND(INDEX([1]Calculation!O:O,ROW()),0)</f>
        <v>6</v>
      </c>
      <c r="K735" s="8">
        <f>ROUND(INDEX([1]Calculation!P:P,ROW()),0)</f>
        <v>1</v>
      </c>
      <c r="L735" s="8">
        <f>ROUND(INDEX([1]Calculation!Q:Q,ROW()),0)</f>
        <v>21</v>
      </c>
      <c r="M735" s="8">
        <f>ROUND(INDEX([1]Calculation!R:R,ROW()),0)</f>
        <v>0</v>
      </c>
      <c r="N735" s="8">
        <f>ROUND(INDEX([1]Calculation!S:S,ROW()),0)</f>
        <v>12</v>
      </c>
      <c r="O735" s="8">
        <f>ROUND(INDEX([1]Calculation!T:T,ROW()),0)</f>
        <v>2</v>
      </c>
      <c r="P735" s="8" t="str">
        <f>INDEX([1]Calculation!CB:CB,ROW())</f>
        <v>https://mclaughlinonline.com/pols/wp-content/uploads/2019/09/National-Monthly-Omnibus-September-Public.pdf</v>
      </c>
    </row>
    <row r="736" spans="1:16">
      <c r="A736" t="str">
        <f>INDEX([1]Calculation!$F:$F,ROW())</f>
        <v>US</v>
      </c>
      <c r="B736" t="str">
        <f>INDEX([1]Calculation!$D:$D,ROW())</f>
        <v>Ipsos</v>
      </c>
      <c r="C736" t="str">
        <f>IF(INDEX([1]Calculation!$G:$G,ROW())=0,"-",INDEX([1]Calculation!$G:$G,ROW()))</f>
        <v>B+</v>
      </c>
      <c r="D736" t="str">
        <f>INDEX([1]Calculation!$J:$J,ROW())&amp;"  "&amp;INDEX([1]Calculation!$K:$K,ROW())</f>
        <v>557  rv</v>
      </c>
      <c r="E736" s="19">
        <f>INDEX([1]Calculation!$I:$I,ROW())</f>
        <v>43718</v>
      </c>
      <c r="F736" s="12">
        <f>ROUND(INDEX([1]Calculation!AL:AL,ROW()),1)</f>
        <v>0</v>
      </c>
      <c r="G736" s="8">
        <f>ROUND(INDEX([1]Calculation!L:L,ROW()),0)</f>
        <v>22</v>
      </c>
      <c r="H736" s="8">
        <f>ROUND(INDEX([1]Calculation!M:M,ROW()),0)</f>
        <v>0</v>
      </c>
      <c r="I736" s="8">
        <f>ROUND(INDEX([1]Calculation!N:N,ROW()),0)</f>
        <v>3</v>
      </c>
      <c r="J736" s="8">
        <f>ROUND(INDEX([1]Calculation!O:O,ROW()),0)</f>
        <v>4</v>
      </c>
      <c r="K736" s="8">
        <f>ROUND(INDEX([1]Calculation!P:P,ROW()),0)</f>
        <v>1</v>
      </c>
      <c r="L736" s="8">
        <f>ROUND(INDEX([1]Calculation!Q:Q,ROW()),0)</f>
        <v>16</v>
      </c>
      <c r="M736" s="8">
        <f>ROUND(INDEX([1]Calculation!R:R,ROW()),0)</f>
        <v>1</v>
      </c>
      <c r="N736" s="8">
        <f>ROUND(INDEX([1]Calculation!S:S,ROW()),0)</f>
        <v>11</v>
      </c>
      <c r="O736" s="8">
        <f>ROUND(INDEX([1]Calculation!T:T,ROW()),0)</f>
        <v>3</v>
      </c>
      <c r="P736" s="8" t="str">
        <f>INDEX([1]Calculation!CB:CB,ROW())</f>
        <v>https://www.ipsos.com/sites/default/files/ct/news/documents/2019-09/2019_reuters_tracking_-_core_political_democratic_primary_tracker_09_11_2019_.pdf</v>
      </c>
    </row>
    <row r="737" spans="1:16">
      <c r="A737" t="str">
        <f>INDEX([1]Calculation!$F:$F,ROW())</f>
        <v>US</v>
      </c>
      <c r="B737" t="str">
        <f>INDEX([1]Calculation!$D:$D,ROW())</f>
        <v>Ipsos</v>
      </c>
      <c r="C737" t="str">
        <f>IF(INDEX([1]Calculation!$G:$G,ROW())=0,"-",INDEX([1]Calculation!$G:$G,ROW()))</f>
        <v>B+</v>
      </c>
      <c r="D737" t="str">
        <f>INDEX([1]Calculation!$J:$J,ROW())&amp;"  "&amp;INDEX([1]Calculation!$K:$K,ROW())</f>
        <v>615  a</v>
      </c>
      <c r="E737" s="19">
        <f>INDEX([1]Calculation!$I:$I,ROW())</f>
        <v>43718</v>
      </c>
      <c r="F737" s="12">
        <f>ROUND(INDEX([1]Calculation!AL:AL,ROW()),1)</f>
        <v>0</v>
      </c>
      <c r="G737" s="8">
        <f>ROUND(INDEX([1]Calculation!L:L,ROW()),0)</f>
        <v>22</v>
      </c>
      <c r="H737" s="8">
        <f>ROUND(INDEX([1]Calculation!M:M,ROW()),0)</f>
        <v>0</v>
      </c>
      <c r="I737" s="8">
        <f>ROUND(INDEX([1]Calculation!N:N,ROW()),0)</f>
        <v>3</v>
      </c>
      <c r="J737" s="8">
        <f>ROUND(INDEX([1]Calculation!O:O,ROW()),0)</f>
        <v>4</v>
      </c>
      <c r="K737" s="8">
        <f>ROUND(INDEX([1]Calculation!P:P,ROW()),0)</f>
        <v>1</v>
      </c>
      <c r="L737" s="8">
        <f>ROUND(INDEX([1]Calculation!Q:Q,ROW()),0)</f>
        <v>16</v>
      </c>
      <c r="M737" s="8">
        <f>ROUND(INDEX([1]Calculation!R:R,ROW()),0)</f>
        <v>1</v>
      </c>
      <c r="N737" s="8">
        <f>ROUND(INDEX([1]Calculation!S:S,ROW()),0)</f>
        <v>11</v>
      </c>
      <c r="O737" s="8">
        <f>ROUND(INDEX([1]Calculation!T:T,ROW()),0)</f>
        <v>3</v>
      </c>
      <c r="P737" s="8" t="str">
        <f>INDEX([1]Calculation!CB:CB,ROW())</f>
        <v>https://twitter.com/Cmkahn/status/1177226882716196867</v>
      </c>
    </row>
    <row r="738" spans="1:16">
      <c r="A738" t="str">
        <f>INDEX([1]Calculation!$F:$F,ROW())</f>
        <v>New Hampshire</v>
      </c>
      <c r="B738" t="str">
        <f>INDEX([1]Calculation!$D:$D,ROW())</f>
        <v>RKM Research and Communications Inc.</v>
      </c>
      <c r="C738" t="str">
        <f>IF(INDEX([1]Calculation!$G:$G,ROW())=0,"-",INDEX([1]Calculation!$G:$G,ROW()))</f>
        <v>A/B</v>
      </c>
      <c r="D738" t="str">
        <f>INDEX([1]Calculation!$J:$J,ROW())&amp;"  "&amp;INDEX([1]Calculation!$K:$K,ROW())</f>
        <v>425  lv</v>
      </c>
      <c r="E738" s="19">
        <f>INDEX([1]Calculation!$I:$I,ROW())</f>
        <v>43718</v>
      </c>
      <c r="F738" s="12">
        <f>ROUND(INDEX([1]Calculation!AL:AL,ROW()),1)</f>
        <v>0</v>
      </c>
      <c r="G738" s="8">
        <f>ROUND(INDEX([1]Calculation!L:L,ROW()),0)</f>
        <v>21</v>
      </c>
      <c r="H738" s="8">
        <f>ROUND(INDEX([1]Calculation!M:M,ROW()),0)</f>
        <v>0</v>
      </c>
      <c r="I738" s="8">
        <f>ROUND(INDEX([1]Calculation!N:N,ROW()),0)</f>
        <v>1</v>
      </c>
      <c r="J738" s="8">
        <f>ROUND(INDEX([1]Calculation!O:O,ROW()),0)</f>
        <v>5</v>
      </c>
      <c r="K738" s="8">
        <f>ROUND(INDEX([1]Calculation!P:P,ROW()),0)</f>
        <v>1</v>
      </c>
      <c r="L738" s="8">
        <f>ROUND(INDEX([1]Calculation!Q:Q,ROW()),0)</f>
        <v>29</v>
      </c>
      <c r="M738" s="8">
        <f>ROUND(INDEX([1]Calculation!R:R,ROW()),0)</f>
        <v>0</v>
      </c>
      <c r="N738" s="8">
        <f>ROUND(INDEX([1]Calculation!S:S,ROW()),0)</f>
        <v>17</v>
      </c>
      <c r="O738" s="8">
        <f>ROUND(INDEX([1]Calculation!T:T,ROW()),0)</f>
        <v>5</v>
      </c>
      <c r="P738" s="8" t="str">
        <f>INDEX([1]Calculation!CB:CB,ROW())</f>
        <v>https://www.franklinpierce.edu/institutes/mfcc/FPU%20NH%20Presidential%20Poll%202019%20Pre-Houston%20Debate%20Tables.pdf</v>
      </c>
    </row>
    <row r="739" spans="1:16">
      <c r="A739" t="str">
        <f>INDEX([1]Calculation!$F:$F,ROW())</f>
        <v>US</v>
      </c>
      <c r="B739" t="str">
        <f>INDEX([1]Calculation!$D:$D,ROW())</f>
        <v>YouGov</v>
      </c>
      <c r="C739" t="str">
        <f>IF(INDEX([1]Calculation!$G:$G,ROW())=0,"-",INDEX([1]Calculation!$G:$G,ROW()))</f>
        <v>B-</v>
      </c>
      <c r="D739" t="str">
        <f>INDEX([1]Calculation!$J:$J,ROW())&amp;"  "&amp;INDEX([1]Calculation!$K:$K,ROW())</f>
        <v>632  lv</v>
      </c>
      <c r="E739" s="19">
        <f>INDEX([1]Calculation!$I:$I,ROW())</f>
        <v>43718</v>
      </c>
      <c r="F739" s="12">
        <f>ROUND(INDEX([1]Calculation!AL:AL,ROW()),1)</f>
        <v>0</v>
      </c>
      <c r="G739" s="8">
        <f>ROUND(INDEX([1]Calculation!L:L,ROW()),0)</f>
        <v>24</v>
      </c>
      <c r="H739" s="8">
        <f>ROUND(INDEX([1]Calculation!M:M,ROW()),0)</f>
        <v>0</v>
      </c>
      <c r="I739" s="8">
        <f>ROUND(INDEX([1]Calculation!N:N,ROW()),0)</f>
        <v>2</v>
      </c>
      <c r="J739" s="8">
        <f>ROUND(INDEX([1]Calculation!O:O,ROW()),0)</f>
        <v>5</v>
      </c>
      <c r="K739" s="8">
        <f>ROUND(INDEX([1]Calculation!P:P,ROW()),0)</f>
        <v>1</v>
      </c>
      <c r="L739" s="8">
        <f>ROUND(INDEX([1]Calculation!Q:Q,ROW()),0)</f>
        <v>17</v>
      </c>
      <c r="M739" s="8">
        <f>ROUND(INDEX([1]Calculation!R:R,ROW()),0)</f>
        <v>0</v>
      </c>
      <c r="N739" s="8">
        <f>ROUND(INDEX([1]Calculation!S:S,ROW()),0)</f>
        <v>24</v>
      </c>
      <c r="O739" s="8">
        <f>ROUND(INDEX([1]Calculation!T:T,ROW()),0)</f>
        <v>2</v>
      </c>
      <c r="P739" s="8" t="str">
        <f>INDEX([1]Calculation!CB:CB,ROW())</f>
        <v>https://d25d2506sfb94s.cloudfront.net/cumulus_uploads/document/hrk03f83zc/econTabReport.pdf</v>
      </c>
    </row>
    <row r="740" spans="1:16">
      <c r="A740" t="str">
        <f>INDEX([1]Calculation!$F:$F,ROW())</f>
        <v>US</v>
      </c>
      <c r="B740" t="str">
        <f>INDEX([1]Calculation!$D:$D,ROW())</f>
        <v>Harris Insights &amp; Analytics</v>
      </c>
      <c r="C740" t="str">
        <f>IF(INDEX([1]Calculation!$G:$G,ROW())=0,"-",INDEX([1]Calculation!$G:$G,ROW()))</f>
        <v>C+</v>
      </c>
      <c r="D740" t="str">
        <f>INDEX([1]Calculation!$J:$J,ROW())&amp;"  "&amp;INDEX([1]Calculation!$K:$K,ROW())</f>
        <v>815  lv</v>
      </c>
      <c r="E740" s="19">
        <f>INDEX([1]Calculation!$I:$I,ROW())</f>
        <v>43718</v>
      </c>
      <c r="F740" s="12">
        <f>ROUND(INDEX([1]Calculation!AL:AL,ROW()),1)</f>
        <v>0</v>
      </c>
      <c r="G740" s="8">
        <f>ROUND(INDEX([1]Calculation!L:L,ROW()),0)</f>
        <v>33</v>
      </c>
      <c r="H740" s="8">
        <f>ROUND(INDEX([1]Calculation!M:M,ROW()),0)</f>
        <v>0</v>
      </c>
      <c r="I740" s="8">
        <f>ROUND(INDEX([1]Calculation!N:N,ROW()),0)</f>
        <v>2</v>
      </c>
      <c r="J740" s="8">
        <f>ROUND(INDEX([1]Calculation!O:O,ROW()),0)</f>
        <v>4</v>
      </c>
      <c r="K740" s="8">
        <f>ROUND(INDEX([1]Calculation!P:P,ROW()),0)</f>
        <v>1</v>
      </c>
      <c r="L740" s="8">
        <f>ROUND(INDEX([1]Calculation!Q:Q,ROW()),0)</f>
        <v>17</v>
      </c>
      <c r="M740" s="8">
        <f>ROUND(INDEX([1]Calculation!R:R,ROW()),0)</f>
        <v>1</v>
      </c>
      <c r="N740" s="8">
        <f>ROUND(INDEX([1]Calculation!S:S,ROW()),0)</f>
        <v>15</v>
      </c>
      <c r="O740" s="8">
        <f>ROUND(INDEX([1]Calculation!T:T,ROW()),0)</f>
        <v>3</v>
      </c>
      <c r="P740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741" spans="1:16">
      <c r="A741" t="str">
        <f>INDEX([1]Calculation!$F:$F,ROW())</f>
        <v>US</v>
      </c>
      <c r="B741" t="str">
        <f>INDEX([1]Calculation!$D:$D,ROW())</f>
        <v>Harris Insights &amp; Analytics</v>
      </c>
      <c r="C741" t="str">
        <f>IF(INDEX([1]Calculation!$G:$G,ROW())=0,"-",INDEX([1]Calculation!$G:$G,ROW()))</f>
        <v>C+</v>
      </c>
      <c r="D741" t="str">
        <f>INDEX([1]Calculation!$J:$J,ROW())&amp;"  "&amp;INDEX([1]Calculation!$K:$K,ROW())</f>
        <v>1339  rv</v>
      </c>
      <c r="E741" s="19">
        <f>INDEX([1]Calculation!$I:$I,ROW())</f>
        <v>43718</v>
      </c>
      <c r="F741" s="12">
        <f>ROUND(INDEX([1]Calculation!AL:AL,ROW()),1)</f>
        <v>0</v>
      </c>
      <c r="G741" s="8">
        <f>ROUND(INDEX([1]Calculation!L:L,ROW()),0)</f>
        <v>29</v>
      </c>
      <c r="H741" s="8">
        <f>ROUND(INDEX([1]Calculation!M:M,ROW()),0)</f>
        <v>0</v>
      </c>
      <c r="I741" s="8">
        <f>ROUND(INDEX([1]Calculation!N:N,ROW()),0)</f>
        <v>2</v>
      </c>
      <c r="J741" s="8">
        <f>ROUND(INDEX([1]Calculation!O:O,ROW()),0)</f>
        <v>4</v>
      </c>
      <c r="K741" s="8">
        <f>ROUND(INDEX([1]Calculation!P:P,ROW()),0)</f>
        <v>2</v>
      </c>
      <c r="L741" s="8">
        <f>ROUND(INDEX([1]Calculation!Q:Q,ROW()),0)</f>
        <v>17</v>
      </c>
      <c r="M741" s="8">
        <f>ROUND(INDEX([1]Calculation!R:R,ROW()),0)</f>
        <v>2</v>
      </c>
      <c r="N741" s="8">
        <f>ROUND(INDEX([1]Calculation!S:S,ROW()),0)</f>
        <v>12</v>
      </c>
      <c r="O741" s="8">
        <f>ROUND(INDEX([1]Calculation!T:T,ROW()),0)</f>
        <v>3</v>
      </c>
      <c r="P741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742" spans="1:16">
      <c r="A742" t="str">
        <f>INDEX([1]Calculation!$F:$F,ROW())</f>
        <v>US</v>
      </c>
      <c r="B742" t="str">
        <f>INDEX([1]Calculation!$D:$D,ROW())</f>
        <v>SSRS</v>
      </c>
      <c r="C742" t="str">
        <f>IF(INDEX([1]Calculation!$G:$G,ROW())=0,"-",INDEX([1]Calculation!$G:$G,ROW()))</f>
        <v>A/B</v>
      </c>
      <c r="D742" t="str">
        <f>INDEX([1]Calculation!$J:$J,ROW())&amp;"  "&amp;INDEX([1]Calculation!$K:$K,ROW())</f>
        <v>908  rv</v>
      </c>
      <c r="E742" s="19">
        <f>INDEX([1]Calculation!$I:$I,ROW())</f>
        <v>43717</v>
      </c>
      <c r="F742" s="12">
        <f>ROUND(INDEX([1]Calculation!AL:AL,ROW()),1)</f>
        <v>0</v>
      </c>
      <c r="G742" s="8">
        <f>ROUND(INDEX([1]Calculation!L:L,ROW()),0)</f>
        <v>24</v>
      </c>
      <c r="H742" s="8">
        <f>ROUND(INDEX([1]Calculation!M:M,ROW()),0)</f>
        <v>0</v>
      </c>
      <c r="I742" s="8">
        <f>ROUND(INDEX([1]Calculation!N:N,ROW()),0)</f>
        <v>2</v>
      </c>
      <c r="J742" s="8">
        <f>ROUND(INDEX([1]Calculation!O:O,ROW()),0)</f>
        <v>6</v>
      </c>
      <c r="K742" s="8">
        <f>ROUND(INDEX([1]Calculation!P:P,ROW()),0)</f>
        <v>1</v>
      </c>
      <c r="L742" s="8">
        <f>ROUND(INDEX([1]Calculation!Q:Q,ROW()),0)</f>
        <v>17</v>
      </c>
      <c r="M742" s="8">
        <f>ROUND(INDEX([1]Calculation!R:R,ROW()),0)</f>
        <v>1</v>
      </c>
      <c r="N742" s="8">
        <f>ROUND(INDEX([1]Calculation!S:S,ROW()),0)</f>
        <v>18</v>
      </c>
      <c r="O742" s="8">
        <f>ROUND(INDEX([1]Calculation!T:T,ROW()),0)</f>
        <v>2</v>
      </c>
      <c r="P742" s="8" t="str">
        <f>INDEX([1]Calculation!CB:CB,ROW())</f>
        <v>https://cdn.cnn.com/cnn/2019/images/09/11/rel10b.-.2020.pdf</v>
      </c>
    </row>
    <row r="743" spans="1:16">
      <c r="A743" t="str">
        <f>INDEX([1]Calculation!$F:$F,ROW())</f>
        <v>Texas</v>
      </c>
      <c r="B743" t="str">
        <f>INDEX([1]Calculation!$D:$D,ROW())</f>
        <v>Quinnipiac University</v>
      </c>
      <c r="C743" t="str">
        <f>IF(INDEX([1]Calculation!$G:$G,ROW())=0,"-",INDEX([1]Calculation!$G:$G,ROW()))</f>
        <v>A</v>
      </c>
      <c r="D743" t="str">
        <f>INDEX([1]Calculation!$J:$J,ROW())&amp;"  "&amp;INDEX([1]Calculation!$K:$K,ROW())</f>
        <v>456  rv</v>
      </c>
      <c r="E743" s="19">
        <f>INDEX([1]Calculation!$I:$I,ROW())</f>
        <v>43717</v>
      </c>
      <c r="F743" s="12">
        <f>ROUND(INDEX([1]Calculation!AL:AL,ROW()),1)</f>
        <v>2.5</v>
      </c>
      <c r="G743" s="8">
        <f>ROUND(INDEX([1]Calculation!L:L,ROW()),0)</f>
        <v>28</v>
      </c>
      <c r="H743" s="8">
        <f>ROUND(INDEX([1]Calculation!M:M,ROW()),0)</f>
        <v>0</v>
      </c>
      <c r="I743" s="8">
        <f>ROUND(INDEX([1]Calculation!N:N,ROW()),0)</f>
        <v>1</v>
      </c>
      <c r="J743" s="8">
        <f>ROUND(INDEX([1]Calculation!O:O,ROW()),0)</f>
        <v>3</v>
      </c>
      <c r="K743" s="8">
        <f>ROUND(INDEX([1]Calculation!P:P,ROW()),0)</f>
        <v>2</v>
      </c>
      <c r="L743" s="8">
        <f>ROUND(INDEX([1]Calculation!Q:Q,ROW()),0)</f>
        <v>12</v>
      </c>
      <c r="M743" s="8">
        <f>ROUND(INDEX([1]Calculation!R:R,ROW()),0)</f>
        <v>0</v>
      </c>
      <c r="N743" s="8">
        <f>ROUND(INDEX([1]Calculation!S:S,ROW()),0)</f>
        <v>18</v>
      </c>
      <c r="O743" s="8">
        <f>ROUND(INDEX([1]Calculation!T:T,ROW()),0)</f>
        <v>1</v>
      </c>
      <c r="P743" s="8" t="str">
        <f>INDEX([1]Calculation!CB:CB,ROW())</f>
        <v>https://poll.qu.edu/texas/release-detail?ReleaseID=3640</v>
      </c>
    </row>
    <row r="744" spans="1:16">
      <c r="A744" t="str">
        <f>INDEX([1]Calculation!$F:$F,ROW())</f>
        <v>New Hampshire</v>
      </c>
      <c r="B744" t="str">
        <f>INDEX([1]Calculation!$D:$D,ROW())</f>
        <v>Emerson College</v>
      </c>
      <c r="C744" t="str">
        <f>IF(INDEX([1]Calculation!$G:$G,ROW())=0,"-",INDEX([1]Calculation!$G:$G,ROW()))</f>
        <v>B-</v>
      </c>
      <c r="D744" t="str">
        <f>INDEX([1]Calculation!$J:$J,ROW())&amp;"  "&amp;INDEX([1]Calculation!$K:$K,ROW())</f>
        <v>483  lv</v>
      </c>
      <c r="E744" s="19">
        <f>INDEX([1]Calculation!$I:$I,ROW())</f>
        <v>43717</v>
      </c>
      <c r="F744" s="12">
        <f>ROUND(INDEX([1]Calculation!AL:AL,ROW()),1)</f>
        <v>0</v>
      </c>
      <c r="G744" s="8">
        <f>ROUND(INDEX([1]Calculation!L:L,ROW()),0)</f>
        <v>24</v>
      </c>
      <c r="H744" s="8">
        <f>ROUND(INDEX([1]Calculation!M:M,ROW()),0)</f>
        <v>0</v>
      </c>
      <c r="I744" s="8">
        <f>ROUND(INDEX([1]Calculation!N:N,ROW()),0)</f>
        <v>4</v>
      </c>
      <c r="J744" s="8">
        <f>ROUND(INDEX([1]Calculation!O:O,ROW()),0)</f>
        <v>11</v>
      </c>
      <c r="K744" s="8">
        <f>ROUND(INDEX([1]Calculation!P:P,ROW()),0)</f>
        <v>1</v>
      </c>
      <c r="L744" s="8">
        <f>ROUND(INDEX([1]Calculation!Q:Q,ROW()),0)</f>
        <v>13</v>
      </c>
      <c r="M744" s="8">
        <f>ROUND(INDEX([1]Calculation!R:R,ROW()),0)</f>
        <v>1</v>
      </c>
      <c r="N744" s="8">
        <f>ROUND(INDEX([1]Calculation!S:S,ROW()),0)</f>
        <v>21</v>
      </c>
      <c r="O744" s="8">
        <f>ROUND(INDEX([1]Calculation!T:T,ROW()),0)</f>
        <v>3</v>
      </c>
      <c r="P744" s="8" t="str">
        <f>INDEX([1]Calculation!CB:CB,ROW())</f>
        <v>http://emersonpolling.com/2019/09/10/sanders-slips-in-new-hampshire-biden-warren-take-lead/</v>
      </c>
    </row>
    <row r="745" spans="1:16">
      <c r="A745" t="str">
        <f>INDEX([1]Calculation!$F:$F,ROW())</f>
        <v>US</v>
      </c>
      <c r="B745" t="str">
        <f>INDEX([1]Calculation!$D:$D,ROW())</f>
        <v>Harris Insights &amp; Analytics</v>
      </c>
      <c r="C745" t="str">
        <f>IF(INDEX([1]Calculation!$G:$G,ROW())=0,"-",INDEX([1]Calculation!$G:$G,ROW()))</f>
        <v>C+</v>
      </c>
      <c r="D745" t="str">
        <f>INDEX([1]Calculation!$J:$J,ROW())&amp;"  "&amp;INDEX([1]Calculation!$K:$K,ROW())</f>
        <v>788  lv</v>
      </c>
      <c r="E745" s="19">
        <f>INDEX([1]Calculation!$I:$I,ROW())</f>
        <v>43717</v>
      </c>
      <c r="F745" s="12">
        <f>ROUND(INDEX([1]Calculation!AL:AL,ROW()),1)</f>
        <v>0</v>
      </c>
      <c r="G745" s="8">
        <f>ROUND(INDEX([1]Calculation!L:L,ROW()),0)</f>
        <v>30</v>
      </c>
      <c r="H745" s="8">
        <f>ROUND(INDEX([1]Calculation!M:M,ROW()),0)</f>
        <v>0</v>
      </c>
      <c r="I745" s="8">
        <f>ROUND(INDEX([1]Calculation!N:N,ROW()),0)</f>
        <v>3</v>
      </c>
      <c r="J745" s="8">
        <f>ROUND(INDEX([1]Calculation!O:O,ROW()),0)</f>
        <v>5</v>
      </c>
      <c r="K745" s="8">
        <f>ROUND(INDEX([1]Calculation!P:P,ROW()),0)</f>
        <v>1</v>
      </c>
      <c r="L745" s="8">
        <f>ROUND(INDEX([1]Calculation!Q:Q,ROW()),0)</f>
        <v>17</v>
      </c>
      <c r="M745" s="8">
        <f>ROUND(INDEX([1]Calculation!R:R,ROW()),0)</f>
        <v>1</v>
      </c>
      <c r="N745" s="8">
        <f>ROUND(INDEX([1]Calculation!S:S,ROW()),0)</f>
        <v>15</v>
      </c>
      <c r="O745" s="8">
        <f>ROUND(INDEX([1]Calculation!T:T,ROW()),0)</f>
        <v>3</v>
      </c>
      <c r="P745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746" spans="1:16">
      <c r="A746" t="str">
        <f>INDEX([1]Calculation!$F:$F,ROW())</f>
        <v>US</v>
      </c>
      <c r="B746" t="str">
        <f>INDEX([1]Calculation!$D:$D,ROW())</f>
        <v>Harris Insights &amp; Analytics</v>
      </c>
      <c r="C746" t="str">
        <f>IF(INDEX([1]Calculation!$G:$G,ROW())=0,"-",INDEX([1]Calculation!$G:$G,ROW()))</f>
        <v>C+</v>
      </c>
      <c r="D746" t="str">
        <f>INDEX([1]Calculation!$J:$J,ROW())&amp;"  "&amp;INDEX([1]Calculation!$K:$K,ROW())</f>
        <v>1322  rv</v>
      </c>
      <c r="E746" s="19">
        <f>INDEX([1]Calculation!$I:$I,ROW())</f>
        <v>43717</v>
      </c>
      <c r="F746" s="12">
        <f>ROUND(INDEX([1]Calculation!AL:AL,ROW()),1)</f>
        <v>0</v>
      </c>
      <c r="G746" s="8">
        <f>ROUND(INDEX([1]Calculation!L:L,ROW()),0)</f>
        <v>26</v>
      </c>
      <c r="H746" s="8">
        <f>ROUND(INDEX([1]Calculation!M:M,ROW()),0)</f>
        <v>0</v>
      </c>
      <c r="I746" s="8">
        <f>ROUND(INDEX([1]Calculation!N:N,ROW()),0)</f>
        <v>2</v>
      </c>
      <c r="J746" s="8">
        <f>ROUND(INDEX([1]Calculation!O:O,ROW()),0)</f>
        <v>5</v>
      </c>
      <c r="K746" s="8">
        <f>ROUND(INDEX([1]Calculation!P:P,ROW()),0)</f>
        <v>1</v>
      </c>
      <c r="L746" s="8">
        <f>ROUND(INDEX([1]Calculation!Q:Q,ROW()),0)</f>
        <v>17</v>
      </c>
      <c r="M746" s="8">
        <f>ROUND(INDEX([1]Calculation!R:R,ROW()),0)</f>
        <v>2</v>
      </c>
      <c r="N746" s="8">
        <f>ROUND(INDEX([1]Calculation!S:S,ROW()),0)</f>
        <v>13</v>
      </c>
      <c r="O746" s="8">
        <f>ROUND(INDEX([1]Calculation!T:T,ROW()),0)</f>
        <v>3</v>
      </c>
      <c r="P746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747" spans="1:16">
      <c r="A747" t="str">
        <f>INDEX([1]Calculation!$F:$F,ROW())</f>
        <v>US</v>
      </c>
      <c r="B747" t="str">
        <f>INDEX([1]Calculation!$D:$D,ROW())</f>
        <v>Harris Insights &amp; Analytics</v>
      </c>
      <c r="C747" t="str">
        <f>IF(INDEX([1]Calculation!$G:$G,ROW())=0,"-",INDEX([1]Calculation!$G:$G,ROW()))</f>
        <v>C+</v>
      </c>
      <c r="D747" t="str">
        <f>INDEX([1]Calculation!$J:$J,ROW())&amp;"  "&amp;INDEX([1]Calculation!$K:$K,ROW())</f>
        <v>454  rv</v>
      </c>
      <c r="E747" s="19">
        <f>INDEX([1]Calculation!$I:$I,ROW())</f>
        <v>43716</v>
      </c>
      <c r="F747" s="12">
        <f>ROUND(INDEX([1]Calculation!AL:AL,ROW()),1)</f>
        <v>0</v>
      </c>
      <c r="G747" s="8">
        <f>ROUND(INDEX([1]Calculation!L:L,ROW()),0)</f>
        <v>27</v>
      </c>
      <c r="H747" s="8">
        <f>ROUND(INDEX([1]Calculation!M:M,ROW()),0)</f>
        <v>0</v>
      </c>
      <c r="I747" s="8">
        <f>ROUND(INDEX([1]Calculation!N:N,ROW()),0)</f>
        <v>3</v>
      </c>
      <c r="J747" s="8">
        <f>ROUND(INDEX([1]Calculation!O:O,ROW()),0)</f>
        <v>4</v>
      </c>
      <c r="K747" s="8">
        <f>ROUND(INDEX([1]Calculation!P:P,ROW()),0)</f>
        <v>1</v>
      </c>
      <c r="L747" s="8">
        <f>ROUND(INDEX([1]Calculation!Q:Q,ROW()),0)</f>
        <v>15</v>
      </c>
      <c r="M747" s="8">
        <f>ROUND(INDEX([1]Calculation!R:R,ROW()),0)</f>
        <v>1</v>
      </c>
      <c r="N747" s="8">
        <f>ROUND(INDEX([1]Calculation!S:S,ROW()),0)</f>
        <v>12</v>
      </c>
      <c r="O747" s="8">
        <f>ROUND(INDEX([1]Calculation!T:T,ROW()),0)</f>
        <v>5</v>
      </c>
      <c r="P747" s="8" t="str">
        <f>INDEX([1]Calculation!CB:CB,ROW())</f>
        <v>https://thehill.com/hilltv/rising/460934-harris-and-yang-ticked-up-three-front-runners-dip-slightly</v>
      </c>
    </row>
    <row r="748" spans="1:16">
      <c r="A748" t="str">
        <f>INDEX([1]Calculation!$F:$F,ROW())</f>
        <v>US</v>
      </c>
      <c r="B748" t="str">
        <f>INDEX([1]Calculation!$D:$D,ROW())</f>
        <v>USC Dornsife/LA Times</v>
      </c>
      <c r="C748" t="str">
        <f>IF(INDEX([1]Calculation!$G:$G,ROW())=0,"-",INDEX([1]Calculation!$G:$G,ROW()))</f>
        <v>B/C</v>
      </c>
      <c r="D748" t="str">
        <f>INDEX([1]Calculation!$J:$J,ROW())&amp;"  "&amp;INDEX([1]Calculation!$K:$K,ROW())</f>
        <v>2462  lv</v>
      </c>
      <c r="E748" s="19">
        <f>INDEX([1]Calculation!$I:$I,ROW())</f>
        <v>43716</v>
      </c>
      <c r="F748" s="12">
        <f>ROUND(INDEX([1]Calculation!AL:AL,ROW()),1)</f>
        <v>0.1</v>
      </c>
      <c r="G748" s="8">
        <f>ROUND(INDEX([1]Calculation!L:L,ROW()),0)</f>
        <v>28</v>
      </c>
      <c r="H748" s="8">
        <f>ROUND(INDEX([1]Calculation!M:M,ROW()),0)</f>
        <v>0</v>
      </c>
      <c r="I748" s="8">
        <f>ROUND(INDEX([1]Calculation!N:N,ROW()),0)</f>
        <v>2</v>
      </c>
      <c r="J748" s="8">
        <f>ROUND(INDEX([1]Calculation!O:O,ROW()),0)</f>
        <v>4</v>
      </c>
      <c r="K748" s="8">
        <f>ROUND(INDEX([1]Calculation!P:P,ROW()),0)</f>
        <v>1</v>
      </c>
      <c r="L748" s="8">
        <f>ROUND(INDEX([1]Calculation!Q:Q,ROW()),0)</f>
        <v>13</v>
      </c>
      <c r="M748" s="8">
        <f>ROUND(INDEX([1]Calculation!R:R,ROW()),0)</f>
        <v>0</v>
      </c>
      <c r="N748" s="8">
        <f>ROUND(INDEX([1]Calculation!S:S,ROW()),0)</f>
        <v>11</v>
      </c>
      <c r="O748" s="8">
        <f>ROUND(INDEX([1]Calculation!T:T,ROW()),0)</f>
        <v>2</v>
      </c>
      <c r="P748" s="8" t="str">
        <f>INDEX([1]Calculation!CB:CB,ROW())</f>
        <v>https://drive.google.com/file/d/1b8wZOfldlNWoaN4ajvl-c-g_Vvao-t5C/view</v>
      </c>
    </row>
    <row r="749" spans="1:16">
      <c r="A749" t="str">
        <f>INDEX([1]Calculation!$F:$F,ROW())</f>
        <v>Texas</v>
      </c>
      <c r="B749" t="str">
        <f>INDEX([1]Calculation!$D:$D,ROW())</f>
        <v>YouGov</v>
      </c>
      <c r="C749" t="str">
        <f>IF(INDEX([1]Calculation!$G:$G,ROW())=0,"-",INDEX([1]Calculation!$G:$G,ROW()))</f>
        <v>B-</v>
      </c>
      <c r="D749" t="str">
        <f>INDEX([1]Calculation!$J:$J,ROW())&amp;"  "&amp;INDEX([1]Calculation!$K:$K,ROW())</f>
        <v>552  lv</v>
      </c>
      <c r="E749" s="19">
        <f>INDEX([1]Calculation!$I:$I,ROW())</f>
        <v>43716</v>
      </c>
      <c r="F749" s="12">
        <f>ROUND(INDEX([1]Calculation!AL:AL,ROW()),1)</f>
        <v>0</v>
      </c>
      <c r="G749" s="8">
        <f>ROUND(INDEX([1]Calculation!L:L,ROW()),0)</f>
        <v>26</v>
      </c>
      <c r="H749" s="8">
        <f>ROUND(INDEX([1]Calculation!M:M,ROW()),0)</f>
        <v>0</v>
      </c>
      <c r="I749" s="8">
        <f>ROUND(INDEX([1]Calculation!N:N,ROW()),0)</f>
        <v>1</v>
      </c>
      <c r="J749" s="8">
        <f>ROUND(INDEX([1]Calculation!O:O,ROW()),0)</f>
        <v>4</v>
      </c>
      <c r="K749" s="8">
        <f>ROUND(INDEX([1]Calculation!P:P,ROW()),0)</f>
        <v>1</v>
      </c>
      <c r="L749" s="8">
        <f>ROUND(INDEX([1]Calculation!Q:Q,ROW()),0)</f>
        <v>12</v>
      </c>
      <c r="M749" s="8">
        <f>ROUND(INDEX([1]Calculation!R:R,ROW()),0)</f>
        <v>0</v>
      </c>
      <c r="N749" s="8">
        <f>ROUND(INDEX([1]Calculation!S:S,ROW()),0)</f>
        <v>18</v>
      </c>
      <c r="O749" s="8">
        <f>ROUND(INDEX([1]Calculation!T:T,ROW()),0)</f>
        <v>3</v>
      </c>
      <c r="P749" s="8" t="str">
        <f>INDEX([1]Calculation!CB:CB,ROW())</f>
        <v>https://www.texastribune.org/2019/09/11/beto-orourke-falls-behind-joe-biden-elizabeth-warren-texas/</v>
      </c>
    </row>
    <row r="750" spans="1:16">
      <c r="A750" t="str">
        <f>INDEX([1]Calculation!$F:$F,ROW())</f>
        <v>US</v>
      </c>
      <c r="B750" t="str">
        <f>INDEX([1]Calculation!$D:$D,ROW())</f>
        <v>Morning Consult</v>
      </c>
      <c r="C750" t="str">
        <f>IF(INDEX([1]Calculation!$G:$G,ROW())=0,"-",INDEX([1]Calculation!$G:$G,ROW()))</f>
        <v>B+</v>
      </c>
      <c r="D750" t="str">
        <f>INDEX([1]Calculation!$J:$J,ROW())&amp;"  "&amp;INDEX([1]Calculation!$K:$K,ROW())</f>
        <v>17824  lv</v>
      </c>
      <c r="E750" s="19">
        <f>INDEX([1]Calculation!$I:$I,ROW())</f>
        <v>43716</v>
      </c>
      <c r="F750" s="12">
        <f>ROUND(INDEX([1]Calculation!AL:AL,ROW()),1)</f>
        <v>0</v>
      </c>
      <c r="G750" s="8">
        <f>ROUND(INDEX([1]Calculation!L:L,ROW()),0)</f>
        <v>33</v>
      </c>
      <c r="H750" s="8">
        <f>ROUND(INDEX([1]Calculation!M:M,ROW()),0)</f>
        <v>0</v>
      </c>
      <c r="I750" s="8">
        <f>ROUND(INDEX([1]Calculation!N:N,ROW()),0)</f>
        <v>3</v>
      </c>
      <c r="J750" s="8">
        <f>ROUND(INDEX([1]Calculation!O:O,ROW()),0)</f>
        <v>5</v>
      </c>
      <c r="K750" s="8">
        <f>ROUND(INDEX([1]Calculation!P:P,ROW()),0)</f>
        <v>1</v>
      </c>
      <c r="L750" s="8">
        <f>ROUND(INDEX([1]Calculation!Q:Q,ROW()),0)</f>
        <v>21</v>
      </c>
      <c r="M750" s="8">
        <f>ROUND(INDEX([1]Calculation!R:R,ROW()),0)</f>
        <v>1</v>
      </c>
      <c r="N750" s="8">
        <f>ROUND(INDEX([1]Calculation!S:S,ROW()),0)</f>
        <v>16</v>
      </c>
      <c r="O750" s="8">
        <f>ROUND(INDEX([1]Calculation!T:T,ROW()),0)</f>
        <v>3</v>
      </c>
      <c r="P750" s="8" t="str">
        <f>INDEX([1]Calculation!CB:CB,ROW())</f>
        <v>https://morningconsult.com/2020-democratic-primary/</v>
      </c>
    </row>
    <row r="751" spans="1:16">
      <c r="A751" t="str">
        <f>INDEX([1]Calculation!$F:$F,ROW())</f>
        <v>US</v>
      </c>
      <c r="B751" t="str">
        <f>INDEX([1]Calculation!$D:$D,ROW())</f>
        <v>Harris Insights &amp; Analytics</v>
      </c>
      <c r="C751" t="str">
        <f>IF(INDEX([1]Calculation!$G:$G,ROW())=0,"-",INDEX([1]Calculation!$G:$G,ROW()))</f>
        <v>C+</v>
      </c>
      <c r="D751" t="str">
        <f>INDEX([1]Calculation!$J:$J,ROW())&amp;"  "&amp;INDEX([1]Calculation!$K:$K,ROW())</f>
        <v>1350  rv</v>
      </c>
      <c r="E751" s="19">
        <f>INDEX([1]Calculation!$I:$I,ROW())</f>
        <v>43716</v>
      </c>
      <c r="F751" s="12">
        <f>ROUND(INDEX([1]Calculation!AL:AL,ROW()),1)</f>
        <v>0</v>
      </c>
      <c r="G751" s="8">
        <f>ROUND(INDEX([1]Calculation!L:L,ROW()),0)</f>
        <v>27</v>
      </c>
      <c r="H751" s="8">
        <f>ROUND(INDEX([1]Calculation!M:M,ROW()),0)</f>
        <v>0</v>
      </c>
      <c r="I751" s="8">
        <f>ROUND(INDEX([1]Calculation!N:N,ROW()),0)</f>
        <v>3</v>
      </c>
      <c r="J751" s="8">
        <f>ROUND(INDEX([1]Calculation!O:O,ROW()),0)</f>
        <v>5</v>
      </c>
      <c r="K751" s="8">
        <f>ROUND(INDEX([1]Calculation!P:P,ROW()),0)</f>
        <v>1</v>
      </c>
      <c r="L751" s="8">
        <f>ROUND(INDEX([1]Calculation!Q:Q,ROW()),0)</f>
        <v>17</v>
      </c>
      <c r="M751" s="8">
        <f>ROUND(INDEX([1]Calculation!R:R,ROW()),0)</f>
        <v>1</v>
      </c>
      <c r="N751" s="8">
        <f>ROUND(INDEX([1]Calculation!S:S,ROW()),0)</f>
        <v>13</v>
      </c>
      <c r="O751" s="8">
        <f>ROUND(INDEX([1]Calculation!T:T,ROW()),0)</f>
        <v>3</v>
      </c>
      <c r="P751" s="8" t="str">
        <f>INDEX([1]Calculation!CB:CB,ROW())</f>
        <v>https://scottrasmussen.com/3-day-dems-voting-for-trends/</v>
      </c>
    </row>
    <row r="752" spans="1:16">
      <c r="A752" t="str">
        <f>INDEX([1]Calculation!$F:$F,ROW())</f>
        <v>US</v>
      </c>
      <c r="B752" t="str">
        <f>INDEX([1]Calculation!$D:$D,ROW())</f>
        <v>Harris Insights &amp; Analytics</v>
      </c>
      <c r="C752" t="str">
        <f>IF(INDEX([1]Calculation!$G:$G,ROW())=0,"-",INDEX([1]Calculation!$G:$G,ROW()))</f>
        <v>C+</v>
      </c>
      <c r="D752" t="str">
        <f>INDEX([1]Calculation!$J:$J,ROW())&amp;"  "&amp;INDEX([1]Calculation!$K:$K,ROW())</f>
        <v>1350  rv</v>
      </c>
      <c r="E752" s="19">
        <f>INDEX([1]Calculation!$I:$I,ROW())</f>
        <v>43715</v>
      </c>
      <c r="F752" s="12">
        <f>ROUND(INDEX([1]Calculation!AL:AL,ROW()),1)</f>
        <v>0</v>
      </c>
      <c r="G752" s="8">
        <f>ROUND(INDEX([1]Calculation!L:L,ROW()),0)</f>
        <v>26</v>
      </c>
      <c r="H752" s="8">
        <f>ROUND(INDEX([1]Calculation!M:M,ROW()),0)</f>
        <v>0</v>
      </c>
      <c r="I752" s="8">
        <f>ROUND(INDEX([1]Calculation!N:N,ROW()),0)</f>
        <v>2</v>
      </c>
      <c r="J752" s="8">
        <f>ROUND(INDEX([1]Calculation!O:O,ROW()),0)</f>
        <v>5</v>
      </c>
      <c r="K752" s="8">
        <f>ROUND(INDEX([1]Calculation!P:P,ROW()),0)</f>
        <v>1</v>
      </c>
      <c r="L752" s="8">
        <f>ROUND(INDEX([1]Calculation!Q:Q,ROW()),0)</f>
        <v>17</v>
      </c>
      <c r="M752" s="8">
        <f>ROUND(INDEX([1]Calculation!R:R,ROW()),0)</f>
        <v>1</v>
      </c>
      <c r="N752" s="8">
        <f>ROUND(INDEX([1]Calculation!S:S,ROW()),0)</f>
        <v>13</v>
      </c>
      <c r="O752" s="8">
        <f>ROUND(INDEX([1]Calculation!T:T,ROW()),0)</f>
        <v>2</v>
      </c>
      <c r="P752" s="8" t="str">
        <f>INDEX([1]Calculation!CB:CB,ROW())</f>
        <v>https://scottrasmussen.com/3-day-dems-voting-for-trends/</v>
      </c>
    </row>
    <row r="753" spans="1:16">
      <c r="A753" t="str">
        <f>INDEX([1]Calculation!$F:$F,ROW())</f>
        <v>US</v>
      </c>
      <c r="B753" t="str">
        <f>INDEX([1]Calculation!$D:$D,ROW())</f>
        <v>Benenson Strategy Group</v>
      </c>
      <c r="C753" t="str">
        <f>IF(INDEX([1]Calculation!$G:$G,ROW())=0,"-",INDEX([1]Calculation!$G:$G,ROW()))</f>
        <v>B/C</v>
      </c>
      <c r="D753" t="str">
        <f>INDEX([1]Calculation!$J:$J,ROW())&amp;"  "&amp;INDEX([1]Calculation!$K:$K,ROW())</f>
        <v>762  lv</v>
      </c>
      <c r="E753" s="19">
        <f>INDEX([1]Calculation!$I:$I,ROW())</f>
        <v>43714</v>
      </c>
      <c r="F753" s="12">
        <f>ROUND(INDEX([1]Calculation!AL:AL,ROW()),1)</f>
        <v>1.3</v>
      </c>
      <c r="G753" s="8">
        <f>ROUND(INDEX([1]Calculation!L:L,ROW()),0)</f>
        <v>28</v>
      </c>
      <c r="H753" s="8">
        <f>ROUND(INDEX([1]Calculation!M:M,ROW()),0)</f>
        <v>0</v>
      </c>
      <c r="I753" s="8">
        <f>ROUND(INDEX([1]Calculation!N:N,ROW()),0)</f>
        <v>3</v>
      </c>
      <c r="J753" s="8">
        <f>ROUND(INDEX([1]Calculation!O:O,ROW()),0)</f>
        <v>8</v>
      </c>
      <c r="K753" s="8">
        <f>ROUND(INDEX([1]Calculation!P:P,ROW()),0)</f>
        <v>0</v>
      </c>
      <c r="L753" s="8">
        <f>ROUND(INDEX([1]Calculation!Q:Q,ROW()),0)</f>
        <v>21</v>
      </c>
      <c r="M753" s="8">
        <f>ROUND(INDEX([1]Calculation!R:R,ROW()),0)</f>
        <v>0</v>
      </c>
      <c r="N753" s="8">
        <f>ROUND(INDEX([1]Calculation!S:S,ROW()),0)</f>
        <v>14</v>
      </c>
      <c r="O753" s="8">
        <f>ROUND(INDEX([1]Calculation!T:T,ROW()),0)</f>
        <v>2</v>
      </c>
      <c r="P753" s="8" t="str">
        <f>INDEX([1]Calculation!CB:CB,ROW())</f>
        <v>http://dfer.org/wp-content/uploads/2019/09/DFER-BSG-Polling-Results-9.12.19.pdf</v>
      </c>
    </row>
    <row r="754" spans="1:16">
      <c r="A754" t="str">
        <f>INDEX([1]Calculation!$F:$F,ROW())</f>
        <v>US</v>
      </c>
      <c r="B754" t="str">
        <f>INDEX([1]Calculation!$D:$D,ROW())</f>
        <v>YouGov</v>
      </c>
      <c r="C754" t="str">
        <f>IF(INDEX([1]Calculation!$G:$G,ROW())=0,"-",INDEX([1]Calculation!$G:$G,ROW()))</f>
        <v>B-</v>
      </c>
      <c r="D754" t="str">
        <f>INDEX([1]Calculation!$J:$J,ROW())&amp;"  "&amp;INDEX([1]Calculation!$K:$K,ROW())</f>
        <v>1002  lv</v>
      </c>
      <c r="E754" s="19">
        <f>INDEX([1]Calculation!$I:$I,ROW())</f>
        <v>43714</v>
      </c>
      <c r="F754" s="12">
        <f>ROUND(INDEX([1]Calculation!AL:AL,ROW()),1)</f>
        <v>0</v>
      </c>
      <c r="G754" s="8">
        <f>ROUND(INDEX([1]Calculation!L:L,ROW()),0)</f>
        <v>27</v>
      </c>
      <c r="H754" s="8">
        <f>ROUND(INDEX([1]Calculation!M:M,ROW()),0)</f>
        <v>0</v>
      </c>
      <c r="I754" s="8">
        <f>ROUND(INDEX([1]Calculation!N:N,ROW()),0)</f>
        <v>2</v>
      </c>
      <c r="J754" s="8">
        <f>ROUND(INDEX([1]Calculation!O:O,ROW()),0)</f>
        <v>6</v>
      </c>
      <c r="K754" s="8">
        <f>ROUND(INDEX([1]Calculation!P:P,ROW()),0)</f>
        <v>1</v>
      </c>
      <c r="L754" s="8">
        <f>ROUND(INDEX([1]Calculation!Q:Q,ROW()),0)</f>
        <v>15</v>
      </c>
      <c r="M754" s="8">
        <f>ROUND(INDEX([1]Calculation!R:R,ROW()),0)</f>
        <v>0</v>
      </c>
      <c r="N754" s="8">
        <f>ROUND(INDEX([1]Calculation!S:S,ROW()),0)</f>
        <v>24</v>
      </c>
      <c r="O754" s="8">
        <f>ROUND(INDEX([1]Calculation!T:T,ROW()),0)</f>
        <v>2</v>
      </c>
      <c r="P754" s="8" t="str">
        <f>INDEX([1]Calculation!CB:CB,ROW())</f>
        <v>https://www.fairvote.org/democratic_primary_2020_poll</v>
      </c>
    </row>
    <row r="755" spans="1:16">
      <c r="A755" t="str">
        <f>INDEX([1]Calculation!$F:$F,ROW())</f>
        <v>US</v>
      </c>
      <c r="B755" t="str">
        <f>INDEX([1]Calculation!$D:$D,ROW())</f>
        <v>YouGov</v>
      </c>
      <c r="C755" t="str">
        <f>IF(INDEX([1]Calculation!$G:$G,ROW())=0,"-",INDEX([1]Calculation!$G:$G,ROW()))</f>
        <v>B-</v>
      </c>
      <c r="D755" t="str">
        <f>INDEX([1]Calculation!$J:$J,ROW())&amp;"  "&amp;INDEX([1]Calculation!$K:$K,ROW())</f>
        <v>1002  lv</v>
      </c>
      <c r="E755" s="19">
        <f>INDEX([1]Calculation!$I:$I,ROW())</f>
        <v>43714</v>
      </c>
      <c r="F755" s="12">
        <f>ROUND(INDEX([1]Calculation!AL:AL,ROW()),1)</f>
        <v>0</v>
      </c>
      <c r="G755" s="8">
        <f>ROUND(INDEX([1]Calculation!L:L,ROW()),0)</f>
        <v>0</v>
      </c>
      <c r="H755" s="8">
        <f>ROUND(INDEX([1]Calculation!M:M,ROW()),0)</f>
        <v>0</v>
      </c>
      <c r="I755" s="8">
        <f>ROUND(INDEX([1]Calculation!N:N,ROW()),0)</f>
        <v>0</v>
      </c>
      <c r="J755" s="8">
        <f>ROUND(INDEX([1]Calculation!O:O,ROW()),0)</f>
        <v>0</v>
      </c>
      <c r="K755" s="8">
        <f>ROUND(INDEX([1]Calculation!P:P,ROW()),0)</f>
        <v>0</v>
      </c>
      <c r="L755" s="8">
        <f>ROUND(INDEX([1]Calculation!Q:Q,ROW()),0)</f>
        <v>36</v>
      </c>
      <c r="M755" s="8">
        <f>ROUND(INDEX([1]Calculation!R:R,ROW()),0)</f>
        <v>0</v>
      </c>
      <c r="N755" s="8">
        <f>ROUND(INDEX([1]Calculation!S:S,ROW()),0)</f>
        <v>55</v>
      </c>
      <c r="O755" s="8">
        <f>ROUND(INDEX([1]Calculation!T:T,ROW()),0)</f>
        <v>0</v>
      </c>
      <c r="P755" s="8" t="str">
        <f>INDEX([1]Calculation!CB:CB,ROW())</f>
        <v>https://www.fairvote.org/democratic_primary_2020_poll</v>
      </c>
    </row>
    <row r="756" spans="1:16">
      <c r="A756" t="str">
        <f>INDEX([1]Calculation!$F:$F,ROW())</f>
        <v>US</v>
      </c>
      <c r="B756" t="str">
        <f>INDEX([1]Calculation!$D:$D,ROW())</f>
        <v>YouGov</v>
      </c>
      <c r="C756" t="str">
        <f>IF(INDEX([1]Calculation!$G:$G,ROW())=0,"-",INDEX([1]Calculation!$G:$G,ROW()))</f>
        <v>B-</v>
      </c>
      <c r="D756" t="str">
        <f>INDEX([1]Calculation!$J:$J,ROW())&amp;"  "&amp;INDEX([1]Calculation!$K:$K,ROW())</f>
        <v>1002  lv</v>
      </c>
      <c r="E756" s="19">
        <f>INDEX([1]Calculation!$I:$I,ROW())</f>
        <v>43714</v>
      </c>
      <c r="F756" s="12">
        <f>ROUND(INDEX([1]Calculation!AL:AL,ROW()),1)</f>
        <v>0</v>
      </c>
      <c r="G756" s="8">
        <f>ROUND(INDEX([1]Calculation!L:L,ROW()),0)</f>
        <v>43</v>
      </c>
      <c r="H756" s="8">
        <f>ROUND(INDEX([1]Calculation!M:M,ROW()),0)</f>
        <v>0</v>
      </c>
      <c r="I756" s="8">
        <f>ROUND(INDEX([1]Calculation!N:N,ROW()),0)</f>
        <v>0</v>
      </c>
      <c r="J756" s="8">
        <f>ROUND(INDEX([1]Calculation!O:O,ROW()),0)</f>
        <v>0</v>
      </c>
      <c r="K756" s="8">
        <f>ROUND(INDEX([1]Calculation!P:P,ROW()),0)</f>
        <v>0</v>
      </c>
      <c r="L756" s="8">
        <f>ROUND(INDEX([1]Calculation!Q:Q,ROW()),0)</f>
        <v>0</v>
      </c>
      <c r="M756" s="8">
        <f>ROUND(INDEX([1]Calculation!R:R,ROW()),0)</f>
        <v>0</v>
      </c>
      <c r="N756" s="8">
        <f>ROUND(INDEX([1]Calculation!S:S,ROW()),0)</f>
        <v>49</v>
      </c>
      <c r="O756" s="8">
        <f>ROUND(INDEX([1]Calculation!T:T,ROW()),0)</f>
        <v>0</v>
      </c>
      <c r="P756" s="8" t="str">
        <f>INDEX([1]Calculation!CB:CB,ROW())</f>
        <v>https://www.fairvote.org/democratic_primary_2020_poll</v>
      </c>
    </row>
    <row r="757" spans="1:16">
      <c r="A757" t="str">
        <f>INDEX([1]Calculation!$F:$F,ROW())</f>
        <v>US</v>
      </c>
      <c r="B757" t="str">
        <f>INDEX([1]Calculation!$D:$D,ROW())</f>
        <v>YouGov</v>
      </c>
      <c r="C757" t="str">
        <f>IF(INDEX([1]Calculation!$G:$G,ROW())=0,"-",INDEX([1]Calculation!$G:$G,ROW()))</f>
        <v>B-</v>
      </c>
      <c r="D757" t="str">
        <f>INDEX([1]Calculation!$J:$J,ROW())&amp;"  "&amp;INDEX([1]Calculation!$K:$K,ROW())</f>
        <v>1002  lv</v>
      </c>
      <c r="E757" s="19">
        <f>INDEX([1]Calculation!$I:$I,ROW())</f>
        <v>43714</v>
      </c>
      <c r="F757" s="12">
        <f>ROUND(INDEX([1]Calculation!AL:AL,ROW()),1)</f>
        <v>0</v>
      </c>
      <c r="G757" s="8">
        <f>ROUND(INDEX([1]Calculation!L:L,ROW()),0)</f>
        <v>51</v>
      </c>
      <c r="H757" s="8">
        <f>ROUND(INDEX([1]Calculation!M:M,ROW()),0)</f>
        <v>0</v>
      </c>
      <c r="I757" s="8">
        <f>ROUND(INDEX([1]Calculation!N:N,ROW()),0)</f>
        <v>0</v>
      </c>
      <c r="J757" s="8">
        <f>ROUND(INDEX([1]Calculation!O:O,ROW()),0)</f>
        <v>0</v>
      </c>
      <c r="K757" s="8">
        <f>ROUND(INDEX([1]Calculation!P:P,ROW()),0)</f>
        <v>0</v>
      </c>
      <c r="L757" s="8">
        <f>ROUND(INDEX([1]Calculation!Q:Q,ROW()),0)</f>
        <v>40</v>
      </c>
      <c r="M757" s="8">
        <f>ROUND(INDEX([1]Calculation!R:R,ROW()),0)</f>
        <v>0</v>
      </c>
      <c r="N757" s="8">
        <f>ROUND(INDEX([1]Calculation!S:S,ROW()),0)</f>
        <v>0</v>
      </c>
      <c r="O757" s="8">
        <f>ROUND(INDEX([1]Calculation!T:T,ROW()),0)</f>
        <v>0</v>
      </c>
      <c r="P757" s="8" t="str">
        <f>INDEX([1]Calculation!CB:CB,ROW())</f>
        <v>https://www.fairvote.org/democratic_primary_2020_poll</v>
      </c>
    </row>
    <row r="758" spans="1:16">
      <c r="A758" t="str">
        <f>INDEX([1]Calculation!$F:$F,ROW())</f>
        <v>Texas</v>
      </c>
      <c r="B758" t="str">
        <f>INDEX([1]Calculation!$D:$D,ROW())</f>
        <v>Univision/University of Houston/Latino Decisions/North Star Opinion Research</v>
      </c>
      <c r="C758" t="str">
        <f>IF(INDEX([1]Calculation!$G:$G,ROW())=0,"-",INDEX([1]Calculation!$G:$G,ROW()))</f>
        <v>-</v>
      </c>
      <c r="D758" t="str">
        <f>INDEX([1]Calculation!$J:$J,ROW())&amp;"  "&amp;INDEX([1]Calculation!$K:$K,ROW())</f>
        <v>552  lv</v>
      </c>
      <c r="E758" s="19">
        <f>INDEX([1]Calculation!$I:$I,ROW())</f>
        <v>43714</v>
      </c>
      <c r="F758" s="12">
        <f>ROUND(INDEX([1]Calculation!AL:AL,ROW()),1)</f>
        <v>0.1</v>
      </c>
      <c r="G758" s="8">
        <f>ROUND(INDEX([1]Calculation!L:L,ROW()),0)</f>
        <v>20</v>
      </c>
      <c r="H758" s="8">
        <f>ROUND(INDEX([1]Calculation!M:M,ROW()),0)</f>
        <v>0</v>
      </c>
      <c r="I758" s="8">
        <f>ROUND(INDEX([1]Calculation!N:N,ROW()),0)</f>
        <v>3</v>
      </c>
      <c r="J758" s="8">
        <f>ROUND(INDEX([1]Calculation!O:O,ROW()),0)</f>
        <v>1</v>
      </c>
      <c r="K758" s="8">
        <f>ROUND(INDEX([1]Calculation!P:P,ROW()),0)</f>
        <v>0</v>
      </c>
      <c r="L758" s="8">
        <f>ROUND(INDEX([1]Calculation!Q:Q,ROW()),0)</f>
        <v>13</v>
      </c>
      <c r="M758" s="8">
        <f>ROUND(INDEX([1]Calculation!R:R,ROW()),0)</f>
        <v>1</v>
      </c>
      <c r="N758" s="8">
        <f>ROUND(INDEX([1]Calculation!S:S,ROW()),0)</f>
        <v>12</v>
      </c>
      <c r="O758" s="8">
        <f>ROUND(INDEX([1]Calculation!T:T,ROW()),0)</f>
        <v>1</v>
      </c>
      <c r="P758" s="8" t="str">
        <f>INDEX([1]Calculation!CB:CB,ROW())</f>
        <v>https://static.univision.com/especiales/noticias/infografias/2019/encuesta-septiembre/univision_national_texas_poll.pdf</v>
      </c>
    </row>
    <row r="759" spans="1:16">
      <c r="A759" t="str">
        <f>INDEX([1]Calculation!$F:$F,ROW())</f>
        <v>US</v>
      </c>
      <c r="B759" t="str">
        <f>INDEX([1]Calculation!$D:$D,ROW())</f>
        <v>Harris Insights &amp; Analytics</v>
      </c>
      <c r="C759" t="str">
        <f>IF(INDEX([1]Calculation!$G:$G,ROW())=0,"-",INDEX([1]Calculation!$G:$G,ROW()))</f>
        <v>C+</v>
      </c>
      <c r="D759" t="str">
        <f>INDEX([1]Calculation!$J:$J,ROW())&amp;"  "&amp;INDEX([1]Calculation!$K:$K,ROW())</f>
        <v>1891  lv</v>
      </c>
      <c r="E759" s="19">
        <f>INDEX([1]Calculation!$I:$I,ROW())</f>
        <v>43714</v>
      </c>
      <c r="F759" s="12">
        <f>ROUND(INDEX([1]Calculation!AL:AL,ROW()),1)</f>
        <v>0</v>
      </c>
      <c r="G759" s="8">
        <f>ROUND(INDEX([1]Calculation!L:L,ROW()),0)</f>
        <v>33</v>
      </c>
      <c r="H759" s="8">
        <f>ROUND(INDEX([1]Calculation!M:M,ROW()),0)</f>
        <v>0</v>
      </c>
      <c r="I759" s="8">
        <f>ROUND(INDEX([1]Calculation!N:N,ROW()),0)</f>
        <v>2</v>
      </c>
      <c r="J759" s="8">
        <f>ROUND(INDEX([1]Calculation!O:O,ROW()),0)</f>
        <v>5</v>
      </c>
      <c r="K759" s="8">
        <f>ROUND(INDEX([1]Calculation!P:P,ROW()),0)</f>
        <v>1</v>
      </c>
      <c r="L759" s="8">
        <f>ROUND(INDEX([1]Calculation!Q:Q,ROW()),0)</f>
        <v>15</v>
      </c>
      <c r="M759" s="8">
        <f>ROUND(INDEX([1]Calculation!R:R,ROW()),0)</f>
        <v>1</v>
      </c>
      <c r="N759" s="8">
        <f>ROUND(INDEX([1]Calculation!S:S,ROW()),0)</f>
        <v>15</v>
      </c>
      <c r="O759" s="8">
        <f>ROUND(INDEX([1]Calculation!T:T,ROW()),0)</f>
        <v>2</v>
      </c>
      <c r="P759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60" spans="1:16">
      <c r="A760" t="str">
        <f>INDEX([1]Calculation!$F:$F,ROW())</f>
        <v>US</v>
      </c>
      <c r="B760" t="str">
        <f>INDEX([1]Calculation!$D:$D,ROW())</f>
        <v>Harris Insights &amp; Analytics</v>
      </c>
      <c r="C760" t="str">
        <f>IF(INDEX([1]Calculation!$G:$G,ROW())=0,"-",INDEX([1]Calculation!$G:$G,ROW()))</f>
        <v>C+</v>
      </c>
      <c r="D760" t="str">
        <f>INDEX([1]Calculation!$J:$J,ROW())&amp;"  "&amp;INDEX([1]Calculation!$K:$K,ROW())</f>
        <v>3137  rv</v>
      </c>
      <c r="E760" s="19">
        <f>INDEX([1]Calculation!$I:$I,ROW())</f>
        <v>43714</v>
      </c>
      <c r="F760" s="12">
        <f>ROUND(INDEX([1]Calculation!AL:AL,ROW()),1)</f>
        <v>0</v>
      </c>
      <c r="G760" s="8">
        <f>ROUND(INDEX([1]Calculation!L:L,ROW()),0)</f>
        <v>28</v>
      </c>
      <c r="H760" s="8">
        <f>ROUND(INDEX([1]Calculation!M:M,ROW()),0)</f>
        <v>0</v>
      </c>
      <c r="I760" s="8">
        <f>ROUND(INDEX([1]Calculation!N:N,ROW()),0)</f>
        <v>2</v>
      </c>
      <c r="J760" s="8">
        <f>ROUND(INDEX([1]Calculation!O:O,ROW()),0)</f>
        <v>5</v>
      </c>
      <c r="K760" s="8">
        <f>ROUND(INDEX([1]Calculation!P:P,ROW()),0)</f>
        <v>1</v>
      </c>
      <c r="L760" s="8">
        <f>ROUND(INDEX([1]Calculation!Q:Q,ROW()),0)</f>
        <v>17</v>
      </c>
      <c r="M760" s="8">
        <f>ROUND(INDEX([1]Calculation!R:R,ROW()),0)</f>
        <v>1</v>
      </c>
      <c r="N760" s="8">
        <f>ROUND(INDEX([1]Calculation!S:S,ROW()),0)</f>
        <v>13</v>
      </c>
      <c r="O760" s="8">
        <f>ROUND(INDEX([1]Calculation!T:T,ROW()),0)</f>
        <v>2</v>
      </c>
      <c r="P760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61" spans="1:16">
      <c r="A761" t="str">
        <f>INDEX([1]Calculation!$F:$F,ROW())</f>
        <v>US</v>
      </c>
      <c r="B761" t="str">
        <f>INDEX([1]Calculation!$D:$D,ROW())</f>
        <v>Harris Insights &amp; Analytics</v>
      </c>
      <c r="C761" t="str">
        <f>IF(INDEX([1]Calculation!$G:$G,ROW())=0,"-",INDEX([1]Calculation!$G:$G,ROW()))</f>
        <v>C+</v>
      </c>
      <c r="D761" t="str">
        <f>INDEX([1]Calculation!$J:$J,ROW())&amp;"  "&amp;INDEX([1]Calculation!$K:$K,ROW())</f>
        <v>829  lv</v>
      </c>
      <c r="E761" s="19">
        <f>INDEX([1]Calculation!$I:$I,ROW())</f>
        <v>43714</v>
      </c>
      <c r="F761" s="12">
        <f>ROUND(INDEX([1]Calculation!AL:AL,ROW()),1)</f>
        <v>0</v>
      </c>
      <c r="G761" s="8">
        <f>ROUND(INDEX([1]Calculation!L:L,ROW()),0)</f>
        <v>33</v>
      </c>
      <c r="H761" s="8">
        <f>ROUND(INDEX([1]Calculation!M:M,ROW()),0)</f>
        <v>0</v>
      </c>
      <c r="I761" s="8">
        <f>ROUND(INDEX([1]Calculation!N:N,ROW()),0)</f>
        <v>2</v>
      </c>
      <c r="J761" s="8">
        <f>ROUND(INDEX([1]Calculation!O:O,ROW()),0)</f>
        <v>4</v>
      </c>
      <c r="K761" s="8">
        <f>ROUND(INDEX([1]Calculation!P:P,ROW()),0)</f>
        <v>1</v>
      </c>
      <c r="L761" s="8">
        <f>ROUND(INDEX([1]Calculation!Q:Q,ROW()),0)</f>
        <v>15</v>
      </c>
      <c r="M761" s="8">
        <f>ROUND(INDEX([1]Calculation!R:R,ROW()),0)</f>
        <v>1</v>
      </c>
      <c r="N761" s="8">
        <f>ROUND(INDEX([1]Calculation!S:S,ROW()),0)</f>
        <v>14</v>
      </c>
      <c r="O761" s="8">
        <f>ROUND(INDEX([1]Calculation!T:T,ROW()),0)</f>
        <v>3</v>
      </c>
      <c r="P761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62" spans="1:16">
      <c r="A762" t="str">
        <f>INDEX([1]Calculation!$F:$F,ROW())</f>
        <v>US</v>
      </c>
      <c r="B762" t="str">
        <f>INDEX([1]Calculation!$D:$D,ROW())</f>
        <v>Harris Insights &amp; Analytics</v>
      </c>
      <c r="C762" t="str">
        <f>IF(INDEX([1]Calculation!$G:$G,ROW())=0,"-",INDEX([1]Calculation!$G:$G,ROW()))</f>
        <v>C+</v>
      </c>
      <c r="D762" t="str">
        <f>INDEX([1]Calculation!$J:$J,ROW())&amp;"  "&amp;INDEX([1]Calculation!$K:$K,ROW())</f>
        <v>1352  rv</v>
      </c>
      <c r="E762" s="19">
        <f>INDEX([1]Calculation!$I:$I,ROW())</f>
        <v>43714</v>
      </c>
      <c r="F762" s="12">
        <f>ROUND(INDEX([1]Calculation!AL:AL,ROW()),1)</f>
        <v>0</v>
      </c>
      <c r="G762" s="8">
        <f>ROUND(INDEX([1]Calculation!L:L,ROW()),0)</f>
        <v>29</v>
      </c>
      <c r="H762" s="8">
        <f>ROUND(INDEX([1]Calculation!M:M,ROW()),0)</f>
        <v>0</v>
      </c>
      <c r="I762" s="8">
        <f>ROUND(INDEX([1]Calculation!N:N,ROW()),0)</f>
        <v>2</v>
      </c>
      <c r="J762" s="8">
        <f>ROUND(INDEX([1]Calculation!O:O,ROW()),0)</f>
        <v>4</v>
      </c>
      <c r="K762" s="8">
        <f>ROUND(INDEX([1]Calculation!P:P,ROW()),0)</f>
        <v>1</v>
      </c>
      <c r="L762" s="8">
        <f>ROUND(INDEX([1]Calculation!Q:Q,ROW()),0)</f>
        <v>17</v>
      </c>
      <c r="M762" s="8">
        <f>ROUND(INDEX([1]Calculation!R:R,ROW()),0)</f>
        <v>1</v>
      </c>
      <c r="N762" s="8">
        <f>ROUND(INDEX([1]Calculation!S:S,ROW()),0)</f>
        <v>13</v>
      </c>
      <c r="O762" s="8">
        <f>ROUND(INDEX([1]Calculation!T:T,ROW()),0)</f>
        <v>2</v>
      </c>
      <c r="P762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63" spans="1:16">
      <c r="A763" t="str">
        <f>INDEX([1]Calculation!$F:$F,ROW())</f>
        <v>Texas</v>
      </c>
      <c r="B763" t="str">
        <f>INDEX([1]Calculation!$D:$D,ROW())</f>
        <v>Ragnar Research Partners</v>
      </c>
      <c r="C763" t="str">
        <f>IF(INDEX([1]Calculation!$G:$G,ROW())=0,"-",INDEX([1]Calculation!$G:$G,ROW()))</f>
        <v>-</v>
      </c>
      <c r="D763" t="str">
        <f>INDEX([1]Calculation!$J:$J,ROW())&amp;"  "&amp;INDEX([1]Calculation!$K:$K,ROW())</f>
        <v>600  lv</v>
      </c>
      <c r="E763" s="19">
        <f>INDEX([1]Calculation!$I:$I,ROW())</f>
        <v>43713</v>
      </c>
      <c r="F763" s="12">
        <f>ROUND(INDEX([1]Calculation!AL:AL,ROW()),1)</f>
        <v>0.7</v>
      </c>
      <c r="G763" s="8">
        <f>ROUND(INDEX([1]Calculation!L:L,ROW()),0)</f>
        <v>23</v>
      </c>
      <c r="H763" s="8">
        <f>ROUND(INDEX([1]Calculation!M:M,ROW()),0)</f>
        <v>0</v>
      </c>
      <c r="I763" s="8">
        <f>ROUND(INDEX([1]Calculation!N:N,ROW()),0)</f>
        <v>1</v>
      </c>
      <c r="J763" s="8">
        <f>ROUND(INDEX([1]Calculation!O:O,ROW()),0)</f>
        <v>6</v>
      </c>
      <c r="K763" s="8">
        <f>ROUND(INDEX([1]Calculation!P:P,ROW()),0)</f>
        <v>0</v>
      </c>
      <c r="L763" s="8">
        <f>ROUND(INDEX([1]Calculation!Q:Q,ROW()),0)</f>
        <v>12</v>
      </c>
      <c r="M763" s="8">
        <f>ROUND(INDEX([1]Calculation!R:R,ROW()),0)</f>
        <v>0</v>
      </c>
      <c r="N763" s="8">
        <f>ROUND(INDEX([1]Calculation!S:S,ROW()),0)</f>
        <v>15</v>
      </c>
      <c r="O763" s="8">
        <f>ROUND(INDEX([1]Calculation!T:T,ROW()),0)</f>
        <v>0</v>
      </c>
      <c r="P763" s="8" t="str">
        <f>INDEX([1]Calculation!CB:CB,ROW())</f>
        <v>https://www.ragnarresearch.com/Inforgraphic_pages/Infographics/Democratic_Primary_TX%20STW_Memo_v1.0_190910.pdf</v>
      </c>
    </row>
    <row r="764" spans="1:16">
      <c r="A764" t="str">
        <f>INDEX([1]Calculation!$F:$F,ROW())</f>
        <v>US</v>
      </c>
      <c r="B764" t="str">
        <f>INDEX([1]Calculation!$D:$D,ROW())</f>
        <v>ABC News/Washington Post</v>
      </c>
      <c r="C764" t="str">
        <f>IF(INDEX([1]Calculation!$G:$G,ROW())=0,"-",INDEX([1]Calculation!$G:$G,ROW()))</f>
        <v>A+</v>
      </c>
      <c r="D764" t="str">
        <f>INDEX([1]Calculation!$J:$J,ROW())&amp;"  "&amp;INDEX([1]Calculation!$K:$K,ROW())</f>
        <v>437  a</v>
      </c>
      <c r="E764" s="19">
        <f>INDEX([1]Calculation!$I:$I,ROW())</f>
        <v>43713</v>
      </c>
      <c r="F764" s="12">
        <f>ROUND(INDEX([1]Calculation!AL:AL,ROW()),1)</f>
        <v>0</v>
      </c>
      <c r="G764" s="8">
        <f>ROUND(INDEX([1]Calculation!L:L,ROW()),0)</f>
        <v>27</v>
      </c>
      <c r="H764" s="8">
        <f>ROUND(INDEX([1]Calculation!M:M,ROW()),0)</f>
        <v>0</v>
      </c>
      <c r="I764" s="8">
        <f>ROUND(INDEX([1]Calculation!N:N,ROW()),0)</f>
        <v>1</v>
      </c>
      <c r="J764" s="8">
        <f>ROUND(INDEX([1]Calculation!O:O,ROW()),0)</f>
        <v>4</v>
      </c>
      <c r="K764" s="8">
        <f>ROUND(INDEX([1]Calculation!P:P,ROW()),0)</f>
        <v>1</v>
      </c>
      <c r="L764" s="8">
        <f>ROUND(INDEX([1]Calculation!Q:Q,ROW()),0)</f>
        <v>19</v>
      </c>
      <c r="M764" s="8">
        <f>ROUND(INDEX([1]Calculation!R:R,ROW()),0)</f>
        <v>0</v>
      </c>
      <c r="N764" s="8">
        <f>ROUND(INDEX([1]Calculation!S:S,ROW()),0)</f>
        <v>17</v>
      </c>
      <c r="O764" s="8">
        <f>ROUND(INDEX([1]Calculation!T:T,ROW()),0)</f>
        <v>3</v>
      </c>
      <c r="P764" s="8" t="str">
        <f>INDEX([1]Calculation!CB:CB,ROW())</f>
        <v>https://www.washingtonpost.com/context/sept-2-5-2019-washington-post-abc-news-poll/d4e18b36-79bf-492d-91e3-d1c7a49d37e2/</v>
      </c>
    </row>
    <row r="765" spans="1:16">
      <c r="A765" t="str">
        <f>INDEX([1]Calculation!$F:$F,ROW())</f>
        <v>US</v>
      </c>
      <c r="B765" t="str">
        <f>INDEX([1]Calculation!$D:$D,ROW())</f>
        <v>ABC News/Washington Post</v>
      </c>
      <c r="C765" t="str">
        <f>IF(INDEX([1]Calculation!$G:$G,ROW())=0,"-",INDEX([1]Calculation!$G:$G,ROW()))</f>
        <v>A+</v>
      </c>
      <c r="D765" t="str">
        <f>INDEX([1]Calculation!$J:$J,ROW())&amp;"  "&amp;INDEX([1]Calculation!$K:$K,ROW())</f>
        <v>391  rv</v>
      </c>
      <c r="E765" s="19">
        <f>INDEX([1]Calculation!$I:$I,ROW())</f>
        <v>43713</v>
      </c>
      <c r="F765" s="12">
        <f>ROUND(INDEX([1]Calculation!AL:AL,ROW()),1)</f>
        <v>0</v>
      </c>
      <c r="G765" s="8">
        <f>ROUND(INDEX([1]Calculation!L:L,ROW()),0)</f>
        <v>29</v>
      </c>
      <c r="H765" s="8">
        <f>ROUND(INDEX([1]Calculation!M:M,ROW()),0)</f>
        <v>0</v>
      </c>
      <c r="I765" s="8">
        <f>ROUND(INDEX([1]Calculation!N:N,ROW()),0)</f>
        <v>1</v>
      </c>
      <c r="J765" s="8">
        <f>ROUND(INDEX([1]Calculation!O:O,ROW()),0)</f>
        <v>4</v>
      </c>
      <c r="K765" s="8">
        <f>ROUND(INDEX([1]Calculation!P:P,ROW()),0)</f>
        <v>2</v>
      </c>
      <c r="L765" s="8">
        <f>ROUND(INDEX([1]Calculation!Q:Q,ROW()),0)</f>
        <v>19</v>
      </c>
      <c r="M765" s="8">
        <f>ROUND(INDEX([1]Calculation!R:R,ROW()),0)</f>
        <v>1</v>
      </c>
      <c r="N765" s="8">
        <f>ROUND(INDEX([1]Calculation!S:S,ROW()),0)</f>
        <v>18</v>
      </c>
      <c r="O765" s="8">
        <f>ROUND(INDEX([1]Calculation!T:T,ROW()),0)</f>
        <v>3</v>
      </c>
      <c r="P765" s="8" t="str">
        <f>INDEX([1]Calculation!CB:CB,ROW())</f>
        <v>https://www.washingtonpost.com/context/sept-2-5-2019-washington-post-abc-news-poll/d4e18b36-79bf-492d-91e3-d1c7a49d37e2/</v>
      </c>
    </row>
    <row r="766" spans="1:16">
      <c r="A766" t="str">
        <f>INDEX([1]Calculation!$F:$F,ROW())</f>
        <v>Massachusetts</v>
      </c>
      <c r="B766" t="str">
        <f>INDEX([1]Calculation!$D:$D,ROW())</f>
        <v>Suffolk University</v>
      </c>
      <c r="C766" t="str">
        <f>IF(INDEX([1]Calculation!$G:$G,ROW())=0,"-",INDEX([1]Calculation!$G:$G,ROW()))</f>
        <v>A-</v>
      </c>
      <c r="D766" t="str">
        <f>INDEX([1]Calculation!$J:$J,ROW())&amp;"  "&amp;INDEX([1]Calculation!$K:$K,ROW())</f>
        <v>500  lv</v>
      </c>
      <c r="E766" s="19">
        <f>INDEX([1]Calculation!$I:$I,ROW())</f>
        <v>43713</v>
      </c>
      <c r="F766" s="12">
        <f>ROUND(INDEX([1]Calculation!AL:AL,ROW()),1)</f>
        <v>0.3</v>
      </c>
      <c r="G766" s="8">
        <f>ROUND(INDEX([1]Calculation!L:L,ROW()),0)</f>
        <v>26</v>
      </c>
      <c r="H766" s="8">
        <f>ROUND(INDEX([1]Calculation!M:M,ROW()),0)</f>
        <v>0</v>
      </c>
      <c r="I766" s="8">
        <f>ROUND(INDEX([1]Calculation!N:N,ROW()),0)</f>
        <v>1</v>
      </c>
      <c r="J766" s="8">
        <f>ROUND(INDEX([1]Calculation!O:O,ROW()),0)</f>
        <v>5</v>
      </c>
      <c r="K766" s="8">
        <f>ROUND(INDEX([1]Calculation!P:P,ROW()),0)</f>
        <v>0</v>
      </c>
      <c r="L766" s="8">
        <f>ROUND(INDEX([1]Calculation!Q:Q,ROW()),0)</f>
        <v>8</v>
      </c>
      <c r="M766" s="8">
        <f>ROUND(INDEX([1]Calculation!R:R,ROW()),0)</f>
        <v>0</v>
      </c>
      <c r="N766" s="8">
        <f>ROUND(INDEX([1]Calculation!S:S,ROW()),0)</f>
        <v>24</v>
      </c>
      <c r="O766" s="8">
        <f>ROUND(INDEX([1]Calculation!T:T,ROW()),0)</f>
        <v>1</v>
      </c>
      <c r="P766" s="8" t="str">
        <f>INDEX([1]Calculation!CB:CB,ROW())</f>
        <v>https://www.bostonglobe.com/2019/09/07/read-full-results-suffolk-university-boston-globe-poll/4kjM6UIh4psGG4mNiePkOP/story.html</v>
      </c>
    </row>
    <row r="767" spans="1:16">
      <c r="A767" t="str">
        <f>INDEX([1]Calculation!$F:$F,ROW())</f>
        <v>US</v>
      </c>
      <c r="B767" t="str">
        <f>INDEX([1]Calculation!$D:$D,ROW())</f>
        <v>Harris Insights &amp; Analytics</v>
      </c>
      <c r="C767" t="str">
        <f>IF(INDEX([1]Calculation!$G:$G,ROW())=0,"-",INDEX([1]Calculation!$G:$G,ROW()))</f>
        <v>C+</v>
      </c>
      <c r="D767" t="str">
        <f>INDEX([1]Calculation!$J:$J,ROW())&amp;"  "&amp;INDEX([1]Calculation!$K:$K,ROW())</f>
        <v>846  lv</v>
      </c>
      <c r="E767" s="19">
        <f>INDEX([1]Calculation!$I:$I,ROW())</f>
        <v>43713</v>
      </c>
      <c r="F767" s="12">
        <f>ROUND(INDEX([1]Calculation!AL:AL,ROW()),1)</f>
        <v>0</v>
      </c>
      <c r="G767" s="8">
        <f>ROUND(INDEX([1]Calculation!L:L,ROW()),0)</f>
        <v>33</v>
      </c>
      <c r="H767" s="8">
        <f>ROUND(INDEX([1]Calculation!M:M,ROW()),0)</f>
        <v>0</v>
      </c>
      <c r="I767" s="8">
        <f>ROUND(INDEX([1]Calculation!N:N,ROW()),0)</f>
        <v>1</v>
      </c>
      <c r="J767" s="8">
        <f>ROUND(INDEX([1]Calculation!O:O,ROW()),0)</f>
        <v>4</v>
      </c>
      <c r="K767" s="8">
        <f>ROUND(INDEX([1]Calculation!P:P,ROW()),0)</f>
        <v>1</v>
      </c>
      <c r="L767" s="8">
        <f>ROUND(INDEX([1]Calculation!Q:Q,ROW()),0)</f>
        <v>15</v>
      </c>
      <c r="M767" s="8">
        <f>ROUND(INDEX([1]Calculation!R:R,ROW()),0)</f>
        <v>1</v>
      </c>
      <c r="N767" s="8">
        <f>ROUND(INDEX([1]Calculation!S:S,ROW()),0)</f>
        <v>15</v>
      </c>
      <c r="O767" s="8">
        <f>ROUND(INDEX([1]Calculation!T:T,ROW()),0)</f>
        <v>3</v>
      </c>
      <c r="P767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68" spans="1:16">
      <c r="A768" t="str">
        <f>INDEX([1]Calculation!$F:$F,ROW())</f>
        <v>US</v>
      </c>
      <c r="B768" t="str">
        <f>INDEX([1]Calculation!$D:$D,ROW())</f>
        <v>Harris Insights &amp; Analytics</v>
      </c>
      <c r="C768" t="str">
        <f>IF(INDEX([1]Calculation!$G:$G,ROW())=0,"-",INDEX([1]Calculation!$G:$G,ROW()))</f>
        <v>C+</v>
      </c>
      <c r="D768" t="str">
        <f>INDEX([1]Calculation!$J:$J,ROW())&amp;"  "&amp;INDEX([1]Calculation!$K:$K,ROW())</f>
        <v>1372  rv</v>
      </c>
      <c r="E768" s="19">
        <f>INDEX([1]Calculation!$I:$I,ROW())</f>
        <v>43713</v>
      </c>
      <c r="F768" s="12">
        <f>ROUND(INDEX([1]Calculation!AL:AL,ROW()),1)</f>
        <v>0</v>
      </c>
      <c r="G768" s="8">
        <f>ROUND(INDEX([1]Calculation!L:L,ROW()),0)</f>
        <v>30</v>
      </c>
      <c r="H768" s="8">
        <f>ROUND(INDEX([1]Calculation!M:M,ROW()),0)</f>
        <v>0</v>
      </c>
      <c r="I768" s="8">
        <f>ROUND(INDEX([1]Calculation!N:N,ROW()),0)</f>
        <v>1</v>
      </c>
      <c r="J768" s="8">
        <f>ROUND(INDEX([1]Calculation!O:O,ROW()),0)</f>
        <v>4</v>
      </c>
      <c r="K768" s="8">
        <f>ROUND(INDEX([1]Calculation!P:P,ROW()),0)</f>
        <v>1</v>
      </c>
      <c r="L768" s="8">
        <f>ROUND(INDEX([1]Calculation!Q:Q,ROW()),0)</f>
        <v>16</v>
      </c>
      <c r="M768" s="8">
        <f>ROUND(INDEX([1]Calculation!R:R,ROW()),0)</f>
        <v>1</v>
      </c>
      <c r="N768" s="8">
        <f>ROUND(INDEX([1]Calculation!S:S,ROW()),0)</f>
        <v>13</v>
      </c>
      <c r="O768" s="8">
        <f>ROUND(INDEX([1]Calculation!T:T,ROW()),0)</f>
        <v>2</v>
      </c>
      <c r="P768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69" spans="1:16">
      <c r="A769" t="str">
        <f>INDEX([1]Calculation!$F:$F,ROW())</f>
        <v>US</v>
      </c>
      <c r="B769" t="str">
        <f>INDEX([1]Calculation!$D:$D,ROW())</f>
        <v>TargetPoint/GQR Research</v>
      </c>
      <c r="C769" t="str">
        <f>IF(INDEX([1]Calculation!$G:$G,ROW())=0,"-",INDEX([1]Calculation!$G:$G,ROW()))</f>
        <v>-</v>
      </c>
      <c r="D769" t="str">
        <f>INDEX([1]Calculation!$J:$J,ROW())&amp;"  "&amp;INDEX([1]Calculation!$K:$K,ROW())</f>
        <v>600  lv</v>
      </c>
      <c r="E769" s="19">
        <f>INDEX([1]Calculation!$I:$I,ROW())</f>
        <v>43712</v>
      </c>
      <c r="F769" s="12">
        <f>ROUND(INDEX([1]Calculation!AL:AL,ROW()),1)</f>
        <v>0.8</v>
      </c>
      <c r="G769" s="8">
        <f>ROUND(INDEX([1]Calculation!L:L,ROW()),0)</f>
        <v>26</v>
      </c>
      <c r="H769" s="8">
        <f>ROUND(INDEX([1]Calculation!M:M,ROW()),0)</f>
        <v>0</v>
      </c>
      <c r="I769" s="8">
        <f>ROUND(INDEX([1]Calculation!N:N,ROW()),0)</f>
        <v>1</v>
      </c>
      <c r="J769" s="8">
        <f>ROUND(INDEX([1]Calculation!O:O,ROW()),0)</f>
        <v>5</v>
      </c>
      <c r="K769" s="8">
        <f>ROUND(INDEX([1]Calculation!P:P,ROW()),0)</f>
        <v>2</v>
      </c>
      <c r="L769" s="8">
        <f>ROUND(INDEX([1]Calculation!Q:Q,ROW()),0)</f>
        <v>15</v>
      </c>
      <c r="M769" s="8">
        <f>ROUND(INDEX([1]Calculation!R:R,ROW()),0)</f>
        <v>0</v>
      </c>
      <c r="N769" s="8">
        <f>ROUND(INDEX([1]Calculation!S:S,ROW()),0)</f>
        <v>23</v>
      </c>
      <c r="O769" s="8">
        <f>ROUND(INDEX([1]Calculation!T:T,ROW()),0)</f>
        <v>0</v>
      </c>
      <c r="P769" s="8" t="str">
        <f>INDEX([1]Calculation!CB:CB,ROW())</f>
        <v>https://www.savethechildrenactionnetwork.org/wp-content/uploads/2019/09/SCAN-national-Democratic-primary-public-memo.pdf</v>
      </c>
    </row>
    <row r="770" spans="1:16">
      <c r="A770" t="str">
        <f>INDEX([1]Calculation!$F:$F,ROW())</f>
        <v>South Carolina</v>
      </c>
      <c r="B770" t="str">
        <f>INDEX([1]Calculation!$D:$D,ROW())</f>
        <v>YouGov</v>
      </c>
      <c r="C770" t="str">
        <f>IF(INDEX([1]Calculation!$G:$G,ROW())=0,"-",INDEX([1]Calculation!$G:$G,ROW()))</f>
        <v>B-</v>
      </c>
      <c r="D770" t="str">
        <f>INDEX([1]Calculation!$J:$J,ROW())&amp;"  "&amp;INDEX([1]Calculation!$K:$K,ROW())</f>
        <v>785  lv</v>
      </c>
      <c r="E770" s="19">
        <f>INDEX([1]Calculation!$I:$I,ROW())</f>
        <v>43712</v>
      </c>
      <c r="F770" s="12">
        <f>ROUND(INDEX([1]Calculation!AL:AL,ROW()),1)</f>
        <v>0</v>
      </c>
      <c r="G770" s="8">
        <f>ROUND(INDEX([1]Calculation!L:L,ROW()),0)</f>
        <v>43</v>
      </c>
      <c r="H770" s="8">
        <f>ROUND(INDEX([1]Calculation!M:M,ROW()),0)</f>
        <v>0</v>
      </c>
      <c r="I770" s="8">
        <f>ROUND(INDEX([1]Calculation!N:N,ROW()),0)</f>
        <v>2</v>
      </c>
      <c r="J770" s="8">
        <f>ROUND(INDEX([1]Calculation!O:O,ROW()),0)</f>
        <v>4</v>
      </c>
      <c r="K770" s="8">
        <f>ROUND(INDEX([1]Calculation!P:P,ROW()),0)</f>
        <v>1</v>
      </c>
      <c r="L770" s="8">
        <f>ROUND(INDEX([1]Calculation!Q:Q,ROW()),0)</f>
        <v>18</v>
      </c>
      <c r="M770" s="8">
        <f>ROUND(INDEX([1]Calculation!R:R,ROW()),0)</f>
        <v>1</v>
      </c>
      <c r="N770" s="8">
        <f>ROUND(INDEX([1]Calculation!S:S,ROW()),0)</f>
        <v>14</v>
      </c>
      <c r="O770" s="8">
        <f>ROUND(INDEX([1]Calculation!T:T,ROW()),0)</f>
        <v>1</v>
      </c>
      <c r="P770" s="8" t="str">
        <f>INDEX([1]Calculation!CB:CB,ROW())</f>
        <v>https://drive.google.com/file/d/1jqA3l_nC6bMk3_0rLpv4bj81pwJ3n4Aw/view</v>
      </c>
    </row>
    <row r="771" spans="1:16">
      <c r="A771" t="str">
        <f>INDEX([1]Calculation!$F:$F,ROW())</f>
        <v>Nevada</v>
      </c>
      <c r="B771" t="str">
        <f>INDEX([1]Calculation!$D:$D,ROW())</f>
        <v>YouGov</v>
      </c>
      <c r="C771" t="str">
        <f>IF(INDEX([1]Calculation!$G:$G,ROW())=0,"-",INDEX([1]Calculation!$G:$G,ROW()))</f>
        <v>B-</v>
      </c>
      <c r="D771" t="str">
        <f>INDEX([1]Calculation!$J:$J,ROW())&amp;"  "&amp;INDEX([1]Calculation!$K:$K,ROW())</f>
        <v>563  lv</v>
      </c>
      <c r="E771" s="19">
        <f>INDEX([1]Calculation!$I:$I,ROW())</f>
        <v>43712</v>
      </c>
      <c r="F771" s="12">
        <f>ROUND(INDEX([1]Calculation!AL:AL,ROW()),1)</f>
        <v>0.2</v>
      </c>
      <c r="G771" s="8">
        <f>ROUND(INDEX([1]Calculation!L:L,ROW()),0)</f>
        <v>27</v>
      </c>
      <c r="H771" s="8">
        <f>ROUND(INDEX([1]Calculation!M:M,ROW()),0)</f>
        <v>0</v>
      </c>
      <c r="I771" s="8">
        <f>ROUND(INDEX([1]Calculation!N:N,ROW()),0)</f>
        <v>1</v>
      </c>
      <c r="J771" s="8">
        <f>ROUND(INDEX([1]Calculation!O:O,ROW()),0)</f>
        <v>4</v>
      </c>
      <c r="K771" s="8">
        <f>ROUND(INDEX([1]Calculation!P:P,ROW()),0)</f>
        <v>0</v>
      </c>
      <c r="L771" s="8">
        <f>ROUND(INDEX([1]Calculation!Q:Q,ROW()),0)</f>
        <v>29</v>
      </c>
      <c r="M771" s="8">
        <f>ROUND(INDEX([1]Calculation!R:R,ROW()),0)</f>
        <v>2</v>
      </c>
      <c r="N771" s="8">
        <f>ROUND(INDEX([1]Calculation!S:S,ROW()),0)</f>
        <v>18</v>
      </c>
      <c r="O771" s="8">
        <f>ROUND(INDEX([1]Calculation!T:T,ROW()),0)</f>
        <v>1</v>
      </c>
      <c r="P771" s="8" t="str">
        <f>INDEX([1]Calculation!CB:CB,ROW())</f>
        <v>https://drive.google.com/file/d/1K3TfoNHJhcFyat86hNxB63qCx5cieI89/view</v>
      </c>
    </row>
    <row r="772" spans="1:16">
      <c r="A772" t="str">
        <f>INDEX([1]Calculation!$F:$F,ROW())</f>
        <v>Iowa</v>
      </c>
      <c r="B772" t="str">
        <f>INDEX([1]Calculation!$D:$D,ROW())</f>
        <v>YouGov</v>
      </c>
      <c r="C772" t="str">
        <f>IF(INDEX([1]Calculation!$G:$G,ROW())=0,"-",INDEX([1]Calculation!$G:$G,ROW()))</f>
        <v>B-</v>
      </c>
      <c r="D772" t="str">
        <f>INDEX([1]Calculation!$J:$J,ROW())&amp;"  "&amp;INDEX([1]Calculation!$K:$K,ROW())</f>
        <v>682  lv</v>
      </c>
      <c r="E772" s="19">
        <f>INDEX([1]Calculation!$I:$I,ROW())</f>
        <v>43712</v>
      </c>
      <c r="F772" s="12">
        <f>ROUND(INDEX([1]Calculation!AL:AL,ROW()),1)</f>
        <v>0</v>
      </c>
      <c r="G772" s="8">
        <f>ROUND(INDEX([1]Calculation!L:L,ROW()),0)</f>
        <v>29</v>
      </c>
      <c r="H772" s="8">
        <f>ROUND(INDEX([1]Calculation!M:M,ROW()),0)</f>
        <v>0</v>
      </c>
      <c r="I772" s="8">
        <f>ROUND(INDEX([1]Calculation!N:N,ROW()),0)</f>
        <v>2</v>
      </c>
      <c r="J772" s="8">
        <f>ROUND(INDEX([1]Calculation!O:O,ROW()),0)</f>
        <v>7</v>
      </c>
      <c r="K772" s="8">
        <f>ROUND(INDEX([1]Calculation!P:P,ROW()),0)</f>
        <v>2</v>
      </c>
      <c r="L772" s="8">
        <f>ROUND(INDEX([1]Calculation!Q:Q,ROW()),0)</f>
        <v>26</v>
      </c>
      <c r="M772" s="8">
        <f>ROUND(INDEX([1]Calculation!R:R,ROW()),0)</f>
        <v>2</v>
      </c>
      <c r="N772" s="8">
        <f>ROUND(INDEX([1]Calculation!S:S,ROW()),0)</f>
        <v>17</v>
      </c>
      <c r="O772" s="8">
        <f>ROUND(INDEX([1]Calculation!T:T,ROW()),0)</f>
        <v>1</v>
      </c>
      <c r="P772" s="8" t="str">
        <f>INDEX([1]Calculation!CB:CB,ROW())</f>
        <v>https://drive.google.com/file/d/1COIH-m2a-0WUpiTfhf-_GddIsopndHkT/view</v>
      </c>
    </row>
    <row r="773" spans="1:16">
      <c r="A773" t="str">
        <f>INDEX([1]Calculation!$F:$F,ROW())</f>
        <v>New Hampshire</v>
      </c>
      <c r="B773" t="str">
        <f>INDEX([1]Calculation!$D:$D,ROW())</f>
        <v>YouGov</v>
      </c>
      <c r="C773" t="str">
        <f>IF(INDEX([1]Calculation!$G:$G,ROW())=0,"-",INDEX([1]Calculation!$G:$G,ROW()))</f>
        <v>B-</v>
      </c>
      <c r="D773" t="str">
        <f>INDEX([1]Calculation!$J:$J,ROW())&amp;"  "&amp;INDEX([1]Calculation!$K:$K,ROW())</f>
        <v>492  lv</v>
      </c>
      <c r="E773" s="19">
        <f>INDEX([1]Calculation!$I:$I,ROW())</f>
        <v>43712</v>
      </c>
      <c r="F773" s="12">
        <f>ROUND(INDEX([1]Calculation!AL:AL,ROW()),1)</f>
        <v>0</v>
      </c>
      <c r="G773" s="8">
        <f>ROUND(INDEX([1]Calculation!L:L,ROW()),0)</f>
        <v>26</v>
      </c>
      <c r="H773" s="8">
        <f>ROUND(INDEX([1]Calculation!M:M,ROW()),0)</f>
        <v>0</v>
      </c>
      <c r="I773" s="8">
        <f>ROUND(INDEX([1]Calculation!N:N,ROW()),0)</f>
        <v>2</v>
      </c>
      <c r="J773" s="8">
        <f>ROUND(INDEX([1]Calculation!O:O,ROW()),0)</f>
        <v>8</v>
      </c>
      <c r="K773" s="8">
        <f>ROUND(INDEX([1]Calculation!P:P,ROW()),0)</f>
        <v>1</v>
      </c>
      <c r="L773" s="8">
        <f>ROUND(INDEX([1]Calculation!Q:Q,ROW()),0)</f>
        <v>25</v>
      </c>
      <c r="M773" s="8">
        <f>ROUND(INDEX([1]Calculation!R:R,ROW()),0)</f>
        <v>1</v>
      </c>
      <c r="N773" s="8">
        <f>ROUND(INDEX([1]Calculation!S:S,ROW()),0)</f>
        <v>27</v>
      </c>
      <c r="O773" s="8">
        <f>ROUND(INDEX([1]Calculation!T:T,ROW()),0)</f>
        <v>1</v>
      </c>
      <c r="P773" s="8" t="str">
        <f>INDEX([1]Calculation!CB:CB,ROW())</f>
        <v>https://drive.google.com/file/d/1Kfm2wuL7e5CwPdliQ-LDb3e8CX8LmAVk/view</v>
      </c>
    </row>
    <row r="774" spans="1:16">
      <c r="A774" t="str">
        <f>INDEX([1]Calculation!$F:$F,ROW())</f>
        <v>US</v>
      </c>
      <c r="B774" t="str">
        <f>INDEX([1]Calculation!$D:$D,ROW())</f>
        <v>Harris Insights &amp; Analytics</v>
      </c>
      <c r="C774" t="str">
        <f>IF(INDEX([1]Calculation!$G:$G,ROW())=0,"-",INDEX([1]Calculation!$G:$G,ROW()))</f>
        <v>C+</v>
      </c>
      <c r="D774" t="str">
        <f>INDEX([1]Calculation!$J:$J,ROW())&amp;"  "&amp;INDEX([1]Calculation!$K:$K,ROW())</f>
        <v>842  lv</v>
      </c>
      <c r="E774" s="19">
        <f>INDEX([1]Calculation!$I:$I,ROW())</f>
        <v>43712</v>
      </c>
      <c r="F774" s="12">
        <f>ROUND(INDEX([1]Calculation!AL:AL,ROW()),1)</f>
        <v>0</v>
      </c>
      <c r="G774" s="8">
        <f>ROUND(INDEX([1]Calculation!L:L,ROW()),0)</f>
        <v>33</v>
      </c>
      <c r="H774" s="8">
        <f>ROUND(INDEX([1]Calculation!M:M,ROW()),0)</f>
        <v>0</v>
      </c>
      <c r="I774" s="8">
        <f>ROUND(INDEX([1]Calculation!N:N,ROW()),0)</f>
        <v>2</v>
      </c>
      <c r="J774" s="8">
        <f>ROUND(INDEX([1]Calculation!O:O,ROW()),0)</f>
        <v>6</v>
      </c>
      <c r="K774" s="8">
        <f>ROUND(INDEX([1]Calculation!P:P,ROW()),0)</f>
        <v>1</v>
      </c>
      <c r="L774" s="8">
        <f>ROUND(INDEX([1]Calculation!Q:Q,ROW()),0)</f>
        <v>15</v>
      </c>
      <c r="M774" s="8">
        <f>ROUND(INDEX([1]Calculation!R:R,ROW()),0)</f>
        <v>1</v>
      </c>
      <c r="N774" s="8">
        <f>ROUND(INDEX([1]Calculation!S:S,ROW()),0)</f>
        <v>15</v>
      </c>
      <c r="O774" s="8">
        <f>ROUND(INDEX([1]Calculation!T:T,ROW()),0)</f>
        <v>2</v>
      </c>
      <c r="P774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75" spans="1:16">
      <c r="A775" t="str">
        <f>INDEX([1]Calculation!$F:$F,ROW())</f>
        <v>US</v>
      </c>
      <c r="B775" t="str">
        <f>INDEX([1]Calculation!$D:$D,ROW())</f>
        <v>Harris Insights &amp; Analytics</v>
      </c>
      <c r="C775" t="str">
        <f>IF(INDEX([1]Calculation!$G:$G,ROW())=0,"-",INDEX([1]Calculation!$G:$G,ROW()))</f>
        <v>C+</v>
      </c>
      <c r="D775" t="str">
        <f>INDEX([1]Calculation!$J:$J,ROW())&amp;"  "&amp;INDEX([1]Calculation!$K:$K,ROW())</f>
        <v>1347  rv</v>
      </c>
      <c r="E775" s="19">
        <f>INDEX([1]Calculation!$I:$I,ROW())</f>
        <v>43712</v>
      </c>
      <c r="F775" s="12">
        <f>ROUND(INDEX([1]Calculation!AL:AL,ROW()),1)</f>
        <v>0</v>
      </c>
      <c r="G775" s="8">
        <f>ROUND(INDEX([1]Calculation!L:L,ROW()),0)</f>
        <v>30</v>
      </c>
      <c r="H775" s="8">
        <f>ROUND(INDEX([1]Calculation!M:M,ROW()),0)</f>
        <v>0</v>
      </c>
      <c r="I775" s="8">
        <f>ROUND(INDEX([1]Calculation!N:N,ROW()),0)</f>
        <v>1</v>
      </c>
      <c r="J775" s="8">
        <f>ROUND(INDEX([1]Calculation!O:O,ROW()),0)</f>
        <v>5</v>
      </c>
      <c r="K775" s="8">
        <f>ROUND(INDEX([1]Calculation!P:P,ROW()),0)</f>
        <v>1</v>
      </c>
      <c r="L775" s="8">
        <f>ROUND(INDEX([1]Calculation!Q:Q,ROW()),0)</f>
        <v>16</v>
      </c>
      <c r="M775" s="8">
        <f>ROUND(INDEX([1]Calculation!R:R,ROW()),0)</f>
        <v>1</v>
      </c>
      <c r="N775" s="8">
        <f>ROUND(INDEX([1]Calculation!S:S,ROW()),0)</f>
        <v>12</v>
      </c>
      <c r="O775" s="8">
        <f>ROUND(INDEX([1]Calculation!T:T,ROW()),0)</f>
        <v>2</v>
      </c>
      <c r="P775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76" spans="1:16">
      <c r="A776" t="str">
        <f>INDEX([1]Calculation!$F:$F,ROW())</f>
        <v>US</v>
      </c>
      <c r="B776" t="str">
        <f>INDEX([1]Calculation!$D:$D,ROW())</f>
        <v>Swayable</v>
      </c>
      <c r="C776" t="str">
        <f>IF(INDEX([1]Calculation!$G:$G,ROW())=0,"-",INDEX([1]Calculation!$G:$G,ROW()))</f>
        <v>-</v>
      </c>
      <c r="D776" t="str">
        <f>INDEX([1]Calculation!$J:$J,ROW())&amp;"  "&amp;INDEX([1]Calculation!$K:$K,ROW())</f>
        <v>1849  lv</v>
      </c>
      <c r="E776" s="19">
        <f>INDEX([1]Calculation!$I:$I,ROW())</f>
        <v>43700</v>
      </c>
      <c r="F776" s="12">
        <f>ROUND(INDEX([1]Calculation!AL:AL,ROW()),1)</f>
        <v>0</v>
      </c>
      <c r="G776" s="8">
        <f>ROUND(INDEX([1]Calculation!L:L,ROW()),0)</f>
        <v>33</v>
      </c>
      <c r="H776" s="8">
        <f>ROUND(INDEX([1]Calculation!M:M,ROW()),0)</f>
        <v>0</v>
      </c>
      <c r="I776" s="8">
        <f>ROUND(INDEX([1]Calculation!N:N,ROW()),0)</f>
        <v>2</v>
      </c>
      <c r="J776" s="8">
        <f>ROUND(INDEX([1]Calculation!O:O,ROW()),0)</f>
        <v>3</v>
      </c>
      <c r="K776" s="8">
        <f>ROUND(INDEX([1]Calculation!P:P,ROW()),0)</f>
        <v>1</v>
      </c>
      <c r="L776" s="8">
        <f>ROUND(INDEX([1]Calculation!Q:Q,ROW()),0)</f>
        <v>18</v>
      </c>
      <c r="M776" s="8">
        <f>ROUND(INDEX([1]Calculation!R:R,ROW()),0)</f>
        <v>2</v>
      </c>
      <c r="N776" s="8">
        <f>ROUND(INDEX([1]Calculation!S:S,ROW()),0)</f>
        <v>16</v>
      </c>
      <c r="O776" s="8">
        <f>ROUND(INDEX([1]Calculation!T:T,ROW()),0)</f>
        <v>1</v>
      </c>
      <c r="P776" s="8" t="str">
        <f>INDEX([1]Calculation!CB:CB,ROW())</f>
        <v>https://swayable.com/insights/primaries2019</v>
      </c>
    </row>
    <row r="777" spans="1:16">
      <c r="A777" t="str">
        <f>INDEX([1]Calculation!$F:$F,ROW())</f>
        <v>US</v>
      </c>
      <c r="B777" t="str">
        <f>INDEX([1]Calculation!$D:$D,ROW())</f>
        <v>Swayable</v>
      </c>
      <c r="C777" t="str">
        <f>IF(INDEX([1]Calculation!$G:$G,ROW())=0,"-",INDEX([1]Calculation!$G:$G,ROW()))</f>
        <v>-</v>
      </c>
      <c r="D777" t="str">
        <f>INDEX([1]Calculation!$J:$J,ROW())&amp;"  "&amp;INDEX([1]Calculation!$K:$K,ROW())</f>
        <v>3790  a</v>
      </c>
      <c r="E777" s="19">
        <f>INDEX([1]Calculation!$I:$I,ROW())</f>
        <v>43700</v>
      </c>
      <c r="F777" s="12">
        <f>ROUND(INDEX([1]Calculation!AL:AL,ROW()),1)</f>
        <v>0</v>
      </c>
      <c r="G777" s="8">
        <f>ROUND(INDEX([1]Calculation!L:L,ROW()),0)</f>
        <v>28</v>
      </c>
      <c r="H777" s="8">
        <f>ROUND(INDEX([1]Calculation!M:M,ROW()),0)</f>
        <v>0</v>
      </c>
      <c r="I777" s="8">
        <f>ROUND(INDEX([1]Calculation!N:N,ROW()),0)</f>
        <v>2</v>
      </c>
      <c r="J777" s="8">
        <f>ROUND(INDEX([1]Calculation!O:O,ROW()),0)</f>
        <v>3</v>
      </c>
      <c r="K777" s="8">
        <f>ROUND(INDEX([1]Calculation!P:P,ROW()),0)</f>
        <v>1</v>
      </c>
      <c r="L777" s="8">
        <f>ROUND(INDEX([1]Calculation!Q:Q,ROW()),0)</f>
        <v>21</v>
      </c>
      <c r="M777" s="8">
        <f>ROUND(INDEX([1]Calculation!R:R,ROW()),0)</f>
        <v>1</v>
      </c>
      <c r="N777" s="8">
        <f>ROUND(INDEX([1]Calculation!S:S,ROW()),0)</f>
        <v>13</v>
      </c>
      <c r="O777" s="8">
        <f>ROUND(INDEX([1]Calculation!T:T,ROW()),0)</f>
        <v>3</v>
      </c>
      <c r="P777" s="8" t="str">
        <f>INDEX([1]Calculation!CB:CB,ROW())</f>
        <v>https://swayable.com/insights/primaries2019</v>
      </c>
    </row>
    <row r="778" spans="1:16">
      <c r="A778" t="str">
        <f>INDEX([1]Calculation!$F:$F,ROW())</f>
        <v>US</v>
      </c>
      <c r="B778" t="str">
        <f>INDEX([1]Calculation!$D:$D,ROW())</f>
        <v>YouGov</v>
      </c>
      <c r="C778" t="str">
        <f>IF(INDEX([1]Calculation!$G:$G,ROW())=0,"-",INDEX([1]Calculation!$G:$G,ROW()))</f>
        <v>B-</v>
      </c>
      <c r="D778" t="str">
        <f>INDEX([1]Calculation!$J:$J,ROW())&amp;"  "&amp;INDEX([1]Calculation!$K:$K,ROW())</f>
        <v>518  lv</v>
      </c>
      <c r="E778" s="19">
        <f>INDEX([1]Calculation!$I:$I,ROW())</f>
        <v>43711</v>
      </c>
      <c r="F778" s="12">
        <f>ROUND(INDEX([1]Calculation!AL:AL,ROW()),1)</f>
        <v>0</v>
      </c>
      <c r="G778" s="8">
        <f>ROUND(INDEX([1]Calculation!L:L,ROW()),0)</f>
        <v>26</v>
      </c>
      <c r="H778" s="8">
        <f>ROUND(INDEX([1]Calculation!M:M,ROW()),0)</f>
        <v>0</v>
      </c>
      <c r="I778" s="8">
        <f>ROUND(INDEX([1]Calculation!N:N,ROW()),0)</f>
        <v>1</v>
      </c>
      <c r="J778" s="8">
        <f>ROUND(INDEX([1]Calculation!O:O,ROW()),0)</f>
        <v>6</v>
      </c>
      <c r="K778" s="8">
        <f>ROUND(INDEX([1]Calculation!P:P,ROW()),0)</f>
        <v>0</v>
      </c>
      <c r="L778" s="8">
        <f>ROUND(INDEX([1]Calculation!Q:Q,ROW()),0)</f>
        <v>14</v>
      </c>
      <c r="M778" s="8">
        <f>ROUND(INDEX([1]Calculation!R:R,ROW()),0)</f>
        <v>0</v>
      </c>
      <c r="N778" s="8">
        <f>ROUND(INDEX([1]Calculation!S:S,ROW()),0)</f>
        <v>21</v>
      </c>
      <c r="O778" s="8">
        <f>ROUND(INDEX([1]Calculation!T:T,ROW()),0)</f>
        <v>3</v>
      </c>
      <c r="P778" s="8" t="str">
        <f>INDEX([1]Calculation!CB:CB,ROW())</f>
        <v>https://d25d2506sfb94s.cloudfront.net/cumulus_uploads/document/3gj4ffirhi/econTabReport.pdf</v>
      </c>
    </row>
    <row r="779" spans="1:16">
      <c r="A779" t="str">
        <f>INDEX([1]Calculation!$F:$F,ROW())</f>
        <v>US</v>
      </c>
      <c r="B779" t="str">
        <f>INDEX([1]Calculation!$D:$D,ROW())</f>
        <v>Harris Insights &amp; Analytics</v>
      </c>
      <c r="C779" t="str">
        <f>IF(INDEX([1]Calculation!$G:$G,ROW())=0,"-",INDEX([1]Calculation!$G:$G,ROW()))</f>
        <v>C+</v>
      </c>
      <c r="D779" t="str">
        <f>INDEX([1]Calculation!$J:$J,ROW())&amp;"  "&amp;INDEX([1]Calculation!$K:$K,ROW())</f>
        <v>808  lv</v>
      </c>
      <c r="E779" s="19">
        <f>INDEX([1]Calculation!$I:$I,ROW())</f>
        <v>43711</v>
      </c>
      <c r="F779" s="12">
        <f>ROUND(INDEX([1]Calculation!AL:AL,ROW()),1)</f>
        <v>0</v>
      </c>
      <c r="G779" s="8">
        <f>ROUND(INDEX([1]Calculation!L:L,ROW()),0)</f>
        <v>34</v>
      </c>
      <c r="H779" s="8">
        <f>ROUND(INDEX([1]Calculation!M:M,ROW()),0)</f>
        <v>0</v>
      </c>
      <c r="I779" s="8">
        <f>ROUND(INDEX([1]Calculation!N:N,ROW()),0)</f>
        <v>1</v>
      </c>
      <c r="J779" s="8">
        <f>ROUND(INDEX([1]Calculation!O:O,ROW()),0)</f>
        <v>6</v>
      </c>
      <c r="K779" s="8">
        <f>ROUND(INDEX([1]Calculation!P:P,ROW()),0)</f>
        <v>1</v>
      </c>
      <c r="L779" s="8">
        <f>ROUND(INDEX([1]Calculation!Q:Q,ROW()),0)</f>
        <v>16</v>
      </c>
      <c r="M779" s="8">
        <f>ROUND(INDEX([1]Calculation!R:R,ROW()),0)</f>
        <v>2</v>
      </c>
      <c r="N779" s="8">
        <f>ROUND(INDEX([1]Calculation!S:S,ROW()),0)</f>
        <v>15</v>
      </c>
      <c r="O779" s="8">
        <f>ROUND(INDEX([1]Calculation!T:T,ROW()),0)</f>
        <v>2</v>
      </c>
      <c r="P779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80" spans="1:16">
      <c r="A780" t="str">
        <f>INDEX([1]Calculation!$F:$F,ROW())</f>
        <v>US</v>
      </c>
      <c r="B780" t="str">
        <f>INDEX([1]Calculation!$D:$D,ROW())</f>
        <v>Harris Insights &amp; Analytics</v>
      </c>
      <c r="C780" t="str">
        <f>IF(INDEX([1]Calculation!$G:$G,ROW())=0,"-",INDEX([1]Calculation!$G:$G,ROW()))</f>
        <v>C+</v>
      </c>
      <c r="D780" t="str">
        <f>INDEX([1]Calculation!$J:$J,ROW())&amp;"  "&amp;INDEX([1]Calculation!$K:$K,ROW())</f>
        <v>1346  rv</v>
      </c>
      <c r="E780" s="19">
        <f>INDEX([1]Calculation!$I:$I,ROW())</f>
        <v>43711</v>
      </c>
      <c r="F780" s="12">
        <f>ROUND(INDEX([1]Calculation!AL:AL,ROW()),1)</f>
        <v>0</v>
      </c>
      <c r="G780" s="8">
        <f>ROUND(INDEX([1]Calculation!L:L,ROW()),0)</f>
        <v>28</v>
      </c>
      <c r="H780" s="8">
        <f>ROUND(INDEX([1]Calculation!M:M,ROW()),0)</f>
        <v>0</v>
      </c>
      <c r="I780" s="8">
        <f>ROUND(INDEX([1]Calculation!N:N,ROW()),0)</f>
        <v>1</v>
      </c>
      <c r="J780" s="8">
        <f>ROUND(INDEX([1]Calculation!O:O,ROW()),0)</f>
        <v>5</v>
      </c>
      <c r="K780" s="8">
        <f>ROUND(INDEX([1]Calculation!P:P,ROW()),0)</f>
        <v>1</v>
      </c>
      <c r="L780" s="8">
        <f>ROUND(INDEX([1]Calculation!Q:Q,ROW()),0)</f>
        <v>18</v>
      </c>
      <c r="M780" s="8">
        <f>ROUND(INDEX([1]Calculation!R:R,ROW()),0)</f>
        <v>1</v>
      </c>
      <c r="N780" s="8">
        <f>ROUND(INDEX([1]Calculation!S:S,ROW()),0)</f>
        <v>11</v>
      </c>
      <c r="O780" s="8">
        <f>ROUND(INDEX([1]Calculation!T:T,ROW()),0)</f>
        <v>2</v>
      </c>
      <c r="P780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81" spans="1:16">
      <c r="A781" t="str">
        <f>INDEX([1]Calculation!$F:$F,ROW())</f>
        <v>US</v>
      </c>
      <c r="B781" t="str">
        <f>INDEX([1]Calculation!$D:$D,ROW())</f>
        <v>Harris Insights &amp; Analytics</v>
      </c>
      <c r="C781" t="str">
        <f>IF(INDEX([1]Calculation!$G:$G,ROW())=0,"-",INDEX([1]Calculation!$G:$G,ROW()))</f>
        <v>C+</v>
      </c>
      <c r="D781" t="str">
        <f>INDEX([1]Calculation!$J:$J,ROW())&amp;"  "&amp;INDEX([1]Calculation!$K:$K,ROW())</f>
        <v>1350  rv</v>
      </c>
      <c r="E781" s="19">
        <f>INDEX([1]Calculation!$I:$I,ROW())</f>
        <v>43710</v>
      </c>
      <c r="F781" s="12">
        <f>ROUND(INDEX([1]Calculation!AL:AL,ROW()),1)</f>
        <v>0</v>
      </c>
      <c r="G781" s="8">
        <f>ROUND(INDEX([1]Calculation!L:L,ROW()),0)</f>
        <v>27</v>
      </c>
      <c r="H781" s="8">
        <f>ROUND(INDEX([1]Calculation!M:M,ROW()),0)</f>
        <v>0</v>
      </c>
      <c r="I781" s="8">
        <f>ROUND(INDEX([1]Calculation!N:N,ROW()),0)</f>
        <v>2</v>
      </c>
      <c r="J781" s="8">
        <f>ROUND(INDEX([1]Calculation!O:O,ROW()),0)</f>
        <v>6</v>
      </c>
      <c r="K781" s="8">
        <f>ROUND(INDEX([1]Calculation!P:P,ROW()),0)</f>
        <v>1</v>
      </c>
      <c r="L781" s="8">
        <f>ROUND(INDEX([1]Calculation!Q:Q,ROW()),0)</f>
        <v>18</v>
      </c>
      <c r="M781" s="8">
        <f>ROUND(INDEX([1]Calculation!R:R,ROW()),0)</f>
        <v>2</v>
      </c>
      <c r="N781" s="8">
        <f>ROUND(INDEX([1]Calculation!S:S,ROW()),0)</f>
        <v>12</v>
      </c>
      <c r="O781" s="8">
        <f>ROUND(INDEX([1]Calculation!T:T,ROW()),0)</f>
        <v>1</v>
      </c>
      <c r="P781" s="8" t="str">
        <f>INDEX([1]Calculation!CB:CB,ROW())</f>
        <v>https://scottrasmussen.com/3-day-dems-voting-for-trends/</v>
      </c>
    </row>
    <row r="782" spans="1:16">
      <c r="A782" t="str">
        <f>INDEX([1]Calculation!$F:$F,ROW())</f>
        <v>US</v>
      </c>
      <c r="B782" t="str">
        <f>INDEX([1]Calculation!$D:$D,ROW())</f>
        <v>Morning Consult</v>
      </c>
      <c r="C782" t="str">
        <f>IF(INDEX([1]Calculation!$G:$G,ROW())=0,"-",INDEX([1]Calculation!$G:$G,ROW()))</f>
        <v>B+</v>
      </c>
      <c r="D782" t="str">
        <f>INDEX([1]Calculation!$J:$J,ROW())&amp;"  "&amp;INDEX([1]Calculation!$K:$K,ROW())</f>
        <v>16736  lv</v>
      </c>
      <c r="E782" s="19">
        <f>INDEX([1]Calculation!$I:$I,ROW())</f>
        <v>43709</v>
      </c>
      <c r="F782" s="12">
        <f>ROUND(INDEX([1]Calculation!AL:AL,ROW()),1)</f>
        <v>0</v>
      </c>
      <c r="G782" s="8">
        <f>ROUND(INDEX([1]Calculation!L:L,ROW()),0)</f>
        <v>32</v>
      </c>
      <c r="H782" s="8">
        <f>ROUND(INDEX([1]Calculation!M:M,ROW()),0)</f>
        <v>0</v>
      </c>
      <c r="I782" s="8">
        <f>ROUND(INDEX([1]Calculation!N:N,ROW()),0)</f>
        <v>3</v>
      </c>
      <c r="J782" s="8">
        <f>ROUND(INDEX([1]Calculation!O:O,ROW()),0)</f>
        <v>5</v>
      </c>
      <c r="K782" s="8">
        <f>ROUND(INDEX([1]Calculation!P:P,ROW()),0)</f>
        <v>1</v>
      </c>
      <c r="L782" s="8">
        <f>ROUND(INDEX([1]Calculation!Q:Q,ROW()),0)</f>
        <v>20</v>
      </c>
      <c r="M782" s="8">
        <f>ROUND(INDEX([1]Calculation!R:R,ROW()),0)</f>
        <v>1</v>
      </c>
      <c r="N782" s="8">
        <f>ROUND(INDEX([1]Calculation!S:S,ROW()),0)</f>
        <v>16</v>
      </c>
      <c r="O782" s="8">
        <f>ROUND(INDEX([1]Calculation!T:T,ROW()),0)</f>
        <v>3</v>
      </c>
      <c r="P782" s="8" t="str">
        <f>INDEX([1]Calculation!CB:CB,ROW())</f>
        <v>https://morningconsult.com/2020-democratic-primary/</v>
      </c>
    </row>
    <row r="783" spans="1:16">
      <c r="A783" t="str">
        <f>INDEX([1]Calculation!$F:$F,ROW())</f>
        <v>US</v>
      </c>
      <c r="B783" t="str">
        <f>INDEX([1]Calculation!$D:$D,ROW())</f>
        <v>Harris Insights &amp; Analytics</v>
      </c>
      <c r="C783" t="str">
        <f>IF(INDEX([1]Calculation!$G:$G,ROW())=0,"-",INDEX([1]Calculation!$G:$G,ROW()))</f>
        <v>C+</v>
      </c>
      <c r="D783" t="str">
        <f>INDEX([1]Calculation!$J:$J,ROW())&amp;"  "&amp;INDEX([1]Calculation!$K:$K,ROW())</f>
        <v>1350  rv</v>
      </c>
      <c r="E783" s="19">
        <f>INDEX([1]Calculation!$I:$I,ROW())</f>
        <v>43709</v>
      </c>
      <c r="F783" s="12">
        <f>ROUND(INDEX([1]Calculation!AL:AL,ROW()),1)</f>
        <v>0</v>
      </c>
      <c r="G783" s="8">
        <f>ROUND(INDEX([1]Calculation!L:L,ROW()),0)</f>
        <v>29</v>
      </c>
      <c r="H783" s="8">
        <f>ROUND(INDEX([1]Calculation!M:M,ROW()),0)</f>
        <v>0</v>
      </c>
      <c r="I783" s="8">
        <f>ROUND(INDEX([1]Calculation!N:N,ROW()),0)</f>
        <v>2</v>
      </c>
      <c r="J783" s="8">
        <f>ROUND(INDEX([1]Calculation!O:O,ROW()),0)</f>
        <v>4</v>
      </c>
      <c r="K783" s="8">
        <f>ROUND(INDEX([1]Calculation!P:P,ROW()),0)</f>
        <v>1</v>
      </c>
      <c r="L783" s="8">
        <f>ROUND(INDEX([1]Calculation!Q:Q,ROW()),0)</f>
        <v>18</v>
      </c>
      <c r="M783" s="8">
        <f>ROUND(INDEX([1]Calculation!R:R,ROW()),0)</f>
        <v>2</v>
      </c>
      <c r="N783" s="8">
        <f>ROUND(INDEX([1]Calculation!S:S,ROW()),0)</f>
        <v>12</v>
      </c>
      <c r="O783" s="8">
        <f>ROUND(INDEX([1]Calculation!T:T,ROW()),0)</f>
        <v>1</v>
      </c>
      <c r="P783" s="8" t="str">
        <f>INDEX([1]Calculation!CB:CB,ROW())</f>
        <v>https://scottrasmussen.com/3-day-dems-voting-for-trends/</v>
      </c>
    </row>
    <row r="784" spans="1:16">
      <c r="A784" t="str">
        <f>INDEX([1]Calculation!$F:$F,ROW())</f>
        <v>California</v>
      </c>
      <c r="B784" t="str">
        <f>INDEX([1]Calculation!$D:$D,ROW())</f>
        <v>Capitol Weekly</v>
      </c>
      <c r="C784" t="str">
        <f>IF(INDEX([1]Calculation!$G:$G,ROW())=0,"-",INDEX([1]Calculation!$G:$G,ROW()))</f>
        <v>-</v>
      </c>
      <c r="D784" t="str">
        <f>INDEX([1]Calculation!$J:$J,ROW())&amp;"  "&amp;INDEX([1]Calculation!$K:$K,ROW())</f>
        <v>728  lv</v>
      </c>
      <c r="E784" s="19">
        <f>INDEX([1]Calculation!$I:$I,ROW())</f>
        <v>43708</v>
      </c>
      <c r="F784" s="12">
        <f>ROUND(INDEX([1]Calculation!AL:AL,ROW()),1)</f>
        <v>0</v>
      </c>
      <c r="G784" s="8">
        <f>ROUND(INDEX([1]Calculation!L:L,ROW()),0)</f>
        <v>27</v>
      </c>
      <c r="H784" s="8">
        <f>ROUND(INDEX([1]Calculation!M:M,ROW()),0)</f>
        <v>0</v>
      </c>
      <c r="I784" s="8">
        <f>ROUND(INDEX([1]Calculation!N:N,ROW()),0)</f>
        <v>1</v>
      </c>
      <c r="J784" s="8">
        <f>ROUND(INDEX([1]Calculation!O:O,ROW()),0)</f>
        <v>9</v>
      </c>
      <c r="K784" s="8">
        <f>ROUND(INDEX([1]Calculation!P:P,ROW()),0)</f>
        <v>1</v>
      </c>
      <c r="L784" s="8">
        <f>ROUND(INDEX([1]Calculation!Q:Q,ROW()),0)</f>
        <v>14</v>
      </c>
      <c r="M784" s="8">
        <f>ROUND(INDEX([1]Calculation!R:R,ROW()),0)</f>
        <v>1</v>
      </c>
      <c r="N784" s="8">
        <f>ROUND(INDEX([1]Calculation!S:S,ROW()),0)</f>
        <v>23</v>
      </c>
      <c r="O784" s="8">
        <f>ROUND(INDEX([1]Calculation!T:T,ROW()),0)</f>
        <v>3</v>
      </c>
      <c r="P784" s="8" t="str">
        <f>INDEX([1]Calculation!CB:CB,ROW())</f>
        <v>https://public.tableau.com/profile/capitol.weekly#!/vizhome/2020PrimaryTrackingSurvey_15626518585990/CA120POLLSTORY</v>
      </c>
    </row>
    <row r="785" spans="1:16">
      <c r="A785" t="str">
        <f>INDEX([1]Calculation!$F:$F,ROW())</f>
        <v>US</v>
      </c>
      <c r="B785" t="str">
        <f>INDEX([1]Calculation!$D:$D,ROW())</f>
        <v>Harris Insights &amp; Analytics</v>
      </c>
      <c r="C785" t="str">
        <f>IF(INDEX([1]Calculation!$G:$G,ROW())=0,"-",INDEX([1]Calculation!$G:$G,ROW()))</f>
        <v>C+</v>
      </c>
      <c r="D785" t="str">
        <f>INDEX([1]Calculation!$J:$J,ROW())&amp;"  "&amp;INDEX([1]Calculation!$K:$K,ROW())</f>
        <v>1350  rv</v>
      </c>
      <c r="E785" s="19">
        <f>INDEX([1]Calculation!$I:$I,ROW())</f>
        <v>43708</v>
      </c>
      <c r="F785" s="12">
        <f>ROUND(INDEX([1]Calculation!AL:AL,ROW()),1)</f>
        <v>0</v>
      </c>
      <c r="G785" s="8">
        <f>ROUND(INDEX([1]Calculation!L:L,ROW()),0)</f>
        <v>29</v>
      </c>
      <c r="H785" s="8">
        <f>ROUND(INDEX([1]Calculation!M:M,ROW()),0)</f>
        <v>0</v>
      </c>
      <c r="I785" s="8">
        <f>ROUND(INDEX([1]Calculation!N:N,ROW()),0)</f>
        <v>3</v>
      </c>
      <c r="J785" s="8">
        <f>ROUND(INDEX([1]Calculation!O:O,ROW()),0)</f>
        <v>4</v>
      </c>
      <c r="K785" s="8">
        <f>ROUND(INDEX([1]Calculation!P:P,ROW()),0)</f>
        <v>1</v>
      </c>
      <c r="L785" s="8">
        <f>ROUND(INDEX([1]Calculation!Q:Q,ROW()),0)</f>
        <v>15</v>
      </c>
      <c r="M785" s="8">
        <f>ROUND(INDEX([1]Calculation!R:R,ROW()),0)</f>
        <v>1</v>
      </c>
      <c r="N785" s="8">
        <f>ROUND(INDEX([1]Calculation!S:S,ROW()),0)</f>
        <v>12</v>
      </c>
      <c r="O785" s="8">
        <f>ROUND(INDEX([1]Calculation!T:T,ROW()),0)</f>
        <v>1</v>
      </c>
      <c r="P785" s="8" t="str">
        <f>INDEX([1]Calculation!CB:CB,ROW())</f>
        <v>https://scottrasmussen.com/3-day-dems-voting-for-trends/</v>
      </c>
    </row>
    <row r="786" spans="1:16">
      <c r="A786" t="str">
        <f>INDEX([1]Calculation!$F:$F,ROW())</f>
        <v>US</v>
      </c>
      <c r="B786" t="str">
        <f>INDEX([1]Calculation!$D:$D,ROW())</f>
        <v>IBD/TIPP</v>
      </c>
      <c r="C786" t="str">
        <f>IF(INDEX([1]Calculation!$G:$G,ROW())=0,"-",INDEX([1]Calculation!$G:$G,ROW()))</f>
        <v>A/B</v>
      </c>
      <c r="D786" t="str">
        <f>INDEX([1]Calculation!$J:$J,ROW())&amp;"  "&amp;INDEX([1]Calculation!$K:$K,ROW())</f>
        <v>360  rv</v>
      </c>
      <c r="E786" s="19">
        <f>INDEX([1]Calculation!$I:$I,ROW())</f>
        <v>43707</v>
      </c>
      <c r="F786" s="12">
        <f>ROUND(INDEX([1]Calculation!AL:AL,ROW()),1)</f>
        <v>0</v>
      </c>
      <c r="G786" s="8">
        <f>ROUND(INDEX([1]Calculation!L:L,ROW()),0)</f>
        <v>28</v>
      </c>
      <c r="H786" s="8">
        <f>ROUND(INDEX([1]Calculation!M:M,ROW()),0)</f>
        <v>0</v>
      </c>
      <c r="I786" s="8">
        <f>ROUND(INDEX([1]Calculation!N:N,ROW()),0)</f>
        <v>4</v>
      </c>
      <c r="J786" s="8">
        <f>ROUND(INDEX([1]Calculation!O:O,ROW()),0)</f>
        <v>5</v>
      </c>
      <c r="K786" s="8">
        <f>ROUND(INDEX([1]Calculation!P:P,ROW()),0)</f>
        <v>1</v>
      </c>
      <c r="L786" s="8">
        <f>ROUND(INDEX([1]Calculation!Q:Q,ROW()),0)</f>
        <v>12</v>
      </c>
      <c r="M786" s="8">
        <f>ROUND(INDEX([1]Calculation!R:R,ROW()),0)</f>
        <v>0</v>
      </c>
      <c r="N786" s="8">
        <f>ROUND(INDEX([1]Calculation!S:S,ROW()),0)</f>
        <v>24</v>
      </c>
      <c r="O786" s="8">
        <f>ROUND(INDEX([1]Calculation!T:T,ROW()),0)</f>
        <v>1</v>
      </c>
      <c r="P786" s="8" t="str">
        <f>INDEX([1]Calculation!CB:CB,ROW())</f>
        <v>https://projects.fivethirtyeight.com/polls/20190903_National.xlsx</v>
      </c>
    </row>
    <row r="787" spans="1:16">
      <c r="A787" t="str">
        <f>INDEX([1]Calculation!$F:$F,ROW())</f>
        <v>US</v>
      </c>
      <c r="B787" t="str">
        <f>INDEX([1]Calculation!$D:$D,ROW())</f>
        <v>Harris Insights &amp; Analytics</v>
      </c>
      <c r="C787" t="str">
        <f>IF(INDEX([1]Calculation!$G:$G,ROW())=0,"-",INDEX([1]Calculation!$G:$G,ROW()))</f>
        <v>C+</v>
      </c>
      <c r="D787" t="str">
        <f>INDEX([1]Calculation!$J:$J,ROW())&amp;"  "&amp;INDEX([1]Calculation!$K:$K,ROW())</f>
        <v>816  lv</v>
      </c>
      <c r="E787" s="19">
        <f>INDEX([1]Calculation!$I:$I,ROW())</f>
        <v>43707</v>
      </c>
      <c r="F787" s="12">
        <f>ROUND(INDEX([1]Calculation!AL:AL,ROW()),1)</f>
        <v>0</v>
      </c>
      <c r="G787" s="8">
        <f>ROUND(INDEX([1]Calculation!L:L,ROW()),0)</f>
        <v>36</v>
      </c>
      <c r="H787" s="8">
        <f>ROUND(INDEX([1]Calculation!M:M,ROW()),0)</f>
        <v>0</v>
      </c>
      <c r="I787" s="8">
        <f>ROUND(INDEX([1]Calculation!N:N,ROW()),0)</f>
        <v>3</v>
      </c>
      <c r="J787" s="8">
        <f>ROUND(INDEX([1]Calculation!O:O,ROW()),0)</f>
        <v>4</v>
      </c>
      <c r="K787" s="8">
        <f>ROUND(INDEX([1]Calculation!P:P,ROW()),0)</f>
        <v>1</v>
      </c>
      <c r="L787" s="8">
        <f>ROUND(INDEX([1]Calculation!Q:Q,ROW()),0)</f>
        <v>13</v>
      </c>
      <c r="M787" s="8">
        <f>ROUND(INDEX([1]Calculation!R:R,ROW()),0)</f>
        <v>0</v>
      </c>
      <c r="N787" s="8">
        <f>ROUND(INDEX([1]Calculation!S:S,ROW()),0)</f>
        <v>13</v>
      </c>
      <c r="O787" s="8">
        <f>ROUND(INDEX([1]Calculation!T:T,ROW()),0)</f>
        <v>1</v>
      </c>
      <c r="P787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88" spans="1:16">
      <c r="A788" t="str">
        <f>INDEX([1]Calculation!$F:$F,ROW())</f>
        <v>US</v>
      </c>
      <c r="B788" t="str">
        <f>INDEX([1]Calculation!$D:$D,ROW())</f>
        <v>Harris Insights &amp; Analytics</v>
      </c>
      <c r="C788" t="str">
        <f>IF(INDEX([1]Calculation!$G:$G,ROW())=0,"-",INDEX([1]Calculation!$G:$G,ROW()))</f>
        <v>C+</v>
      </c>
      <c r="D788" t="str">
        <f>INDEX([1]Calculation!$J:$J,ROW())&amp;"  "&amp;INDEX([1]Calculation!$K:$K,ROW())</f>
        <v>1331  rv</v>
      </c>
      <c r="E788" s="19">
        <f>INDEX([1]Calculation!$I:$I,ROW())</f>
        <v>43707</v>
      </c>
      <c r="F788" s="12">
        <f>ROUND(INDEX([1]Calculation!AL:AL,ROW()),1)</f>
        <v>0</v>
      </c>
      <c r="G788" s="8">
        <f>ROUND(INDEX([1]Calculation!L:L,ROW()),0)</f>
        <v>31</v>
      </c>
      <c r="H788" s="8">
        <f>ROUND(INDEX([1]Calculation!M:M,ROW()),0)</f>
        <v>0</v>
      </c>
      <c r="I788" s="8">
        <f>ROUND(INDEX([1]Calculation!N:N,ROW()),0)</f>
        <v>3</v>
      </c>
      <c r="J788" s="8">
        <f>ROUND(INDEX([1]Calculation!O:O,ROW()),0)</f>
        <v>3</v>
      </c>
      <c r="K788" s="8">
        <f>ROUND(INDEX([1]Calculation!P:P,ROW()),0)</f>
        <v>1</v>
      </c>
      <c r="L788" s="8">
        <f>ROUND(INDEX([1]Calculation!Q:Q,ROW()),0)</f>
        <v>14</v>
      </c>
      <c r="M788" s="8">
        <f>ROUND(INDEX([1]Calculation!R:R,ROW()),0)</f>
        <v>1</v>
      </c>
      <c r="N788" s="8">
        <f>ROUND(INDEX([1]Calculation!S:S,ROW()),0)</f>
        <v>11</v>
      </c>
      <c r="O788" s="8">
        <f>ROUND(INDEX([1]Calculation!T:T,ROW()),0)</f>
        <v>2</v>
      </c>
      <c r="P788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89" spans="1:16">
      <c r="A789" t="str">
        <f>INDEX([1]Calculation!$F:$F,ROW())</f>
        <v>US</v>
      </c>
      <c r="B789" t="str">
        <f>INDEX([1]Calculation!$D:$D,ROW())</f>
        <v>Harris Insights &amp; Analytics</v>
      </c>
      <c r="C789" t="str">
        <f>IF(INDEX([1]Calculation!$G:$G,ROW())=0,"-",INDEX([1]Calculation!$G:$G,ROW()))</f>
        <v>C+</v>
      </c>
      <c r="D789" t="str">
        <f>INDEX([1]Calculation!$J:$J,ROW())&amp;"  "&amp;INDEX([1]Calculation!$K:$K,ROW())</f>
        <v>1870  lv</v>
      </c>
      <c r="E789" s="19">
        <f>INDEX([1]Calculation!$I:$I,ROW())</f>
        <v>43707</v>
      </c>
      <c r="F789" s="12">
        <f>ROUND(INDEX([1]Calculation!AL:AL,ROW()),1)</f>
        <v>0</v>
      </c>
      <c r="G789" s="8">
        <f>ROUND(INDEX([1]Calculation!L:L,ROW()),0)</f>
        <v>36</v>
      </c>
      <c r="H789" s="8">
        <f>ROUND(INDEX([1]Calculation!M:M,ROW()),0)</f>
        <v>0</v>
      </c>
      <c r="I789" s="8">
        <f>ROUND(INDEX([1]Calculation!N:N,ROW()),0)</f>
        <v>3</v>
      </c>
      <c r="J789" s="8">
        <f>ROUND(INDEX([1]Calculation!O:O,ROW()),0)</f>
        <v>4</v>
      </c>
      <c r="K789" s="8">
        <f>ROUND(INDEX([1]Calculation!P:P,ROW()),0)</f>
        <v>1</v>
      </c>
      <c r="L789" s="8">
        <f>ROUND(INDEX([1]Calculation!Q:Q,ROW()),0)</f>
        <v>13</v>
      </c>
      <c r="M789" s="8">
        <f>ROUND(INDEX([1]Calculation!R:R,ROW()),0)</f>
        <v>1</v>
      </c>
      <c r="N789" s="8">
        <f>ROUND(INDEX([1]Calculation!S:S,ROW()),0)</f>
        <v>14</v>
      </c>
      <c r="O789" s="8">
        <f>ROUND(INDEX([1]Calculation!T:T,ROW()),0)</f>
        <v>2</v>
      </c>
      <c r="P789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90" spans="1:16">
      <c r="A790" t="str">
        <f>INDEX([1]Calculation!$F:$F,ROW())</f>
        <v>US</v>
      </c>
      <c r="B790" t="str">
        <f>INDEX([1]Calculation!$D:$D,ROW())</f>
        <v>Harris Insights &amp; Analytics</v>
      </c>
      <c r="C790" t="str">
        <f>IF(INDEX([1]Calculation!$G:$G,ROW())=0,"-",INDEX([1]Calculation!$G:$G,ROW()))</f>
        <v>C+</v>
      </c>
      <c r="D790" t="str">
        <f>INDEX([1]Calculation!$J:$J,ROW())&amp;"  "&amp;INDEX([1]Calculation!$K:$K,ROW())</f>
        <v>3114  rv</v>
      </c>
      <c r="E790" s="19">
        <f>INDEX([1]Calculation!$I:$I,ROW())</f>
        <v>43707</v>
      </c>
      <c r="F790" s="12">
        <f>ROUND(INDEX([1]Calculation!AL:AL,ROW()),1)</f>
        <v>0</v>
      </c>
      <c r="G790" s="8">
        <f>ROUND(INDEX([1]Calculation!L:L,ROW()),0)</f>
        <v>31</v>
      </c>
      <c r="H790" s="8">
        <f>ROUND(INDEX([1]Calculation!M:M,ROW()),0)</f>
        <v>0</v>
      </c>
      <c r="I790" s="8">
        <f>ROUND(INDEX([1]Calculation!N:N,ROW()),0)</f>
        <v>3</v>
      </c>
      <c r="J790" s="8">
        <f>ROUND(INDEX([1]Calculation!O:O,ROW()),0)</f>
        <v>3</v>
      </c>
      <c r="K790" s="8">
        <f>ROUND(INDEX([1]Calculation!P:P,ROW()),0)</f>
        <v>1</v>
      </c>
      <c r="L790" s="8">
        <f>ROUND(INDEX([1]Calculation!Q:Q,ROW()),0)</f>
        <v>15</v>
      </c>
      <c r="M790" s="8">
        <f>ROUND(INDEX([1]Calculation!R:R,ROW()),0)</f>
        <v>1</v>
      </c>
      <c r="N790" s="8">
        <f>ROUND(INDEX([1]Calculation!S:S,ROW()),0)</f>
        <v>11</v>
      </c>
      <c r="O790" s="8">
        <f>ROUND(INDEX([1]Calculation!T:T,ROW()),0)</f>
        <v>2</v>
      </c>
      <c r="P790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91" spans="1:16">
      <c r="A791" t="str">
        <f>INDEX([1]Calculation!$F:$F,ROW())</f>
        <v>US</v>
      </c>
      <c r="B791" t="str">
        <f>INDEX([1]Calculation!$D:$D,ROW())</f>
        <v>Claster Consulting</v>
      </c>
      <c r="C791" t="str">
        <f>IF(INDEX([1]Calculation!$G:$G,ROW())=0,"-",INDEX([1]Calculation!$G:$G,ROW()))</f>
        <v>-</v>
      </c>
      <c r="D791" t="str">
        <f>INDEX([1]Calculation!$J:$J,ROW())&amp;"  "&amp;INDEX([1]Calculation!$K:$K,ROW())</f>
        <v>752  lv</v>
      </c>
      <c r="E791" s="19">
        <f>INDEX([1]Calculation!$I:$I,ROW())</f>
        <v>43706</v>
      </c>
      <c r="F791" s="12">
        <f>ROUND(INDEX([1]Calculation!AL:AL,ROW()),1)</f>
        <v>0.9</v>
      </c>
      <c r="G791" s="8">
        <f>ROUND(INDEX([1]Calculation!L:L,ROW()),0)</f>
        <v>22</v>
      </c>
      <c r="H791" s="8">
        <f>ROUND(INDEX([1]Calculation!M:M,ROW()),0)</f>
        <v>0</v>
      </c>
      <c r="I791" s="8">
        <f>ROUND(INDEX([1]Calculation!N:N,ROW()),0)</f>
        <v>3</v>
      </c>
      <c r="J791" s="8">
        <f>ROUND(INDEX([1]Calculation!O:O,ROW()),0)</f>
        <v>3</v>
      </c>
      <c r="K791" s="8">
        <f>ROUND(INDEX([1]Calculation!P:P,ROW()),0)</f>
        <v>2</v>
      </c>
      <c r="L791" s="8">
        <f>ROUND(INDEX([1]Calculation!Q:Q,ROW()),0)</f>
        <v>19</v>
      </c>
      <c r="M791" s="8">
        <f>ROUND(INDEX([1]Calculation!R:R,ROW()),0)</f>
        <v>0</v>
      </c>
      <c r="N791" s="8">
        <f>ROUND(INDEX([1]Calculation!S:S,ROW()),0)</f>
        <v>14</v>
      </c>
      <c r="O791" s="8">
        <f>ROUND(INDEX([1]Calculation!T:T,ROW()),0)</f>
        <v>2</v>
      </c>
      <c r="P791" s="8" t="str">
        <f>INDEX([1]Calculation!CB:CB,ROW())</f>
        <v>https://greenbankus.com/wp-content/uploads/2019/08/Coalition-for-Green-Capital-Aug-2019.pdf</v>
      </c>
    </row>
    <row r="792" spans="1:16">
      <c r="A792" t="str">
        <f>INDEX([1]Calculation!$F:$F,ROW())</f>
        <v>Wisconsin</v>
      </c>
      <c r="B792" t="str">
        <f>INDEX([1]Calculation!$D:$D,ROW())</f>
        <v>Marquette University Law School</v>
      </c>
      <c r="C792" t="str">
        <f>IF(INDEX([1]Calculation!$G:$G,ROW())=0,"-",INDEX([1]Calculation!$G:$G,ROW()))</f>
        <v>A/B</v>
      </c>
      <c r="D792" t="str">
        <f>INDEX([1]Calculation!$J:$J,ROW())&amp;"  "&amp;INDEX([1]Calculation!$K:$K,ROW())</f>
        <v>444  rv</v>
      </c>
      <c r="E792" s="19">
        <f>INDEX([1]Calculation!$I:$I,ROW())</f>
        <v>43706</v>
      </c>
      <c r="F792" s="12">
        <f>ROUND(INDEX([1]Calculation!AL:AL,ROW()),1)</f>
        <v>0</v>
      </c>
      <c r="G792" s="8">
        <f>ROUND(INDEX([1]Calculation!L:L,ROW()),0)</f>
        <v>28</v>
      </c>
      <c r="H792" s="8">
        <f>ROUND(INDEX([1]Calculation!M:M,ROW()),0)</f>
        <v>0</v>
      </c>
      <c r="I792" s="8">
        <f>ROUND(INDEX([1]Calculation!N:N,ROW()),0)</f>
        <v>1</v>
      </c>
      <c r="J792" s="8">
        <f>ROUND(INDEX([1]Calculation!O:O,ROW()),0)</f>
        <v>6</v>
      </c>
      <c r="K792" s="8">
        <f>ROUND(INDEX([1]Calculation!P:P,ROW()),0)</f>
        <v>1</v>
      </c>
      <c r="L792" s="8">
        <f>ROUND(INDEX([1]Calculation!Q:Q,ROW()),0)</f>
        <v>20</v>
      </c>
      <c r="M792" s="8">
        <f>ROUND(INDEX([1]Calculation!R:R,ROW()),0)</f>
        <v>1</v>
      </c>
      <c r="N792" s="8">
        <f>ROUND(INDEX([1]Calculation!S:S,ROW()),0)</f>
        <v>17</v>
      </c>
      <c r="O792" s="8">
        <f>ROUND(INDEX([1]Calculation!T:T,ROW()),0)</f>
        <v>2</v>
      </c>
      <c r="P792" s="8" t="str">
        <f>INDEX([1]Calculation!CB:CB,ROW())</f>
        <v>https://law.marquette.edu/poll/wp-content/uploads/2019/09/MLSP53Toplines.pdf</v>
      </c>
    </row>
    <row r="793" spans="1:16">
      <c r="A793" t="str">
        <f>INDEX([1]Calculation!$F:$F,ROW())</f>
        <v>US</v>
      </c>
      <c r="B793" t="str">
        <f>INDEX([1]Calculation!$D:$D,ROW())</f>
        <v>Harris Insights &amp; Analytics</v>
      </c>
      <c r="C793" t="str">
        <f>IF(INDEX([1]Calculation!$G:$G,ROW())=0,"-",INDEX([1]Calculation!$G:$G,ROW()))</f>
        <v>C+</v>
      </c>
      <c r="D793" t="str">
        <f>INDEX([1]Calculation!$J:$J,ROW())&amp;"  "&amp;INDEX([1]Calculation!$K:$K,ROW())</f>
        <v>809  lv</v>
      </c>
      <c r="E793" s="19">
        <f>INDEX([1]Calculation!$I:$I,ROW())</f>
        <v>43706</v>
      </c>
      <c r="F793" s="12">
        <f>ROUND(INDEX([1]Calculation!AL:AL,ROW()),1)</f>
        <v>0</v>
      </c>
      <c r="G793" s="8">
        <f>ROUND(INDEX([1]Calculation!L:L,ROW()),0)</f>
        <v>37</v>
      </c>
      <c r="H793" s="8">
        <f>ROUND(INDEX([1]Calculation!M:M,ROW()),0)</f>
        <v>0</v>
      </c>
      <c r="I793" s="8">
        <f>ROUND(INDEX([1]Calculation!N:N,ROW()),0)</f>
        <v>3</v>
      </c>
      <c r="J793" s="8">
        <f>ROUND(INDEX([1]Calculation!O:O,ROW()),0)</f>
        <v>4</v>
      </c>
      <c r="K793" s="8">
        <f>ROUND(INDEX([1]Calculation!P:P,ROW()),0)</f>
        <v>1</v>
      </c>
      <c r="L793" s="8">
        <f>ROUND(INDEX([1]Calculation!Q:Q,ROW()),0)</f>
        <v>13</v>
      </c>
      <c r="M793" s="8">
        <f>ROUND(INDEX([1]Calculation!R:R,ROW()),0)</f>
        <v>1</v>
      </c>
      <c r="N793" s="8">
        <f>ROUND(INDEX([1]Calculation!S:S,ROW()),0)</f>
        <v>13</v>
      </c>
      <c r="O793" s="8">
        <f>ROUND(INDEX([1]Calculation!T:T,ROW()),0)</f>
        <v>1</v>
      </c>
      <c r="P793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94" spans="1:16">
      <c r="A794" t="str">
        <f>INDEX([1]Calculation!$F:$F,ROW())</f>
        <v>US</v>
      </c>
      <c r="B794" t="str">
        <f>INDEX([1]Calculation!$D:$D,ROW())</f>
        <v>Harris Insights &amp; Analytics</v>
      </c>
      <c r="C794" t="str">
        <f>IF(INDEX([1]Calculation!$G:$G,ROW())=0,"-",INDEX([1]Calculation!$G:$G,ROW()))</f>
        <v>C+</v>
      </c>
      <c r="D794" t="str">
        <f>INDEX([1]Calculation!$J:$J,ROW())&amp;"  "&amp;INDEX([1]Calculation!$K:$K,ROW())</f>
        <v>1330  rv</v>
      </c>
      <c r="E794" s="19">
        <f>INDEX([1]Calculation!$I:$I,ROW())</f>
        <v>43706</v>
      </c>
      <c r="F794" s="12">
        <f>ROUND(INDEX([1]Calculation!AL:AL,ROW()),1)</f>
        <v>0</v>
      </c>
      <c r="G794" s="8">
        <f>ROUND(INDEX([1]Calculation!L:L,ROW()),0)</f>
        <v>32</v>
      </c>
      <c r="H794" s="8">
        <f>ROUND(INDEX([1]Calculation!M:M,ROW()),0)</f>
        <v>0</v>
      </c>
      <c r="I794" s="8">
        <f>ROUND(INDEX([1]Calculation!N:N,ROW()),0)</f>
        <v>3</v>
      </c>
      <c r="J794" s="8">
        <f>ROUND(INDEX([1]Calculation!O:O,ROW()),0)</f>
        <v>3</v>
      </c>
      <c r="K794" s="8">
        <f>ROUND(INDEX([1]Calculation!P:P,ROW()),0)</f>
        <v>1</v>
      </c>
      <c r="L794" s="8">
        <f>ROUND(INDEX([1]Calculation!Q:Q,ROW()),0)</f>
        <v>14</v>
      </c>
      <c r="M794" s="8">
        <f>ROUND(INDEX([1]Calculation!R:R,ROW()),0)</f>
        <v>1</v>
      </c>
      <c r="N794" s="8">
        <f>ROUND(INDEX([1]Calculation!S:S,ROW()),0)</f>
        <v>11</v>
      </c>
      <c r="O794" s="8">
        <f>ROUND(INDEX([1]Calculation!T:T,ROW()),0)</f>
        <v>2</v>
      </c>
      <c r="P794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95" spans="1:16">
      <c r="A795" t="str">
        <f>INDEX([1]Calculation!$F:$F,ROW())</f>
        <v>US</v>
      </c>
      <c r="B795" t="str">
        <f>INDEX([1]Calculation!$D:$D,ROW())</f>
        <v>Harris Insights &amp; Analytics</v>
      </c>
      <c r="C795" t="str">
        <f>IF(INDEX([1]Calculation!$G:$G,ROW())=0,"-",INDEX([1]Calculation!$G:$G,ROW()))</f>
        <v>C+</v>
      </c>
      <c r="D795" t="str">
        <f>INDEX([1]Calculation!$J:$J,ROW())&amp;"  "&amp;INDEX([1]Calculation!$K:$K,ROW())</f>
        <v>985  rv</v>
      </c>
      <c r="E795" s="19">
        <f>INDEX([1]Calculation!$I:$I,ROW())</f>
        <v>43705</v>
      </c>
      <c r="F795" s="12">
        <f>ROUND(INDEX([1]Calculation!AL:AL,ROW()),1)</f>
        <v>0</v>
      </c>
      <c r="G795" s="8">
        <f>ROUND(INDEX([1]Calculation!L:L,ROW()),0)</f>
        <v>32</v>
      </c>
      <c r="H795" s="8">
        <f>ROUND(INDEX([1]Calculation!M:M,ROW()),0)</f>
        <v>0</v>
      </c>
      <c r="I795" s="8">
        <f>ROUND(INDEX([1]Calculation!N:N,ROW()),0)</f>
        <v>3</v>
      </c>
      <c r="J795" s="8">
        <f>ROUND(INDEX([1]Calculation!O:O,ROW()),0)</f>
        <v>4</v>
      </c>
      <c r="K795" s="8">
        <f>ROUND(INDEX([1]Calculation!P:P,ROW()),0)</f>
        <v>1</v>
      </c>
      <c r="L795" s="8">
        <f>ROUND(INDEX([1]Calculation!Q:Q,ROW()),0)</f>
        <v>16</v>
      </c>
      <c r="M795" s="8">
        <f>ROUND(INDEX([1]Calculation!R:R,ROW()),0)</f>
        <v>1</v>
      </c>
      <c r="N795" s="8">
        <f>ROUND(INDEX([1]Calculation!S:S,ROW()),0)</f>
        <v>13</v>
      </c>
      <c r="O795" s="8">
        <f>ROUND(INDEX([1]Calculation!T:T,ROW()),0)</f>
        <v>2</v>
      </c>
      <c r="P795" s="8" t="str">
        <f>INDEX([1]Calculation!CB:CB,ROW())</f>
        <v>https://harvardharrispoll.com/wp-content/uploads/2019/09/HHP_August2019_Topline_RegisteredVoters.pdf</v>
      </c>
    </row>
    <row r="796" spans="1:16">
      <c r="A796" t="str">
        <f>INDEX([1]Calculation!$F:$F,ROW())</f>
        <v>US</v>
      </c>
      <c r="B796" t="str">
        <f>INDEX([1]Calculation!$D:$D,ROW())</f>
        <v>Harris Insights &amp; Analytics</v>
      </c>
      <c r="C796" t="str">
        <f>IF(INDEX([1]Calculation!$G:$G,ROW())=0,"-",INDEX([1]Calculation!$G:$G,ROW()))</f>
        <v>C+</v>
      </c>
      <c r="D796" t="str">
        <f>INDEX([1]Calculation!$J:$J,ROW())&amp;"  "&amp;INDEX([1]Calculation!$K:$K,ROW())</f>
        <v>813  lv</v>
      </c>
      <c r="E796" s="19">
        <f>INDEX([1]Calculation!$I:$I,ROW())</f>
        <v>43705</v>
      </c>
      <c r="F796" s="12">
        <f>ROUND(INDEX([1]Calculation!AL:AL,ROW()),1)</f>
        <v>0</v>
      </c>
      <c r="G796" s="8">
        <f>ROUND(INDEX([1]Calculation!L:L,ROW()),0)</f>
        <v>38</v>
      </c>
      <c r="H796" s="8">
        <f>ROUND(INDEX([1]Calculation!M:M,ROW()),0)</f>
        <v>0</v>
      </c>
      <c r="I796" s="8">
        <f>ROUND(INDEX([1]Calculation!N:N,ROW()),0)</f>
        <v>3</v>
      </c>
      <c r="J796" s="8">
        <f>ROUND(INDEX([1]Calculation!O:O,ROW()),0)</f>
        <v>4</v>
      </c>
      <c r="K796" s="8">
        <f>ROUND(INDEX([1]Calculation!P:P,ROW()),0)</f>
        <v>1</v>
      </c>
      <c r="L796" s="8">
        <f>ROUND(INDEX([1]Calculation!Q:Q,ROW()),0)</f>
        <v>13</v>
      </c>
      <c r="M796" s="8">
        <f>ROUND(INDEX([1]Calculation!R:R,ROW()),0)</f>
        <v>1</v>
      </c>
      <c r="N796" s="8">
        <f>ROUND(INDEX([1]Calculation!S:S,ROW()),0)</f>
        <v>13</v>
      </c>
      <c r="O796" s="8">
        <f>ROUND(INDEX([1]Calculation!T:T,ROW()),0)</f>
        <v>2</v>
      </c>
      <c r="P796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97" spans="1:16">
      <c r="A797" t="str">
        <f>INDEX([1]Calculation!$F:$F,ROW())</f>
        <v>US</v>
      </c>
      <c r="B797" t="str">
        <f>INDEX([1]Calculation!$D:$D,ROW())</f>
        <v>Harris Insights &amp; Analytics</v>
      </c>
      <c r="C797" t="str">
        <f>IF(INDEX([1]Calculation!$G:$G,ROW())=0,"-",INDEX([1]Calculation!$G:$G,ROW()))</f>
        <v>C+</v>
      </c>
      <c r="D797" t="str">
        <f>INDEX([1]Calculation!$J:$J,ROW())&amp;"  "&amp;INDEX([1]Calculation!$K:$K,ROW())</f>
        <v>1331  rv</v>
      </c>
      <c r="E797" s="19">
        <f>INDEX([1]Calculation!$I:$I,ROW())</f>
        <v>43705</v>
      </c>
      <c r="F797" s="12">
        <f>ROUND(INDEX([1]Calculation!AL:AL,ROW()),1)</f>
        <v>0</v>
      </c>
      <c r="G797" s="8">
        <f>ROUND(INDEX([1]Calculation!L:L,ROW()),0)</f>
        <v>33</v>
      </c>
      <c r="H797" s="8">
        <f>ROUND(INDEX([1]Calculation!M:M,ROW()),0)</f>
        <v>0</v>
      </c>
      <c r="I797" s="8">
        <f>ROUND(INDEX([1]Calculation!N:N,ROW()),0)</f>
        <v>3</v>
      </c>
      <c r="J797" s="8">
        <f>ROUND(INDEX([1]Calculation!O:O,ROW()),0)</f>
        <v>4</v>
      </c>
      <c r="K797" s="8">
        <f>ROUND(INDEX([1]Calculation!P:P,ROW()),0)</f>
        <v>1</v>
      </c>
      <c r="L797" s="8">
        <f>ROUND(INDEX([1]Calculation!Q:Q,ROW()),0)</f>
        <v>14</v>
      </c>
      <c r="M797" s="8">
        <f>ROUND(INDEX([1]Calculation!R:R,ROW()),0)</f>
        <v>1</v>
      </c>
      <c r="N797" s="8">
        <f>ROUND(INDEX([1]Calculation!S:S,ROW()),0)</f>
        <v>11</v>
      </c>
      <c r="O797" s="8">
        <f>ROUND(INDEX([1]Calculation!T:T,ROW()),0)</f>
        <v>2</v>
      </c>
      <c r="P797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98" spans="1:16">
      <c r="A798" t="str">
        <f>INDEX([1]Calculation!$F:$F,ROW())</f>
        <v>US</v>
      </c>
      <c r="B798" t="str">
        <f>INDEX([1]Calculation!$D:$D,ROW())</f>
        <v>YouGov</v>
      </c>
      <c r="C798" t="str">
        <f>IF(INDEX([1]Calculation!$G:$G,ROW())=0,"-",INDEX([1]Calculation!$G:$G,ROW()))</f>
        <v>B-</v>
      </c>
      <c r="D798" t="str">
        <f>INDEX([1]Calculation!$J:$J,ROW())&amp;"  "&amp;INDEX([1]Calculation!$K:$K,ROW())</f>
        <v>570  lv</v>
      </c>
      <c r="E798" s="19">
        <f>INDEX([1]Calculation!$I:$I,ROW())</f>
        <v>43704</v>
      </c>
      <c r="F798" s="12">
        <f>ROUND(INDEX([1]Calculation!AL:AL,ROW()),1)</f>
        <v>0</v>
      </c>
      <c r="G798" s="8">
        <f>ROUND(INDEX([1]Calculation!L:L,ROW()),0)</f>
        <v>24</v>
      </c>
      <c r="H798" s="8">
        <f>ROUND(INDEX([1]Calculation!M:M,ROW()),0)</f>
        <v>0</v>
      </c>
      <c r="I798" s="8">
        <f>ROUND(INDEX([1]Calculation!N:N,ROW()),0)</f>
        <v>1</v>
      </c>
      <c r="J798" s="8">
        <f>ROUND(INDEX([1]Calculation!O:O,ROW()),0)</f>
        <v>5</v>
      </c>
      <c r="K798" s="8">
        <f>ROUND(INDEX([1]Calculation!P:P,ROW()),0)</f>
        <v>1</v>
      </c>
      <c r="L798" s="8">
        <f>ROUND(INDEX([1]Calculation!Q:Q,ROW()),0)</f>
        <v>14</v>
      </c>
      <c r="M798" s="8">
        <f>ROUND(INDEX([1]Calculation!R:R,ROW()),0)</f>
        <v>1</v>
      </c>
      <c r="N798" s="8">
        <f>ROUND(INDEX([1]Calculation!S:S,ROW()),0)</f>
        <v>20</v>
      </c>
      <c r="O798" s="8">
        <f>ROUND(INDEX([1]Calculation!T:T,ROW()),0)</f>
        <v>2</v>
      </c>
      <c r="P798" s="8" t="str">
        <f>INDEX([1]Calculation!CB:CB,ROW())</f>
        <v>https://d25d2506sfb94s.cloudfront.net/cumulus_uploads/document/b17i8aeg5p/econTabReport.pdf</v>
      </c>
    </row>
    <row r="799" spans="1:16">
      <c r="A799" t="str">
        <f>INDEX([1]Calculation!$F:$F,ROW())</f>
        <v>US</v>
      </c>
      <c r="B799" t="str">
        <f>INDEX([1]Calculation!$D:$D,ROW())</f>
        <v>Harris Insights &amp; Analytics</v>
      </c>
      <c r="C799" t="str">
        <f>IF(INDEX([1]Calculation!$G:$G,ROW())=0,"-",INDEX([1]Calculation!$G:$G,ROW()))</f>
        <v>C+</v>
      </c>
      <c r="D799" t="str">
        <f>INDEX([1]Calculation!$J:$J,ROW())&amp;"  "&amp;INDEX([1]Calculation!$K:$K,ROW())</f>
        <v>775  lv</v>
      </c>
      <c r="E799" s="19">
        <f>INDEX([1]Calculation!$I:$I,ROW())</f>
        <v>43704</v>
      </c>
      <c r="F799" s="12">
        <f>ROUND(INDEX([1]Calculation!AL:AL,ROW()),1)</f>
        <v>0</v>
      </c>
      <c r="G799" s="8">
        <f>ROUND(INDEX([1]Calculation!L:L,ROW()),0)</f>
        <v>37</v>
      </c>
      <c r="H799" s="8">
        <f>ROUND(INDEX([1]Calculation!M:M,ROW()),0)</f>
        <v>0</v>
      </c>
      <c r="I799" s="8">
        <f>ROUND(INDEX([1]Calculation!N:N,ROW()),0)</f>
        <v>3</v>
      </c>
      <c r="J799" s="8">
        <f>ROUND(INDEX([1]Calculation!O:O,ROW()),0)</f>
        <v>4</v>
      </c>
      <c r="K799" s="8">
        <f>ROUND(INDEX([1]Calculation!P:P,ROW()),0)</f>
        <v>1</v>
      </c>
      <c r="L799" s="8">
        <f>ROUND(INDEX([1]Calculation!Q:Q,ROW()),0)</f>
        <v>13</v>
      </c>
      <c r="M799" s="8">
        <f>ROUND(INDEX([1]Calculation!R:R,ROW()),0)</f>
        <v>2</v>
      </c>
      <c r="N799" s="8">
        <f>ROUND(INDEX([1]Calculation!S:S,ROW()),0)</f>
        <v>13</v>
      </c>
      <c r="O799" s="8">
        <f>ROUND(INDEX([1]Calculation!T:T,ROW()),0)</f>
        <v>2</v>
      </c>
      <c r="P799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800" spans="1:16">
      <c r="A800" t="str">
        <f>INDEX([1]Calculation!$F:$F,ROW())</f>
        <v>US</v>
      </c>
      <c r="B800" t="str">
        <f>INDEX([1]Calculation!$D:$D,ROW())</f>
        <v>Harris Insights &amp; Analytics</v>
      </c>
      <c r="C800" t="str">
        <f>IF(INDEX([1]Calculation!$G:$G,ROW())=0,"-",INDEX([1]Calculation!$G:$G,ROW()))</f>
        <v>C+</v>
      </c>
      <c r="D800" t="str">
        <f>INDEX([1]Calculation!$J:$J,ROW())&amp;"  "&amp;INDEX([1]Calculation!$K:$K,ROW())</f>
        <v>1318  rv</v>
      </c>
      <c r="E800" s="19">
        <f>INDEX([1]Calculation!$I:$I,ROW())</f>
        <v>43704</v>
      </c>
      <c r="F800" s="12">
        <f>ROUND(INDEX([1]Calculation!AL:AL,ROW()),1)</f>
        <v>0</v>
      </c>
      <c r="G800" s="8">
        <f>ROUND(INDEX([1]Calculation!L:L,ROW()),0)</f>
        <v>32</v>
      </c>
      <c r="H800" s="8">
        <f>ROUND(INDEX([1]Calculation!M:M,ROW()),0)</f>
        <v>0</v>
      </c>
      <c r="I800" s="8">
        <f>ROUND(INDEX([1]Calculation!N:N,ROW()),0)</f>
        <v>3</v>
      </c>
      <c r="J800" s="8">
        <f>ROUND(INDEX([1]Calculation!O:O,ROW()),0)</f>
        <v>4</v>
      </c>
      <c r="K800" s="8">
        <f>ROUND(INDEX([1]Calculation!P:P,ROW()),0)</f>
        <v>1</v>
      </c>
      <c r="L800" s="8">
        <f>ROUND(INDEX([1]Calculation!Q:Q,ROW()),0)</f>
        <v>15</v>
      </c>
      <c r="M800" s="8">
        <f>ROUND(INDEX([1]Calculation!R:R,ROW()),0)</f>
        <v>2</v>
      </c>
      <c r="N800" s="8">
        <f>ROUND(INDEX([1]Calculation!S:S,ROW()),0)</f>
        <v>10</v>
      </c>
      <c r="O800" s="8">
        <f>ROUND(INDEX([1]Calculation!T:T,ROW()),0)</f>
        <v>2</v>
      </c>
      <c r="P800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801" spans="1:16">
      <c r="A801" t="str">
        <f>INDEX([1]Calculation!$F:$F,ROW())</f>
        <v>US</v>
      </c>
      <c r="B801" t="str">
        <f>INDEX([1]Calculation!$D:$D,ROW())</f>
        <v>Change Research</v>
      </c>
      <c r="C801" t="str">
        <f>IF(INDEX([1]Calculation!$G:$G,ROW())=0,"-",INDEX([1]Calculation!$G:$G,ROW()))</f>
        <v>C</v>
      </c>
      <c r="D801" t="str">
        <f>INDEX([1]Calculation!$J:$J,ROW())&amp;"  "&amp;INDEX([1]Calculation!$K:$K,ROW())</f>
        <v>874  lv</v>
      </c>
      <c r="E801" s="19">
        <f>INDEX([1]Calculation!$I:$I,ROW())</f>
        <v>43703</v>
      </c>
      <c r="F801" s="12">
        <f>ROUND(INDEX([1]Calculation!AL:AL,ROW()),1)</f>
        <v>0</v>
      </c>
      <c r="G801" s="8">
        <f>ROUND(INDEX([1]Calculation!L:L,ROW()),0)</f>
        <v>19</v>
      </c>
      <c r="H801" s="8">
        <f>ROUND(INDEX([1]Calculation!M:M,ROW()),0)</f>
        <v>0</v>
      </c>
      <c r="I801" s="8">
        <f>ROUND(INDEX([1]Calculation!N:N,ROW()),0)</f>
        <v>3</v>
      </c>
      <c r="J801" s="8">
        <f>ROUND(INDEX([1]Calculation!O:O,ROW()),0)</f>
        <v>9</v>
      </c>
      <c r="K801" s="8">
        <f>ROUND(INDEX([1]Calculation!P:P,ROW()),0)</f>
        <v>1</v>
      </c>
      <c r="L801" s="8">
        <f>ROUND(INDEX([1]Calculation!Q:Q,ROW()),0)</f>
        <v>22</v>
      </c>
      <c r="M801" s="8">
        <f>ROUND(INDEX([1]Calculation!R:R,ROW()),0)</f>
        <v>1</v>
      </c>
      <c r="N801" s="8">
        <f>ROUND(INDEX([1]Calculation!S:S,ROW()),0)</f>
        <v>29</v>
      </c>
      <c r="O801" s="8">
        <f>ROUND(INDEX([1]Calculation!T:T,ROW()),0)</f>
        <v>2</v>
      </c>
      <c r="P801" s="8" t="str">
        <f>INDEX([1]Calculation!CB:CB,ROW())</f>
        <v>https://www.changeresearch.com/national-poll-aug-23-26-2019</v>
      </c>
    </row>
    <row r="802" spans="1:16">
      <c r="A802" t="str">
        <f>INDEX([1]Calculation!$F:$F,ROW())</f>
        <v>US</v>
      </c>
      <c r="B802" t="str">
        <f>INDEX([1]Calculation!$D:$D,ROW())</f>
        <v>Quinnipiac University</v>
      </c>
      <c r="C802" t="str">
        <f>IF(INDEX([1]Calculation!$G:$G,ROW())=0,"-",INDEX([1]Calculation!$G:$G,ROW()))</f>
        <v>A</v>
      </c>
      <c r="D802" t="str">
        <f>INDEX([1]Calculation!$J:$J,ROW())&amp;"  "&amp;INDEX([1]Calculation!$K:$K,ROW())</f>
        <v>648  rv</v>
      </c>
      <c r="E802" s="19">
        <f>INDEX([1]Calculation!$I:$I,ROW())</f>
        <v>43703</v>
      </c>
      <c r="F802" s="12">
        <f>ROUND(INDEX([1]Calculation!AL:AL,ROW()),1)</f>
        <v>0</v>
      </c>
      <c r="G802" s="8">
        <f>ROUND(INDEX([1]Calculation!L:L,ROW()),0)</f>
        <v>32</v>
      </c>
      <c r="H802" s="8">
        <f>ROUND(INDEX([1]Calculation!M:M,ROW()),0)</f>
        <v>0</v>
      </c>
      <c r="I802" s="8">
        <f>ROUND(INDEX([1]Calculation!N:N,ROW()),0)</f>
        <v>1</v>
      </c>
      <c r="J802" s="8">
        <f>ROUND(INDEX([1]Calculation!O:O,ROW()),0)</f>
        <v>5</v>
      </c>
      <c r="K802" s="8">
        <f>ROUND(INDEX([1]Calculation!P:P,ROW()),0)</f>
        <v>1</v>
      </c>
      <c r="L802" s="8">
        <f>ROUND(INDEX([1]Calculation!Q:Q,ROW()),0)</f>
        <v>15</v>
      </c>
      <c r="M802" s="8">
        <f>ROUND(INDEX([1]Calculation!R:R,ROW()),0)</f>
        <v>0</v>
      </c>
      <c r="N802" s="8">
        <f>ROUND(INDEX([1]Calculation!S:S,ROW()),0)</f>
        <v>19</v>
      </c>
      <c r="O802" s="8">
        <f>ROUND(INDEX([1]Calculation!T:T,ROW()),0)</f>
        <v>3</v>
      </c>
      <c r="P802" s="8" t="str">
        <f>INDEX([1]Calculation!CB:CB,ROW())</f>
        <v>https://poll.qu.edu/national/release-detail?ReleaseID=3638</v>
      </c>
    </row>
    <row r="803" spans="1:16">
      <c r="A803" t="str">
        <f>INDEX([1]Calculation!$F:$F,ROW())</f>
        <v>US</v>
      </c>
      <c r="B803" t="str">
        <f>INDEX([1]Calculation!$D:$D,ROW())</f>
        <v>Emerson College</v>
      </c>
      <c r="C803" t="str">
        <f>IF(INDEX([1]Calculation!$G:$G,ROW())=0,"-",INDEX([1]Calculation!$G:$G,ROW()))</f>
        <v>B-</v>
      </c>
      <c r="D803" t="str">
        <f>INDEX([1]Calculation!$J:$J,ROW())&amp;"  "&amp;INDEX([1]Calculation!$K:$K,ROW())</f>
        <v>627  lv</v>
      </c>
      <c r="E803" s="19">
        <f>INDEX([1]Calculation!$I:$I,ROW())</f>
        <v>43703</v>
      </c>
      <c r="F803" s="12">
        <f>ROUND(INDEX([1]Calculation!AL:AL,ROW()),1)</f>
        <v>0</v>
      </c>
      <c r="G803" s="8">
        <f>ROUND(INDEX([1]Calculation!L:L,ROW()),0)</f>
        <v>31</v>
      </c>
      <c r="H803" s="8">
        <f>ROUND(INDEX([1]Calculation!M:M,ROW()),0)</f>
        <v>0</v>
      </c>
      <c r="I803" s="8">
        <f>ROUND(INDEX([1]Calculation!N:N,ROW()),0)</f>
        <v>3</v>
      </c>
      <c r="J803" s="8">
        <f>ROUND(INDEX([1]Calculation!O:O,ROW()),0)</f>
        <v>3</v>
      </c>
      <c r="K803" s="8">
        <f>ROUND(INDEX([1]Calculation!P:P,ROW()),0)</f>
        <v>1</v>
      </c>
      <c r="L803" s="8">
        <f>ROUND(INDEX([1]Calculation!Q:Q,ROW()),0)</f>
        <v>24</v>
      </c>
      <c r="M803" s="8">
        <f>ROUND(INDEX([1]Calculation!R:R,ROW()),0)</f>
        <v>0</v>
      </c>
      <c r="N803" s="8">
        <f>ROUND(INDEX([1]Calculation!S:S,ROW()),0)</f>
        <v>15</v>
      </c>
      <c r="O803" s="8">
        <f>ROUND(INDEX([1]Calculation!T:T,ROW()),0)</f>
        <v>4</v>
      </c>
      <c r="P803" s="8" t="str">
        <f>INDEX([1]Calculation!CB:CB,ROW())</f>
        <v>http://emersonpolling.com/2019/08/27/august-national-poll-sanders-closing-gap-with-biden-mayor-pete-fades/</v>
      </c>
    </row>
    <row r="804" spans="1:16">
      <c r="A804" t="str">
        <f>INDEX([1]Calculation!$F:$F,ROW())</f>
        <v>US</v>
      </c>
      <c r="B804" t="str">
        <f>INDEX([1]Calculation!$D:$D,ROW())</f>
        <v>Harris Insights &amp; Analytics</v>
      </c>
      <c r="C804" t="str">
        <f>IF(INDEX([1]Calculation!$G:$G,ROW())=0,"-",INDEX([1]Calculation!$G:$G,ROW()))</f>
        <v>C+</v>
      </c>
      <c r="D804" t="str">
        <f>INDEX([1]Calculation!$J:$J,ROW())&amp;"  "&amp;INDEX([1]Calculation!$K:$K,ROW())</f>
        <v>786  lv</v>
      </c>
      <c r="E804" s="19">
        <f>INDEX([1]Calculation!$I:$I,ROW())</f>
        <v>43703</v>
      </c>
      <c r="F804" s="12">
        <f>ROUND(INDEX([1]Calculation!AL:AL,ROW()),1)</f>
        <v>0</v>
      </c>
      <c r="G804" s="8">
        <f>ROUND(INDEX([1]Calculation!L:L,ROW()),0)</f>
        <v>36</v>
      </c>
      <c r="H804" s="8">
        <f>ROUND(INDEX([1]Calculation!M:M,ROW()),0)</f>
        <v>0</v>
      </c>
      <c r="I804" s="8">
        <f>ROUND(INDEX([1]Calculation!N:N,ROW()),0)</f>
        <v>3</v>
      </c>
      <c r="J804" s="8">
        <f>ROUND(INDEX([1]Calculation!O:O,ROW()),0)</f>
        <v>5</v>
      </c>
      <c r="K804" s="8">
        <f>ROUND(INDEX([1]Calculation!P:P,ROW()),0)</f>
        <v>1</v>
      </c>
      <c r="L804" s="8">
        <f>ROUND(INDEX([1]Calculation!Q:Q,ROW()),0)</f>
        <v>14</v>
      </c>
      <c r="M804" s="8">
        <f>ROUND(INDEX([1]Calculation!R:R,ROW()),0)</f>
        <v>1</v>
      </c>
      <c r="N804" s="8">
        <f>ROUND(INDEX([1]Calculation!S:S,ROW()),0)</f>
        <v>14</v>
      </c>
      <c r="O804" s="8">
        <f>ROUND(INDEX([1]Calculation!T:T,ROW()),0)</f>
        <v>2</v>
      </c>
      <c r="P804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805" spans="1:16">
      <c r="A805" t="str">
        <f>INDEX([1]Calculation!$F:$F,ROW())</f>
        <v>US</v>
      </c>
      <c r="B805" t="str">
        <f>INDEX([1]Calculation!$D:$D,ROW())</f>
        <v>Harris Insights &amp; Analytics</v>
      </c>
      <c r="C805" t="str">
        <f>IF(INDEX([1]Calculation!$G:$G,ROW())=0,"-",INDEX([1]Calculation!$G:$G,ROW()))</f>
        <v>C+</v>
      </c>
      <c r="D805" t="str">
        <f>INDEX([1]Calculation!$J:$J,ROW())&amp;"  "&amp;INDEX([1]Calculation!$K:$K,ROW())</f>
        <v>1341  rv</v>
      </c>
      <c r="E805" s="19">
        <f>INDEX([1]Calculation!$I:$I,ROW())</f>
        <v>43703</v>
      </c>
      <c r="F805" s="12">
        <f>ROUND(INDEX([1]Calculation!AL:AL,ROW()),1)</f>
        <v>0</v>
      </c>
      <c r="G805" s="8">
        <f>ROUND(INDEX([1]Calculation!L:L,ROW()),0)</f>
        <v>31</v>
      </c>
      <c r="H805" s="8">
        <f>ROUND(INDEX([1]Calculation!M:M,ROW()),0)</f>
        <v>0</v>
      </c>
      <c r="I805" s="8">
        <f>ROUND(INDEX([1]Calculation!N:N,ROW()),0)</f>
        <v>3</v>
      </c>
      <c r="J805" s="8">
        <f>ROUND(INDEX([1]Calculation!O:O,ROW()),0)</f>
        <v>4</v>
      </c>
      <c r="K805" s="8">
        <f>ROUND(INDEX([1]Calculation!P:P,ROW()),0)</f>
        <v>1</v>
      </c>
      <c r="L805" s="8">
        <f>ROUND(INDEX([1]Calculation!Q:Q,ROW()),0)</f>
        <v>16</v>
      </c>
      <c r="M805" s="8">
        <f>ROUND(INDEX([1]Calculation!R:R,ROW()),0)</f>
        <v>1</v>
      </c>
      <c r="N805" s="8">
        <f>ROUND(INDEX([1]Calculation!S:S,ROW()),0)</f>
        <v>10</v>
      </c>
      <c r="O805" s="8">
        <f>ROUND(INDEX([1]Calculation!T:T,ROW()),0)</f>
        <v>3</v>
      </c>
      <c r="P805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806" spans="1:16">
      <c r="A806" t="str">
        <f>INDEX([1]Calculation!$F:$F,ROW())</f>
        <v>Texas</v>
      </c>
      <c r="B806" t="str">
        <f>INDEX([1]Calculation!$D:$D,ROW())</f>
        <v>Climate Nexus</v>
      </c>
      <c r="C806" t="str">
        <f>IF(INDEX([1]Calculation!$G:$G,ROW())=0,"-",INDEX([1]Calculation!$G:$G,ROW()))</f>
        <v>-</v>
      </c>
      <c r="D806" t="str">
        <f>INDEX([1]Calculation!$J:$J,ROW())&amp;"  "&amp;INDEX([1]Calculation!$K:$K,ROW())</f>
        <v>639  lv</v>
      </c>
      <c r="E806" s="19">
        <f>INDEX([1]Calculation!$I:$I,ROW())</f>
        <v>43702</v>
      </c>
      <c r="F806" s="12">
        <f>ROUND(INDEX([1]Calculation!AL:AL,ROW()),1)</f>
        <v>0.8</v>
      </c>
      <c r="G806" s="8">
        <f>ROUND(INDEX([1]Calculation!L:L,ROW()),0)</f>
        <v>24</v>
      </c>
      <c r="H806" s="8">
        <f>ROUND(INDEX([1]Calculation!M:M,ROW()),0)</f>
        <v>0</v>
      </c>
      <c r="I806" s="8">
        <f>ROUND(INDEX([1]Calculation!N:N,ROW()),0)</f>
        <v>2</v>
      </c>
      <c r="J806" s="8">
        <f>ROUND(INDEX([1]Calculation!O:O,ROW()),0)</f>
        <v>3</v>
      </c>
      <c r="K806" s="8">
        <f>ROUND(INDEX([1]Calculation!P:P,ROW()),0)</f>
        <v>0</v>
      </c>
      <c r="L806" s="8">
        <f>ROUND(INDEX([1]Calculation!Q:Q,ROW()),0)</f>
        <v>12</v>
      </c>
      <c r="M806" s="8">
        <f>ROUND(INDEX([1]Calculation!R:R,ROW()),0)</f>
        <v>1</v>
      </c>
      <c r="N806" s="8">
        <f>ROUND(INDEX([1]Calculation!S:S,ROW()),0)</f>
        <v>12</v>
      </c>
      <c r="O806" s="8">
        <f>ROUND(INDEX([1]Calculation!T:T,ROW()),0)</f>
        <v>1</v>
      </c>
      <c r="P806" s="8" t="str">
        <f>INDEX([1]Calculation!CB:CB,ROW())</f>
        <v>https://climatenexus.org/wp-content/uploads/Texas-Poll-Toplines-and-Crosstabs-PR1921.pdf</v>
      </c>
    </row>
    <row r="807" spans="1:16">
      <c r="A807" t="str">
        <f>INDEX([1]Calculation!$F:$F,ROW())</f>
        <v>Texas</v>
      </c>
      <c r="B807" t="str">
        <f>INDEX([1]Calculation!$D:$D,ROW())</f>
        <v>Texas Lyceum</v>
      </c>
      <c r="C807" t="str">
        <f>IF(INDEX([1]Calculation!$G:$G,ROW())=0,"-",INDEX([1]Calculation!$G:$G,ROW()))</f>
        <v>-</v>
      </c>
      <c r="D807" t="str">
        <f>INDEX([1]Calculation!$J:$J,ROW())&amp;"  "&amp;INDEX([1]Calculation!$K:$K,ROW())</f>
        <v>358  lv</v>
      </c>
      <c r="E807" s="19">
        <f>INDEX([1]Calculation!$I:$I,ROW())</f>
        <v>43702</v>
      </c>
      <c r="F807" s="12">
        <f>ROUND(INDEX([1]Calculation!AL:AL,ROW()),1)</f>
        <v>0.1</v>
      </c>
      <c r="G807" s="8">
        <f>ROUND(INDEX([1]Calculation!L:L,ROW()),0)</f>
        <v>24</v>
      </c>
      <c r="H807" s="8">
        <f>ROUND(INDEX([1]Calculation!M:M,ROW()),0)</f>
        <v>0</v>
      </c>
      <c r="I807" s="8">
        <f>ROUND(INDEX([1]Calculation!N:N,ROW()),0)</f>
        <v>2</v>
      </c>
      <c r="J807" s="8">
        <f>ROUND(INDEX([1]Calculation!O:O,ROW()),0)</f>
        <v>3</v>
      </c>
      <c r="K807" s="8">
        <f>ROUND(INDEX([1]Calculation!P:P,ROW()),0)</f>
        <v>3</v>
      </c>
      <c r="L807" s="8">
        <f>ROUND(INDEX([1]Calculation!Q:Q,ROW()),0)</f>
        <v>13</v>
      </c>
      <c r="M807" s="8">
        <f>ROUND(INDEX([1]Calculation!R:R,ROW()),0)</f>
        <v>0</v>
      </c>
      <c r="N807" s="8">
        <f>ROUND(INDEX([1]Calculation!S:S,ROW()),0)</f>
        <v>15</v>
      </c>
      <c r="O807" s="8">
        <f>ROUND(INDEX([1]Calculation!T:T,ROW()),0)</f>
        <v>2</v>
      </c>
      <c r="P807" s="8" t="str">
        <f>INDEX([1]Calculation!CB:CB,ROW())</f>
        <v>https://www.texaslyceum.org/assets/docs/Poll/2019/2019_Texas%20Lyceum_TOPLINES.pdf</v>
      </c>
    </row>
    <row r="808" spans="1:16">
      <c r="A808" t="str">
        <f>INDEX([1]Calculation!$F:$F,ROW())</f>
        <v>US</v>
      </c>
      <c r="B808" t="str">
        <f>INDEX([1]Calculation!$D:$D,ROW())</f>
        <v>Suffolk University</v>
      </c>
      <c r="C808" t="str">
        <f>IF(INDEX([1]Calculation!$G:$G,ROW())=0,"-",INDEX([1]Calculation!$G:$G,ROW()))</f>
        <v>A-</v>
      </c>
      <c r="D808" t="str">
        <f>INDEX([1]Calculation!$J:$J,ROW())&amp;"  "&amp;INDEX([1]Calculation!$K:$K,ROW())</f>
        <v>424  lv</v>
      </c>
      <c r="E808" s="19">
        <f>INDEX([1]Calculation!$I:$I,ROW())</f>
        <v>43702</v>
      </c>
      <c r="F808" s="12">
        <f>ROUND(INDEX([1]Calculation!AL:AL,ROW()),1)</f>
        <v>0.1</v>
      </c>
      <c r="G808" s="8">
        <f>ROUND(INDEX([1]Calculation!L:L,ROW()),0)</f>
        <v>32</v>
      </c>
      <c r="H808" s="8">
        <f>ROUND(INDEX([1]Calculation!M:M,ROW()),0)</f>
        <v>0</v>
      </c>
      <c r="I808" s="8">
        <f>ROUND(INDEX([1]Calculation!N:N,ROW()),0)</f>
        <v>2</v>
      </c>
      <c r="J808" s="8">
        <f>ROUND(INDEX([1]Calculation!O:O,ROW()),0)</f>
        <v>6</v>
      </c>
      <c r="K808" s="8">
        <f>ROUND(INDEX([1]Calculation!P:P,ROW()),0)</f>
        <v>0</v>
      </c>
      <c r="L808" s="8">
        <f>ROUND(INDEX([1]Calculation!Q:Q,ROW()),0)</f>
        <v>12</v>
      </c>
      <c r="M808" s="8">
        <f>ROUND(INDEX([1]Calculation!R:R,ROW()),0)</f>
        <v>0</v>
      </c>
      <c r="N808" s="8">
        <f>ROUND(INDEX([1]Calculation!S:S,ROW()),0)</f>
        <v>14</v>
      </c>
      <c r="O808" s="8">
        <f>ROUND(INDEX([1]Calculation!T:T,ROW()),0)</f>
        <v>3</v>
      </c>
      <c r="P808" s="8" t="str">
        <f>INDEX([1]Calculation!CB:CB,ROW())</f>
        <v>https://www.suffolk.edu/-/media/suffolk/documents/academics/research-at-suffolk/suprc/polls/national/2019/8_28_2019_marginals_pdftxt.pdf</v>
      </c>
    </row>
    <row r="809" spans="1:16">
      <c r="A809" t="str">
        <f>INDEX([1]Calculation!$F:$F,ROW())</f>
        <v>US</v>
      </c>
      <c r="B809" t="str">
        <f>INDEX([1]Calculation!$D:$D,ROW())</f>
        <v>Morning Consult</v>
      </c>
      <c r="C809" t="str">
        <f>IF(INDEX([1]Calculation!$G:$G,ROW())=0,"-",INDEX([1]Calculation!$G:$G,ROW()))</f>
        <v>B+</v>
      </c>
      <c r="D809" t="str">
        <f>INDEX([1]Calculation!$J:$J,ROW())&amp;"  "&amp;INDEX([1]Calculation!$K:$K,ROW())</f>
        <v>17303  lv</v>
      </c>
      <c r="E809" s="19">
        <f>INDEX([1]Calculation!$I:$I,ROW())</f>
        <v>43702</v>
      </c>
      <c r="F809" s="12">
        <f>ROUND(INDEX([1]Calculation!AL:AL,ROW()),1)</f>
        <v>0</v>
      </c>
      <c r="G809" s="8">
        <f>ROUND(INDEX([1]Calculation!L:L,ROW()),0)</f>
        <v>33</v>
      </c>
      <c r="H809" s="8">
        <f>ROUND(INDEX([1]Calculation!M:M,ROW()),0)</f>
        <v>0</v>
      </c>
      <c r="I809" s="8">
        <f>ROUND(INDEX([1]Calculation!N:N,ROW()),0)</f>
        <v>3</v>
      </c>
      <c r="J809" s="8">
        <f>ROUND(INDEX([1]Calculation!O:O,ROW()),0)</f>
        <v>5</v>
      </c>
      <c r="K809" s="8">
        <f>ROUND(INDEX([1]Calculation!P:P,ROW()),0)</f>
        <v>1</v>
      </c>
      <c r="L809" s="8">
        <f>ROUND(INDEX([1]Calculation!Q:Q,ROW()),0)</f>
        <v>20</v>
      </c>
      <c r="M809" s="8">
        <f>ROUND(INDEX([1]Calculation!R:R,ROW()),0)</f>
        <v>1</v>
      </c>
      <c r="N809" s="8">
        <f>ROUND(INDEX([1]Calculation!S:S,ROW()),0)</f>
        <v>15</v>
      </c>
      <c r="O809" s="8">
        <f>ROUND(INDEX([1]Calculation!T:T,ROW()),0)</f>
        <v>2</v>
      </c>
      <c r="P809" s="8" t="str">
        <f>INDEX([1]Calculation!CB:CB,ROW())</f>
        <v>https://morningconsult.com/2020-democratic-primary/</v>
      </c>
    </row>
    <row r="810" spans="1:16">
      <c r="A810" t="str">
        <f>INDEX([1]Calculation!$F:$F,ROW())</f>
        <v>US</v>
      </c>
      <c r="B810" t="str">
        <f>INDEX([1]Calculation!$D:$D,ROW())</f>
        <v>Harris Insights &amp; Analytics</v>
      </c>
      <c r="C810" t="str">
        <f>IF(INDEX([1]Calculation!$G:$G,ROW())=0,"-",INDEX([1]Calculation!$G:$G,ROW()))</f>
        <v>C+</v>
      </c>
      <c r="D810" t="str">
        <f>INDEX([1]Calculation!$J:$J,ROW())&amp;"  "&amp;INDEX([1]Calculation!$K:$K,ROW())</f>
        <v>1350  rv</v>
      </c>
      <c r="E810" s="19">
        <f>INDEX([1]Calculation!$I:$I,ROW())</f>
        <v>43702</v>
      </c>
      <c r="F810" s="12">
        <f>ROUND(INDEX([1]Calculation!AL:AL,ROW()),1)</f>
        <v>0</v>
      </c>
      <c r="G810" s="8">
        <f>ROUND(INDEX([1]Calculation!L:L,ROW()),0)</f>
        <v>29</v>
      </c>
      <c r="H810" s="8">
        <f>ROUND(INDEX([1]Calculation!M:M,ROW()),0)</f>
        <v>0</v>
      </c>
      <c r="I810" s="8">
        <f>ROUND(INDEX([1]Calculation!N:N,ROW()),0)</f>
        <v>2</v>
      </c>
      <c r="J810" s="8">
        <f>ROUND(INDEX([1]Calculation!O:O,ROW()),0)</f>
        <v>3</v>
      </c>
      <c r="K810" s="8">
        <f>ROUND(INDEX([1]Calculation!P:P,ROW()),0)</f>
        <v>1</v>
      </c>
      <c r="L810" s="8">
        <f>ROUND(INDEX([1]Calculation!Q:Q,ROW()),0)</f>
        <v>16</v>
      </c>
      <c r="M810" s="8">
        <f>ROUND(INDEX([1]Calculation!R:R,ROW()),0)</f>
        <v>1</v>
      </c>
      <c r="N810" s="8">
        <f>ROUND(INDEX([1]Calculation!S:S,ROW()),0)</f>
        <v>12</v>
      </c>
      <c r="O810" s="8">
        <f>ROUND(INDEX([1]Calculation!T:T,ROW()),0)</f>
        <v>2</v>
      </c>
      <c r="P810" s="8" t="str">
        <f>INDEX([1]Calculation!CB:CB,ROW())</f>
        <v>https://scottrasmussen.com/3-day-dems-voting-for-trends/</v>
      </c>
    </row>
    <row r="811" spans="1:16">
      <c r="A811" t="str">
        <f>INDEX([1]Calculation!$F:$F,ROW())</f>
        <v>US</v>
      </c>
      <c r="B811" t="str">
        <f>INDEX([1]Calculation!$D:$D,ROW())</f>
        <v>Harris Insights &amp; Analytics</v>
      </c>
      <c r="C811" t="str">
        <f>IF(INDEX([1]Calculation!$G:$G,ROW())=0,"-",INDEX([1]Calculation!$G:$G,ROW()))</f>
        <v>C+</v>
      </c>
      <c r="D811" t="str">
        <f>INDEX([1]Calculation!$J:$J,ROW())&amp;"  "&amp;INDEX([1]Calculation!$K:$K,ROW())</f>
        <v>465  rv</v>
      </c>
      <c r="E811" s="19">
        <f>INDEX([1]Calculation!$I:$I,ROW())</f>
        <v>43701</v>
      </c>
      <c r="F811" s="12">
        <f>ROUND(INDEX([1]Calculation!AL:AL,ROW()),1)</f>
        <v>0</v>
      </c>
      <c r="G811" s="8">
        <f>ROUND(INDEX([1]Calculation!L:L,ROW()),0)</f>
        <v>30</v>
      </c>
      <c r="H811" s="8">
        <f>ROUND(INDEX([1]Calculation!M:M,ROW()),0)</f>
        <v>0</v>
      </c>
      <c r="I811" s="8">
        <f>ROUND(INDEX([1]Calculation!N:N,ROW()),0)</f>
        <v>2</v>
      </c>
      <c r="J811" s="8">
        <f>ROUND(INDEX([1]Calculation!O:O,ROW()),0)</f>
        <v>4</v>
      </c>
      <c r="K811" s="8">
        <f>ROUND(INDEX([1]Calculation!P:P,ROW()),0)</f>
        <v>1</v>
      </c>
      <c r="L811" s="8">
        <f>ROUND(INDEX([1]Calculation!Q:Q,ROW()),0)</f>
        <v>17</v>
      </c>
      <c r="M811" s="8">
        <f>ROUND(INDEX([1]Calculation!R:R,ROW()),0)</f>
        <v>1</v>
      </c>
      <c r="N811" s="8">
        <f>ROUND(INDEX([1]Calculation!S:S,ROW()),0)</f>
        <v>14</v>
      </c>
      <c r="O811" s="8">
        <f>ROUND(INDEX([1]Calculation!T:T,ROW()),0)</f>
        <v>2</v>
      </c>
      <c r="P811" s="8" t="str">
        <f>INDEX([1]Calculation!CB:CB,ROW())</f>
        <v>https://thehill.com/hilltv/what-americas-thinking/459016-warren-gains-on-sanders-biden-in-new-national-poll</v>
      </c>
    </row>
    <row r="812" spans="1:16">
      <c r="A812" t="str">
        <f>INDEX([1]Calculation!$F:$F,ROW())</f>
        <v>US</v>
      </c>
      <c r="B812" t="str">
        <f>INDEX([1]Calculation!$D:$D,ROW())</f>
        <v>Harris Insights &amp; Analytics</v>
      </c>
      <c r="C812" t="str">
        <f>IF(INDEX([1]Calculation!$G:$G,ROW())=0,"-",INDEX([1]Calculation!$G:$G,ROW()))</f>
        <v>C+</v>
      </c>
      <c r="D812" t="str">
        <f>INDEX([1]Calculation!$J:$J,ROW())&amp;"  "&amp;INDEX([1]Calculation!$K:$K,ROW())</f>
        <v>1350  rv</v>
      </c>
      <c r="E812" s="19">
        <f>INDEX([1]Calculation!$I:$I,ROW())</f>
        <v>43701</v>
      </c>
      <c r="F812" s="12">
        <f>ROUND(INDEX([1]Calculation!AL:AL,ROW()),1)</f>
        <v>0</v>
      </c>
      <c r="G812" s="8">
        <f>ROUND(INDEX([1]Calculation!L:L,ROW()),0)</f>
        <v>30</v>
      </c>
      <c r="H812" s="8">
        <f>ROUND(INDEX([1]Calculation!M:M,ROW()),0)</f>
        <v>0</v>
      </c>
      <c r="I812" s="8">
        <f>ROUND(INDEX([1]Calculation!N:N,ROW()),0)</f>
        <v>2</v>
      </c>
      <c r="J812" s="8">
        <f>ROUND(INDEX([1]Calculation!O:O,ROW()),0)</f>
        <v>3</v>
      </c>
      <c r="K812" s="8">
        <f>ROUND(INDEX([1]Calculation!P:P,ROW()),0)</f>
        <v>1</v>
      </c>
      <c r="L812" s="8">
        <f>ROUND(INDEX([1]Calculation!Q:Q,ROW()),0)</f>
        <v>16</v>
      </c>
      <c r="M812" s="8">
        <f>ROUND(INDEX([1]Calculation!R:R,ROW()),0)</f>
        <v>1</v>
      </c>
      <c r="N812" s="8">
        <f>ROUND(INDEX([1]Calculation!S:S,ROW()),0)</f>
        <v>13</v>
      </c>
      <c r="O812" s="8">
        <f>ROUND(INDEX([1]Calculation!T:T,ROW()),0)</f>
        <v>2</v>
      </c>
      <c r="P812" s="8" t="str">
        <f>INDEX([1]Calculation!CB:CB,ROW())</f>
        <v>https://scottrasmussen.com/3-day-dems-voting-for-trends/</v>
      </c>
    </row>
    <row r="813" spans="1:16">
      <c r="A813" t="str">
        <f>INDEX([1]Calculation!$F:$F,ROW())</f>
        <v>US</v>
      </c>
      <c r="B813" t="str">
        <f>INDEX([1]Calculation!$D:$D,ROW())</f>
        <v>Harris Insights &amp; Analytics</v>
      </c>
      <c r="C813" t="str">
        <f>IF(INDEX([1]Calculation!$G:$G,ROW())=0,"-",INDEX([1]Calculation!$G:$G,ROW()))</f>
        <v>C+</v>
      </c>
      <c r="D813" t="str">
        <f>INDEX([1]Calculation!$J:$J,ROW())&amp;"  "&amp;INDEX([1]Calculation!$K:$K,ROW())</f>
        <v>3132  rv</v>
      </c>
      <c r="E813" s="19">
        <f>INDEX([1]Calculation!$I:$I,ROW())</f>
        <v>43700</v>
      </c>
      <c r="F813" s="12">
        <f>ROUND(INDEX([1]Calculation!AL:AL,ROW()),1)</f>
        <v>0</v>
      </c>
      <c r="G813" s="8">
        <f>ROUND(INDEX([1]Calculation!L:L,ROW()),0)</f>
        <v>28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3</v>
      </c>
      <c r="K813" s="8">
        <f>ROUND(INDEX([1]Calculation!P:P,ROW()),0)</f>
        <v>1</v>
      </c>
      <c r="L813" s="8">
        <f>ROUND(INDEX([1]Calculation!Q:Q,ROW()),0)</f>
        <v>17</v>
      </c>
      <c r="M813" s="8">
        <f>ROUND(INDEX([1]Calculation!R:R,ROW()),0)</f>
        <v>1</v>
      </c>
      <c r="N813" s="8">
        <f>ROUND(INDEX([1]Calculation!S:S,ROW()),0)</f>
        <v>10</v>
      </c>
      <c r="O813" s="8">
        <f>ROUND(INDEX([1]Calculation!T:T,ROW()),0)</f>
        <v>2</v>
      </c>
      <c r="P813" s="8" t="str">
        <f>INDEX([1]Calculation!CB:CB,ROW())</f>
        <v>https://docs.google.com/spreadsheets/d/e/2PACX-1vQSHcoPBuiYJPo9W_dHGVfBwV2XTs29fwcPR6bUJahrJDxJJPmg2j-5OdfhArvF0tOVVXbg0KofI109/pubhtml/sheet?headers=false&amp;gid=0</v>
      </c>
    </row>
    <row r="814" spans="1:16">
      <c r="A814" t="str">
        <f>INDEX([1]Calculation!$F:$F,ROW())</f>
        <v>US</v>
      </c>
      <c r="B814" t="str">
        <f>INDEX([1]Calculation!$D:$D,ROW())</f>
        <v>Harris Insights &amp; Analytics</v>
      </c>
      <c r="C814" t="str">
        <f>IF(INDEX([1]Calculation!$G:$G,ROW())=0,"-",INDEX([1]Calculation!$G:$G,ROW()))</f>
        <v>C+</v>
      </c>
      <c r="D814" t="str">
        <f>INDEX([1]Calculation!$J:$J,ROW())&amp;"  "&amp;INDEX([1]Calculation!$K:$K,ROW())</f>
        <v>1343  rv</v>
      </c>
      <c r="E814" s="19">
        <f>INDEX([1]Calculation!$I:$I,ROW())</f>
        <v>43700</v>
      </c>
      <c r="F814" s="12">
        <f>ROUND(INDEX([1]Calculation!AL:AL,ROW()),1)</f>
        <v>0</v>
      </c>
      <c r="G814" s="8">
        <f>ROUND(INDEX([1]Calculation!L:L,ROW()),0)</f>
        <v>28</v>
      </c>
      <c r="H814" s="8">
        <f>ROUND(INDEX([1]Calculation!M:M,ROW()),0)</f>
        <v>0</v>
      </c>
      <c r="I814" s="8">
        <f>ROUND(INDEX([1]Calculation!N:N,ROW()),0)</f>
        <v>2</v>
      </c>
      <c r="J814" s="8">
        <f>ROUND(INDEX([1]Calculation!O:O,ROW()),0)</f>
        <v>3</v>
      </c>
      <c r="K814" s="8">
        <f>ROUND(INDEX([1]Calculation!P:P,ROW()),0)</f>
        <v>1</v>
      </c>
      <c r="L814" s="8">
        <f>ROUND(INDEX([1]Calculation!Q:Q,ROW()),0)</f>
        <v>18</v>
      </c>
      <c r="M814" s="8">
        <f>ROUND(INDEX([1]Calculation!R:R,ROW()),0)</f>
        <v>1</v>
      </c>
      <c r="N814" s="8">
        <f>ROUND(INDEX([1]Calculation!S:S,ROW()),0)</f>
        <v>12</v>
      </c>
      <c r="O814" s="8">
        <f>ROUND(INDEX([1]Calculation!T:T,ROW()),0)</f>
        <v>2</v>
      </c>
      <c r="P814" s="8" t="str">
        <f>INDEX([1]Calculation!CB:CB,ROW())</f>
        <v>https://docs.google.com/spreadsheets/d/e/2PACX-1vSZuhVfm_X97CenPHh5gQRvpmWQk2hpxtRp7IAJHETr0YANOnvDV6qyWza756mHLzvbbYnpaqHYYQ2s/pubhtml/sheet?headers=false&amp;gid=0</v>
      </c>
    </row>
    <row r="815" spans="1:16">
      <c r="A815" t="str">
        <f>INDEX([1]Calculation!$F:$F,ROW())</f>
        <v>US</v>
      </c>
      <c r="B815" t="str">
        <f>INDEX([1]Calculation!$D:$D,ROW())</f>
        <v>Harris Insights &amp; Analytics</v>
      </c>
      <c r="C815" t="str">
        <f>IF(INDEX([1]Calculation!$G:$G,ROW())=0,"-",INDEX([1]Calculation!$G:$G,ROW()))</f>
        <v>C+</v>
      </c>
      <c r="D815" t="str">
        <f>INDEX([1]Calculation!$J:$J,ROW())&amp;"  "&amp;INDEX([1]Calculation!$K:$K,ROW())</f>
        <v>1356  rv</v>
      </c>
      <c r="E815" s="19">
        <f>INDEX([1]Calculation!$I:$I,ROW())</f>
        <v>43699</v>
      </c>
      <c r="F815" s="12">
        <f>ROUND(INDEX([1]Calculation!AL:AL,ROW()),1)</f>
        <v>0</v>
      </c>
      <c r="G815" s="8">
        <f>ROUND(INDEX([1]Calculation!L:L,ROW()),0)</f>
        <v>28</v>
      </c>
      <c r="H815" s="8">
        <f>ROUND(INDEX([1]Calculation!M:M,ROW()),0)</f>
        <v>0</v>
      </c>
      <c r="I815" s="8">
        <f>ROUND(INDEX([1]Calculation!N:N,ROW()),0)</f>
        <v>2</v>
      </c>
      <c r="J815" s="8">
        <f>ROUND(INDEX([1]Calculation!O:O,ROW()),0)</f>
        <v>4</v>
      </c>
      <c r="K815" s="8">
        <f>ROUND(INDEX([1]Calculation!P:P,ROW()),0)</f>
        <v>1</v>
      </c>
      <c r="L815" s="8">
        <f>ROUND(INDEX([1]Calculation!Q:Q,ROW()),0)</f>
        <v>17</v>
      </c>
      <c r="M815" s="8">
        <f>ROUND(INDEX([1]Calculation!R:R,ROW()),0)</f>
        <v>1</v>
      </c>
      <c r="N815" s="8">
        <f>ROUND(INDEX([1]Calculation!S:S,ROW()),0)</f>
        <v>10</v>
      </c>
      <c r="O815" s="8">
        <f>ROUND(INDEX([1]Calculation!T:T,ROW()),0)</f>
        <v>2</v>
      </c>
      <c r="P815" s="8" t="str">
        <f>INDEX([1]Calculation!CB:CB,ROW())</f>
        <v>https://docs.google.com/spreadsheets/d/e/2PACX-1vRiX5eb9kxU8IyEXISuk9Tf7GXe-W8NvRDBWgjABUdT8iWJRIbptnm1Xa1h65pTPuzVCIeABgJn4pEJ/pubhtml/sheet?headers=false&amp;gid=0</v>
      </c>
    </row>
    <row r="816" spans="1:16">
      <c r="A816" t="str">
        <f>INDEX([1]Calculation!$F:$F,ROW())</f>
        <v>US</v>
      </c>
      <c r="B816" t="str">
        <f>INDEX([1]Calculation!$D:$D,ROW())</f>
        <v>Echelon Insights</v>
      </c>
      <c r="C816" t="str">
        <f>IF(INDEX([1]Calculation!$G:$G,ROW())=0,"-",INDEX([1]Calculation!$G:$G,ROW()))</f>
        <v>-</v>
      </c>
      <c r="D816" t="str">
        <f>INDEX([1]Calculation!$J:$J,ROW())&amp;"  "&amp;INDEX([1]Calculation!$K:$K,ROW())</f>
        <v>479  rv</v>
      </c>
      <c r="E816" s="19">
        <f>INDEX([1]Calculation!$I:$I,ROW())</f>
        <v>43698</v>
      </c>
      <c r="F816" s="12">
        <f>ROUND(INDEX([1]Calculation!AL:AL,ROW()),1)</f>
        <v>0</v>
      </c>
      <c r="G816" s="8">
        <f>ROUND(INDEX([1]Calculation!L:L,ROW()),0)</f>
        <v>30</v>
      </c>
      <c r="H816" s="8">
        <f>ROUND(INDEX([1]Calculation!M:M,ROW()),0)</f>
        <v>0</v>
      </c>
      <c r="I816" s="8">
        <f>ROUND(INDEX([1]Calculation!N:N,ROW()),0)</f>
        <v>4</v>
      </c>
      <c r="J816" s="8">
        <f>ROUND(INDEX([1]Calculation!O:O,ROW()),0)</f>
        <v>3</v>
      </c>
      <c r="K816" s="8">
        <f>ROUND(INDEX([1]Calculation!P:P,ROW()),0)</f>
        <v>0</v>
      </c>
      <c r="L816" s="8">
        <f>ROUND(INDEX([1]Calculation!Q:Q,ROW()),0)</f>
        <v>19</v>
      </c>
      <c r="M816" s="8">
        <f>ROUND(INDEX([1]Calculation!R:R,ROW()),0)</f>
        <v>0</v>
      </c>
      <c r="N816" s="8">
        <f>ROUND(INDEX([1]Calculation!S:S,ROW()),0)</f>
        <v>11</v>
      </c>
      <c r="O816" s="8">
        <f>ROUND(INDEX([1]Calculation!T:T,ROW()),0)</f>
        <v>1</v>
      </c>
      <c r="P816" s="8" t="str">
        <f>INDEX([1]Calculation!CB:CB,ROW())</f>
        <v>http://echeloninsights.com/wp-content/uploads/Omnibus-August-2019_Dem-Primary.pdf</v>
      </c>
    </row>
    <row r="817" spans="1:16">
      <c r="A817" t="str">
        <f>INDEX([1]Calculation!$F:$F,ROW())</f>
        <v>US</v>
      </c>
      <c r="B817" t="str">
        <f>INDEX([1]Calculation!$D:$D,ROW())</f>
        <v>Echelon Insights</v>
      </c>
      <c r="C817" t="str">
        <f>IF(INDEX([1]Calculation!$G:$G,ROW())=0,"-",INDEX([1]Calculation!$G:$G,ROW()))</f>
        <v>-</v>
      </c>
      <c r="D817" t="str">
        <f>INDEX([1]Calculation!$J:$J,ROW())&amp;"  "&amp;INDEX([1]Calculation!$K:$K,ROW())</f>
        <v>479  rv</v>
      </c>
      <c r="E817" s="19">
        <f>INDEX([1]Calculation!$I:$I,ROW())</f>
        <v>43698</v>
      </c>
      <c r="F817" s="12">
        <f>ROUND(INDEX([1]Calculation!AL:AL,ROW()),1)</f>
        <v>0</v>
      </c>
      <c r="G817" s="8">
        <f>ROUND(INDEX([1]Calculation!L:L,ROW()),0)</f>
        <v>55</v>
      </c>
      <c r="H817" s="8">
        <f>ROUND(INDEX([1]Calculation!M:M,ROW()),0)</f>
        <v>0</v>
      </c>
      <c r="I817" s="8">
        <f>ROUND(INDEX([1]Calculation!N:N,ROW()),0)</f>
        <v>0</v>
      </c>
      <c r="J817" s="8">
        <f>ROUND(INDEX([1]Calculation!O:O,ROW()),0)</f>
        <v>0</v>
      </c>
      <c r="K817" s="8">
        <f>ROUND(INDEX([1]Calculation!P:P,ROW()),0)</f>
        <v>0</v>
      </c>
      <c r="L817" s="8">
        <f>ROUND(INDEX([1]Calculation!Q:Q,ROW()),0)</f>
        <v>0</v>
      </c>
      <c r="M817" s="8">
        <f>ROUND(INDEX([1]Calculation!R:R,ROW()),0)</f>
        <v>0</v>
      </c>
      <c r="N817" s="8">
        <f>ROUND(INDEX([1]Calculation!S:S,ROW()),0)</f>
        <v>0</v>
      </c>
      <c r="O817" s="8">
        <f>ROUND(INDEX([1]Calculation!T:T,ROW()),0)</f>
        <v>0</v>
      </c>
      <c r="P817" s="8" t="str">
        <f>INDEX([1]Calculation!CB:CB,ROW())</f>
        <v>http://echeloninsights.com/wp-content/uploads/Omnibus-August-2019_Dem-Primary.pdf</v>
      </c>
    </row>
    <row r="818" spans="1:16">
      <c r="A818" t="str">
        <f>INDEX([1]Calculation!$F:$F,ROW())</f>
        <v>US</v>
      </c>
      <c r="B818" t="str">
        <f>INDEX([1]Calculation!$D:$D,ROW())</f>
        <v>Echelon Insights</v>
      </c>
      <c r="C818" t="str">
        <f>IF(INDEX([1]Calculation!$G:$G,ROW())=0,"-",INDEX([1]Calculation!$G:$G,ROW()))</f>
        <v>-</v>
      </c>
      <c r="D818" t="str">
        <f>INDEX([1]Calculation!$J:$J,ROW())&amp;"  "&amp;INDEX([1]Calculation!$K:$K,ROW())</f>
        <v>479  rv</v>
      </c>
      <c r="E818" s="19">
        <f>INDEX([1]Calculation!$I:$I,ROW())</f>
        <v>43698</v>
      </c>
      <c r="F818" s="12">
        <f>ROUND(INDEX([1]Calculation!AL:AL,ROW()),1)</f>
        <v>0</v>
      </c>
      <c r="G818" s="8">
        <f>ROUND(INDEX([1]Calculation!L:L,ROW()),0)</f>
        <v>52</v>
      </c>
      <c r="H818" s="8">
        <f>ROUND(INDEX([1]Calculation!M:M,ROW()),0)</f>
        <v>0</v>
      </c>
      <c r="I818" s="8">
        <f>ROUND(INDEX([1]Calculation!N:N,ROW()),0)</f>
        <v>0</v>
      </c>
      <c r="J818" s="8">
        <f>ROUND(INDEX([1]Calculation!O:O,ROW()),0)</f>
        <v>0</v>
      </c>
      <c r="K818" s="8">
        <f>ROUND(INDEX([1]Calculation!P:P,ROW()),0)</f>
        <v>0</v>
      </c>
      <c r="L818" s="8">
        <f>ROUND(INDEX([1]Calculation!Q:Q,ROW()),0)</f>
        <v>0</v>
      </c>
      <c r="M818" s="8">
        <f>ROUND(INDEX([1]Calculation!R:R,ROW()),0)</f>
        <v>0</v>
      </c>
      <c r="N818" s="8">
        <f>ROUND(INDEX([1]Calculation!S:S,ROW()),0)</f>
        <v>32</v>
      </c>
      <c r="O818" s="8">
        <f>ROUND(INDEX([1]Calculation!T:T,ROW()),0)</f>
        <v>0</v>
      </c>
      <c r="P818" s="8" t="str">
        <f>INDEX([1]Calculation!CB:CB,ROW())</f>
        <v>http://echeloninsights.com/wp-content/uploads/Omnibus-August-2019_Dem-Primary.pdf</v>
      </c>
    </row>
    <row r="819" spans="1:16">
      <c r="A819" t="str">
        <f>INDEX([1]Calculation!$F:$F,ROW())</f>
        <v>US</v>
      </c>
      <c r="B819" t="str">
        <f>INDEX([1]Calculation!$D:$D,ROW())</f>
        <v>Echelon Insights</v>
      </c>
      <c r="C819" t="str">
        <f>IF(INDEX([1]Calculation!$G:$G,ROW())=0,"-",INDEX([1]Calculation!$G:$G,ROW()))</f>
        <v>-</v>
      </c>
      <c r="D819" t="str">
        <f>INDEX([1]Calculation!$J:$J,ROW())&amp;"  "&amp;INDEX([1]Calculation!$K:$K,ROW())</f>
        <v>479  rv</v>
      </c>
      <c r="E819" s="19">
        <f>INDEX([1]Calculation!$I:$I,ROW())</f>
        <v>43698</v>
      </c>
      <c r="F819" s="12">
        <f>ROUND(INDEX([1]Calculation!AL:AL,ROW()),1)</f>
        <v>0</v>
      </c>
      <c r="G819" s="8">
        <f>ROUND(INDEX([1]Calculation!L:L,ROW()),0)</f>
        <v>55</v>
      </c>
      <c r="H819" s="8">
        <f>ROUND(INDEX([1]Calculation!M:M,ROW()),0)</f>
        <v>0</v>
      </c>
      <c r="I819" s="8">
        <f>ROUND(INDEX([1]Calculation!N:N,ROW()),0)</f>
        <v>0</v>
      </c>
      <c r="J819" s="8">
        <f>ROUND(INDEX([1]Calculation!O:O,ROW()),0)</f>
        <v>0</v>
      </c>
      <c r="K819" s="8">
        <f>ROUND(INDEX([1]Calculation!P:P,ROW()),0)</f>
        <v>0</v>
      </c>
      <c r="L819" s="8">
        <f>ROUND(INDEX([1]Calculation!Q:Q,ROW()),0)</f>
        <v>35</v>
      </c>
      <c r="M819" s="8">
        <f>ROUND(INDEX([1]Calculation!R:R,ROW()),0)</f>
        <v>0</v>
      </c>
      <c r="N819" s="8">
        <f>ROUND(INDEX([1]Calculation!S:S,ROW()),0)</f>
        <v>0</v>
      </c>
      <c r="O819" s="8">
        <f>ROUND(INDEX([1]Calculation!T:T,ROW()),0)</f>
        <v>0</v>
      </c>
      <c r="P819" s="8" t="str">
        <f>INDEX([1]Calculation!CB:CB,ROW())</f>
        <v>http://echeloninsights.com/wp-content/uploads/Omnibus-August-2019_Dem-Primary.pdf</v>
      </c>
    </row>
    <row r="820" spans="1:16">
      <c r="A820" t="str">
        <f>INDEX([1]Calculation!$F:$F,ROW())</f>
        <v>US</v>
      </c>
      <c r="B820" t="str">
        <f>INDEX([1]Calculation!$D:$D,ROW())</f>
        <v>Harris Insights &amp; Analytics</v>
      </c>
      <c r="C820" t="str">
        <f>IF(INDEX([1]Calculation!$G:$G,ROW())=0,"-",INDEX([1]Calculation!$G:$G,ROW()))</f>
        <v>C+</v>
      </c>
      <c r="D820" t="str">
        <f>INDEX([1]Calculation!$J:$J,ROW())&amp;"  "&amp;INDEX([1]Calculation!$K:$K,ROW())</f>
        <v>1326  rv</v>
      </c>
      <c r="E820" s="19">
        <f>INDEX([1]Calculation!$I:$I,ROW())</f>
        <v>43698</v>
      </c>
      <c r="F820" s="12">
        <f>ROUND(INDEX([1]Calculation!AL:AL,ROW()),1)</f>
        <v>0</v>
      </c>
      <c r="G820" s="8">
        <f>ROUND(INDEX([1]Calculation!L:L,ROW()),0)</f>
        <v>28</v>
      </c>
      <c r="H820" s="8">
        <f>ROUND(INDEX([1]Calculation!M:M,ROW()),0)</f>
        <v>0</v>
      </c>
      <c r="I820" s="8">
        <f>ROUND(INDEX([1]Calculation!N:N,ROW()),0)</f>
        <v>2</v>
      </c>
      <c r="J820" s="8">
        <f>ROUND(INDEX([1]Calculation!O:O,ROW()),0)</f>
        <v>4</v>
      </c>
      <c r="K820" s="8">
        <f>ROUND(INDEX([1]Calculation!P:P,ROW()),0)</f>
        <v>1</v>
      </c>
      <c r="L820" s="8">
        <f>ROUND(INDEX([1]Calculation!Q:Q,ROW()),0)</f>
        <v>17</v>
      </c>
      <c r="M820" s="8">
        <f>ROUND(INDEX([1]Calculation!R:R,ROW()),0)</f>
        <v>1</v>
      </c>
      <c r="N820" s="8">
        <f>ROUND(INDEX([1]Calculation!S:S,ROW()),0)</f>
        <v>10</v>
      </c>
      <c r="O820" s="8">
        <f>ROUND(INDEX([1]Calculation!T:T,ROW()),0)</f>
        <v>2</v>
      </c>
      <c r="P820" s="8" t="str">
        <f>INDEX([1]Calculation!CB:CB,ROW())</f>
        <v>https://docs.google.com/spreadsheets/d/e/2PACX-1vSpkfBpgfuh3VYa9EFn4XoRZGPHc94ZOg1lr6LX01cnFO-XrgKgfbgYGo8r6RbNptJ-cHANcIN0R4a4/pubhtml/sheet?headers=false&amp;gid=0</v>
      </c>
    </row>
    <row r="821" spans="1:16">
      <c r="A821" t="str">
        <f>INDEX([1]Calculation!$F:$F,ROW())</f>
        <v>New Jersey</v>
      </c>
      <c r="B821" t="str">
        <f>INDEX([1]Calculation!$D:$D,ROW())</f>
        <v>Change Research</v>
      </c>
      <c r="C821" t="str">
        <f>IF(INDEX([1]Calculation!$G:$G,ROW())=0,"-",INDEX([1]Calculation!$G:$G,ROW()))</f>
        <v>C</v>
      </c>
      <c r="D821" t="str">
        <f>INDEX([1]Calculation!$J:$J,ROW())&amp;"  "&amp;INDEX([1]Calculation!$K:$K,ROW())</f>
        <v>635  lv</v>
      </c>
      <c r="E821" s="19">
        <f>INDEX([1]Calculation!$I:$I,ROW())</f>
        <v>43697</v>
      </c>
      <c r="F821" s="12">
        <f>ROUND(INDEX([1]Calculation!AL:AL,ROW()),1)</f>
        <v>0.8</v>
      </c>
      <c r="G821" s="8">
        <f>ROUND(INDEX([1]Calculation!L:L,ROW()),0)</f>
        <v>26</v>
      </c>
      <c r="H821" s="8">
        <f>ROUND(INDEX([1]Calculation!M:M,ROW()),0)</f>
        <v>0</v>
      </c>
      <c r="I821" s="8">
        <f>ROUND(INDEX([1]Calculation!N:N,ROW()),0)</f>
        <v>5</v>
      </c>
      <c r="J821" s="8">
        <f>ROUND(INDEX([1]Calculation!O:O,ROW()),0)</f>
        <v>12</v>
      </c>
      <c r="K821" s="8">
        <f>ROUND(INDEX([1]Calculation!P:P,ROW()),0)</f>
        <v>0</v>
      </c>
      <c r="L821" s="8">
        <f>ROUND(INDEX([1]Calculation!Q:Q,ROW()),0)</f>
        <v>21</v>
      </c>
      <c r="M821" s="8">
        <f>ROUND(INDEX([1]Calculation!R:R,ROW()),0)</f>
        <v>1</v>
      </c>
      <c r="N821" s="8">
        <f>ROUND(INDEX([1]Calculation!S:S,ROW()),0)</f>
        <v>23</v>
      </c>
      <c r="O821" s="8">
        <f>ROUND(INDEX([1]Calculation!T:T,ROW()),0)</f>
        <v>1</v>
      </c>
      <c r="P821" s="8" t="str">
        <f>INDEX([1]Calculation!CB:CB,ROW())</f>
        <v>https://www.changeresearch.com/new-jersey-poll-august-16-20-2019</v>
      </c>
    </row>
    <row r="822" spans="1:16">
      <c r="A822" t="str">
        <f>INDEX([1]Calculation!$F:$F,ROW())</f>
        <v>US</v>
      </c>
      <c r="B822" t="str">
        <f>INDEX([1]Calculation!$D:$D,ROW())</f>
        <v>Monmouth University</v>
      </c>
      <c r="C822" t="str">
        <f>IF(INDEX([1]Calculation!$G:$G,ROW())=0,"-",INDEX([1]Calculation!$G:$G,ROW()))</f>
        <v>A+</v>
      </c>
      <c r="D822" t="str">
        <f>INDEX([1]Calculation!$J:$J,ROW())&amp;"  "&amp;INDEX([1]Calculation!$K:$K,ROW())</f>
        <v>298  rv</v>
      </c>
      <c r="E822" s="19">
        <f>INDEX([1]Calculation!$I:$I,ROW())</f>
        <v>43697</v>
      </c>
      <c r="F822" s="12">
        <f>ROUND(INDEX([1]Calculation!AL:AL,ROW()),1)</f>
        <v>0</v>
      </c>
      <c r="G822" s="8">
        <f>ROUND(INDEX([1]Calculation!L:L,ROW()),0)</f>
        <v>19</v>
      </c>
      <c r="H822" s="8">
        <f>ROUND(INDEX([1]Calculation!M:M,ROW()),0)</f>
        <v>0</v>
      </c>
      <c r="I822" s="8">
        <f>ROUND(INDEX([1]Calculation!N:N,ROW()),0)</f>
        <v>4</v>
      </c>
      <c r="J822" s="8">
        <f>ROUND(INDEX([1]Calculation!O:O,ROW()),0)</f>
        <v>4</v>
      </c>
      <c r="K822" s="8">
        <f>ROUND(INDEX([1]Calculation!P:P,ROW()),0)</f>
        <v>1</v>
      </c>
      <c r="L822" s="8">
        <f>ROUND(INDEX([1]Calculation!Q:Q,ROW()),0)</f>
        <v>20</v>
      </c>
      <c r="M822" s="8">
        <f>ROUND(INDEX([1]Calculation!R:R,ROW()),0)</f>
        <v>0</v>
      </c>
      <c r="N822" s="8">
        <f>ROUND(INDEX([1]Calculation!S:S,ROW()),0)</f>
        <v>20</v>
      </c>
      <c r="O822" s="8">
        <f>ROUND(INDEX([1]Calculation!T:T,ROW()),0)</f>
        <v>3</v>
      </c>
      <c r="P822" s="8" t="str">
        <f>INDEX([1]Calculation!CB:CB,ROW())</f>
        <v>https://www.monmouth.edu/polling-institute/documents/monmouthpoll_us_082619.pdf/</v>
      </c>
    </row>
    <row r="823" spans="1:16">
      <c r="A823" t="str">
        <f>INDEX([1]Calculation!$F:$F,ROW())</f>
        <v>US</v>
      </c>
      <c r="B823" t="str">
        <f>INDEX([1]Calculation!$D:$D,ROW())</f>
        <v>YouGov</v>
      </c>
      <c r="C823" t="str">
        <f>IF(INDEX([1]Calculation!$G:$G,ROW())=0,"-",INDEX([1]Calculation!$G:$G,ROW()))</f>
        <v>B-</v>
      </c>
      <c r="D823" t="str">
        <f>INDEX([1]Calculation!$J:$J,ROW())&amp;"  "&amp;INDEX([1]Calculation!$K:$K,ROW())</f>
        <v>559  lv</v>
      </c>
      <c r="E823" s="19">
        <f>INDEX([1]Calculation!$I:$I,ROW())</f>
        <v>43697</v>
      </c>
      <c r="F823" s="12">
        <f>ROUND(INDEX([1]Calculation!AL:AL,ROW()),1)</f>
        <v>0</v>
      </c>
      <c r="G823" s="8">
        <f>ROUND(INDEX([1]Calculation!L:L,ROW()),0)</f>
        <v>22</v>
      </c>
      <c r="H823" s="8">
        <f>ROUND(INDEX([1]Calculation!M:M,ROW()),0)</f>
        <v>0</v>
      </c>
      <c r="I823" s="8">
        <f>ROUND(INDEX([1]Calculation!N:N,ROW()),0)</f>
        <v>2</v>
      </c>
      <c r="J823" s="8">
        <f>ROUND(INDEX([1]Calculation!O:O,ROW()),0)</f>
        <v>7</v>
      </c>
      <c r="K823" s="8">
        <f>ROUND(INDEX([1]Calculation!P:P,ROW()),0)</f>
        <v>0</v>
      </c>
      <c r="L823" s="8">
        <f>ROUND(INDEX([1]Calculation!Q:Q,ROW()),0)</f>
        <v>19</v>
      </c>
      <c r="M823" s="8">
        <f>ROUND(INDEX([1]Calculation!R:R,ROW()),0)</f>
        <v>0</v>
      </c>
      <c r="N823" s="8">
        <f>ROUND(INDEX([1]Calculation!S:S,ROW()),0)</f>
        <v>17</v>
      </c>
      <c r="O823" s="8">
        <f>ROUND(INDEX([1]Calculation!T:T,ROW()),0)</f>
        <v>1</v>
      </c>
      <c r="P823" s="8" t="str">
        <f>INDEX([1]Calculation!CB:CB,ROW())</f>
        <v>https://d25d2506sfb94s.cloudfront.net/cumulus_uploads/document/u4gcv1suy6/econTabReport.pdf</v>
      </c>
    </row>
    <row r="824" spans="1:16">
      <c r="A824" t="str">
        <f>INDEX([1]Calculation!$F:$F,ROW())</f>
        <v>US</v>
      </c>
      <c r="B824" t="str">
        <f>INDEX([1]Calculation!$D:$D,ROW())</f>
        <v>Harris Insights &amp; Analytics</v>
      </c>
      <c r="C824" t="str">
        <f>IF(INDEX([1]Calculation!$G:$G,ROW())=0,"-",INDEX([1]Calculation!$G:$G,ROW()))</f>
        <v>C+</v>
      </c>
      <c r="D824" t="str">
        <f>INDEX([1]Calculation!$J:$J,ROW())&amp;"  "&amp;INDEX([1]Calculation!$K:$K,ROW())</f>
        <v>1335  rv</v>
      </c>
      <c r="E824" s="19">
        <f>INDEX([1]Calculation!$I:$I,ROW())</f>
        <v>43697</v>
      </c>
      <c r="F824" s="12">
        <f>ROUND(INDEX([1]Calculation!AL:AL,ROW()),1)</f>
        <v>0</v>
      </c>
      <c r="G824" s="8">
        <f>ROUND(INDEX([1]Calculation!L:L,ROW()),0)</f>
        <v>28</v>
      </c>
      <c r="H824" s="8">
        <f>ROUND(INDEX([1]Calculation!M:M,ROW()),0)</f>
        <v>0</v>
      </c>
      <c r="I824" s="8">
        <f>ROUND(INDEX([1]Calculation!N:N,ROW()),0)</f>
        <v>3</v>
      </c>
      <c r="J824" s="8">
        <f>ROUND(INDEX([1]Calculation!O:O,ROW()),0)</f>
        <v>4</v>
      </c>
      <c r="K824" s="8">
        <f>ROUND(INDEX([1]Calculation!P:P,ROW()),0)</f>
        <v>1</v>
      </c>
      <c r="L824" s="8">
        <f>ROUND(INDEX([1]Calculation!Q:Q,ROW()),0)</f>
        <v>17</v>
      </c>
      <c r="M824" s="8">
        <f>ROUND(INDEX([1]Calculation!R:R,ROW()),0)</f>
        <v>1</v>
      </c>
      <c r="N824" s="8">
        <f>ROUND(INDEX([1]Calculation!S:S,ROW()),0)</f>
        <v>9</v>
      </c>
      <c r="O824" s="8">
        <f>ROUND(INDEX([1]Calculation!T:T,ROW()),0)</f>
        <v>2</v>
      </c>
      <c r="P824" s="8" t="str">
        <f>INDEX([1]Calculation!CB:CB,ROW())</f>
        <v>https://docs.google.com/spreadsheets/d/e/2PACX-1vQ3xkVPbuzVLmkZ3cSkrGQZ49ZufaSgYmxYl3u28SXsei00hlSy-tIrsj3-t-aWh-kApfJDCiGM9MMO/pubhtml/sheet?headers=false&amp;gid=0</v>
      </c>
    </row>
    <row r="825" spans="1:16">
      <c r="A825" t="str">
        <f>INDEX([1]Calculation!$F:$F,ROW())</f>
        <v>Colorado</v>
      </c>
      <c r="B825" t="str">
        <f>INDEX([1]Calculation!$D:$D,ROW())</f>
        <v>Emerson College</v>
      </c>
      <c r="C825" t="str">
        <f>IF(INDEX([1]Calculation!$G:$G,ROW())=0,"-",INDEX([1]Calculation!$G:$G,ROW()))</f>
        <v>B-</v>
      </c>
      <c r="D825" t="str">
        <f>INDEX([1]Calculation!$J:$J,ROW())&amp;"  "&amp;INDEX([1]Calculation!$K:$K,ROW())</f>
        <v>403  lv</v>
      </c>
      <c r="E825" s="19">
        <f>INDEX([1]Calculation!$I:$I,ROW())</f>
        <v>43696</v>
      </c>
      <c r="F825" s="12">
        <f>ROUND(INDEX([1]Calculation!AL:AL,ROW()),1)</f>
        <v>1</v>
      </c>
      <c r="G825" s="8">
        <f>ROUND(INDEX([1]Calculation!L:L,ROW()),0)</f>
        <v>25</v>
      </c>
      <c r="H825" s="8">
        <f>ROUND(INDEX([1]Calculation!M:M,ROW()),0)</f>
        <v>0</v>
      </c>
      <c r="I825" s="8">
        <f>ROUND(INDEX([1]Calculation!N:N,ROW()),0)</f>
        <v>2</v>
      </c>
      <c r="J825" s="8">
        <f>ROUND(INDEX([1]Calculation!O:O,ROW()),0)</f>
        <v>5</v>
      </c>
      <c r="K825" s="8">
        <f>ROUND(INDEX([1]Calculation!P:P,ROW()),0)</f>
        <v>0</v>
      </c>
      <c r="L825" s="8">
        <f>ROUND(INDEX([1]Calculation!Q:Q,ROW()),0)</f>
        <v>26</v>
      </c>
      <c r="M825" s="8">
        <f>ROUND(INDEX([1]Calculation!R:R,ROW()),0)</f>
        <v>0</v>
      </c>
      <c r="N825" s="8">
        <f>ROUND(INDEX([1]Calculation!S:S,ROW()),0)</f>
        <v>20</v>
      </c>
      <c r="O825" s="8">
        <f>ROUND(INDEX([1]Calculation!T:T,ROW()),0)</f>
        <v>4</v>
      </c>
      <c r="P825" s="8" t="str">
        <f>INDEX([1]Calculation!CB:CB,ROW())</f>
        <v>http://emersonpolling.com/2019/08/20/colorado-2020-sanders-biden-and-warren-lead-democratic-field-democrats-look-to-gain-senate-seat/</v>
      </c>
    </row>
    <row r="826" spans="1:16">
      <c r="A826" t="str">
        <f>INDEX([1]Calculation!$F:$F,ROW())</f>
        <v>US</v>
      </c>
      <c r="B826" t="str">
        <f>INDEX([1]Calculation!$D:$D,ROW())</f>
        <v>Harris Insights &amp; Analytics</v>
      </c>
      <c r="C826" t="str">
        <f>IF(INDEX([1]Calculation!$G:$G,ROW())=0,"-",INDEX([1]Calculation!$G:$G,ROW()))</f>
        <v>C+</v>
      </c>
      <c r="D826" t="str">
        <f>INDEX([1]Calculation!$J:$J,ROW())&amp;"  "&amp;INDEX([1]Calculation!$K:$K,ROW())</f>
        <v>1341  rv</v>
      </c>
      <c r="E826" s="19">
        <f>INDEX([1]Calculation!$I:$I,ROW())</f>
        <v>43696</v>
      </c>
      <c r="F826" s="12">
        <f>ROUND(INDEX([1]Calculation!AL:AL,ROW()),1)</f>
        <v>0</v>
      </c>
      <c r="G826" s="8">
        <f>ROUND(INDEX([1]Calculation!L:L,ROW()),0)</f>
        <v>27</v>
      </c>
      <c r="H826" s="8">
        <f>ROUND(INDEX([1]Calculation!M:M,ROW()),0)</f>
        <v>0</v>
      </c>
      <c r="I826" s="8">
        <f>ROUND(INDEX([1]Calculation!N:N,ROW()),0)</f>
        <v>3</v>
      </c>
      <c r="J826" s="8">
        <f>ROUND(INDEX([1]Calculation!O:O,ROW()),0)</f>
        <v>3</v>
      </c>
      <c r="K826" s="8">
        <f>ROUND(INDEX([1]Calculation!P:P,ROW()),0)</f>
        <v>1</v>
      </c>
      <c r="L826" s="8">
        <f>ROUND(INDEX([1]Calculation!Q:Q,ROW()),0)</f>
        <v>17</v>
      </c>
      <c r="M826" s="8">
        <f>ROUND(INDEX([1]Calculation!R:R,ROW()),0)</f>
        <v>1</v>
      </c>
      <c r="N826" s="8">
        <f>ROUND(INDEX([1]Calculation!S:S,ROW()),0)</f>
        <v>9</v>
      </c>
      <c r="O826" s="8">
        <f>ROUND(INDEX([1]Calculation!T:T,ROW()),0)</f>
        <v>2</v>
      </c>
      <c r="P826" s="8" t="str">
        <f>INDEX([1]Calculation!CB:CB,ROW())</f>
        <v>https://docs.google.com/spreadsheets/d/e/2PACX-1vT6RgR2fUNV_Ft7PmKzRmwVq5R7hL-BxFPlNUv9W5MFPp_gqqbn3lABw511M7ysJVS8HXMxQZCfitnd/pubhtml/sheet?headers=false&amp;gid=0</v>
      </c>
    </row>
    <row r="827" spans="1:16">
      <c r="A827" t="str">
        <f>INDEX([1]Calculation!$F:$F,ROW())</f>
        <v>US</v>
      </c>
      <c r="B827" t="str">
        <f>INDEX([1]Calculation!$D:$D,ROW())</f>
        <v>Swayable</v>
      </c>
      <c r="C827" t="str">
        <f>IF(INDEX([1]Calculation!$G:$G,ROW())=0,"-",INDEX([1]Calculation!$G:$G,ROW()))</f>
        <v>-</v>
      </c>
      <c r="D827" t="str">
        <f>INDEX([1]Calculation!$J:$J,ROW())&amp;"  "&amp;INDEX([1]Calculation!$K:$K,ROW())</f>
        <v>1958  lv</v>
      </c>
      <c r="E827" s="19">
        <f>INDEX([1]Calculation!$I:$I,ROW())</f>
        <v>43683</v>
      </c>
      <c r="F827" s="12">
        <f>ROUND(INDEX([1]Calculation!AL:AL,ROW()),1)</f>
        <v>0</v>
      </c>
      <c r="G827" s="8">
        <f>ROUND(INDEX([1]Calculation!L:L,ROW()),0)</f>
        <v>31</v>
      </c>
      <c r="H827" s="8">
        <f>ROUND(INDEX([1]Calculation!M:M,ROW()),0)</f>
        <v>0</v>
      </c>
      <c r="I827" s="8">
        <f>ROUND(INDEX([1]Calculation!N:N,ROW()),0)</f>
        <v>3</v>
      </c>
      <c r="J827" s="8">
        <f>ROUND(INDEX([1]Calculation!O:O,ROW()),0)</f>
        <v>5</v>
      </c>
      <c r="K827" s="8">
        <f>ROUND(INDEX([1]Calculation!P:P,ROW()),0)</f>
        <v>1</v>
      </c>
      <c r="L827" s="8">
        <f>ROUND(INDEX([1]Calculation!Q:Q,ROW()),0)</f>
        <v>17</v>
      </c>
      <c r="M827" s="8">
        <f>ROUND(INDEX([1]Calculation!R:R,ROW()),0)</f>
        <v>0</v>
      </c>
      <c r="N827" s="8">
        <f>ROUND(INDEX([1]Calculation!S:S,ROW()),0)</f>
        <v>15</v>
      </c>
      <c r="O827" s="8">
        <f>ROUND(INDEX([1]Calculation!T:T,ROW()),0)</f>
        <v>2</v>
      </c>
      <c r="P827" s="8" t="str">
        <f>INDEX([1]Calculation!CB:CB,ROW())</f>
        <v>https://swayable.com/insights/primaries2019</v>
      </c>
    </row>
    <row r="828" spans="1:16">
      <c r="A828" t="str">
        <f>INDEX([1]Calculation!$F:$F,ROW())</f>
        <v>US</v>
      </c>
      <c r="B828" t="str">
        <f>INDEX([1]Calculation!$D:$D,ROW())</f>
        <v>Swayable</v>
      </c>
      <c r="C828" t="str">
        <f>IF(INDEX([1]Calculation!$G:$G,ROW())=0,"-",INDEX([1]Calculation!$G:$G,ROW()))</f>
        <v>-</v>
      </c>
      <c r="D828" t="str">
        <f>INDEX([1]Calculation!$J:$J,ROW())&amp;"  "&amp;INDEX([1]Calculation!$K:$K,ROW())</f>
        <v>4016  a</v>
      </c>
      <c r="E828" s="19">
        <f>INDEX([1]Calculation!$I:$I,ROW())</f>
        <v>43683</v>
      </c>
      <c r="F828" s="12">
        <f>ROUND(INDEX([1]Calculation!AL:AL,ROW()),1)</f>
        <v>0</v>
      </c>
      <c r="G828" s="8">
        <f>ROUND(INDEX([1]Calculation!L:L,ROW()),0)</f>
        <v>27</v>
      </c>
      <c r="H828" s="8">
        <f>ROUND(INDEX([1]Calculation!M:M,ROW()),0)</f>
        <v>0</v>
      </c>
      <c r="I828" s="8">
        <f>ROUND(INDEX([1]Calculation!N:N,ROW()),0)</f>
        <v>3</v>
      </c>
      <c r="J828" s="8">
        <f>ROUND(INDEX([1]Calculation!O:O,ROW()),0)</f>
        <v>4</v>
      </c>
      <c r="K828" s="8">
        <f>ROUND(INDEX([1]Calculation!P:P,ROW()),0)</f>
        <v>1</v>
      </c>
      <c r="L828" s="8">
        <f>ROUND(INDEX([1]Calculation!Q:Q,ROW()),0)</f>
        <v>20</v>
      </c>
      <c r="M828" s="8">
        <f>ROUND(INDEX([1]Calculation!R:R,ROW()),0)</f>
        <v>0</v>
      </c>
      <c r="N828" s="8">
        <f>ROUND(INDEX([1]Calculation!S:S,ROW()),0)</f>
        <v>12</v>
      </c>
      <c r="O828" s="8">
        <f>ROUND(INDEX([1]Calculation!T:T,ROW()),0)</f>
        <v>2</v>
      </c>
      <c r="P828" s="8" t="str">
        <f>INDEX([1]Calculation!CB:CB,ROW())</f>
        <v>https://swayable.com/insights/primaries2019</v>
      </c>
    </row>
    <row r="829" spans="1:16">
      <c r="A829" t="str">
        <f>INDEX([1]Calculation!$F:$F,ROW())</f>
        <v>US</v>
      </c>
      <c r="B829" t="str">
        <f>INDEX([1]Calculation!$D:$D,ROW())</f>
        <v>Harris Insights &amp; Analytics</v>
      </c>
      <c r="C829" t="str">
        <f>IF(INDEX([1]Calculation!$G:$G,ROW())=0,"-",INDEX([1]Calculation!$G:$G,ROW()))</f>
        <v>C+</v>
      </c>
      <c r="D829" t="str">
        <f>INDEX([1]Calculation!$J:$J,ROW())&amp;"  "&amp;INDEX([1]Calculation!$K:$K,ROW())</f>
        <v>1350  rv</v>
      </c>
      <c r="E829" s="19">
        <f>INDEX([1]Calculation!$I:$I,ROW())</f>
        <v>43695</v>
      </c>
      <c r="F829" s="12">
        <f>ROUND(INDEX([1]Calculation!AL:AL,ROW()),1)</f>
        <v>0</v>
      </c>
      <c r="G829" s="8">
        <f>ROUND(INDEX([1]Calculation!L:L,ROW()),0)</f>
        <v>26</v>
      </c>
      <c r="H829" s="8">
        <f>ROUND(INDEX([1]Calculation!M:M,ROW()),0)</f>
        <v>0</v>
      </c>
      <c r="I829" s="8">
        <f>ROUND(INDEX([1]Calculation!N:N,ROW()),0)</f>
        <v>2</v>
      </c>
      <c r="J829" s="8">
        <f>ROUND(INDEX([1]Calculation!O:O,ROW()),0)</f>
        <v>4</v>
      </c>
      <c r="K829" s="8">
        <f>ROUND(INDEX([1]Calculation!P:P,ROW()),0)</f>
        <v>1</v>
      </c>
      <c r="L829" s="8">
        <f>ROUND(INDEX([1]Calculation!Q:Q,ROW()),0)</f>
        <v>17</v>
      </c>
      <c r="M829" s="8">
        <f>ROUND(INDEX([1]Calculation!R:R,ROW()),0)</f>
        <v>1</v>
      </c>
      <c r="N829" s="8">
        <f>ROUND(INDEX([1]Calculation!S:S,ROW()),0)</f>
        <v>10</v>
      </c>
      <c r="O829" s="8">
        <f>ROUND(INDEX([1]Calculation!T:T,ROW()),0)</f>
        <v>2</v>
      </c>
      <c r="P829" s="8" t="str">
        <f>INDEX([1]Calculation!CB:CB,ROW())</f>
        <v>https://scottrasmussen.com/3-day-dems-voting-for-trends/</v>
      </c>
    </row>
    <row r="830" spans="1:16">
      <c r="A830" t="str">
        <f>INDEX([1]Calculation!$F:$F,ROW())</f>
        <v>US</v>
      </c>
      <c r="B830" t="str">
        <f>INDEX([1]Calculation!$D:$D,ROW())</f>
        <v>SSRS</v>
      </c>
      <c r="C830" t="str">
        <f>IF(INDEX([1]Calculation!$G:$G,ROW())=0,"-",INDEX([1]Calculation!$G:$G,ROW()))</f>
        <v>A/B</v>
      </c>
      <c r="D830" t="str">
        <f>INDEX([1]Calculation!$J:$J,ROW())&amp;"  "&amp;INDEX([1]Calculation!$K:$K,ROW())</f>
        <v>402  rv</v>
      </c>
      <c r="E830" s="19">
        <f>INDEX([1]Calculation!$I:$I,ROW())</f>
        <v>43695</v>
      </c>
      <c r="F830" s="12">
        <f>ROUND(INDEX([1]Calculation!AL:AL,ROW()),1)</f>
        <v>0</v>
      </c>
      <c r="G830" s="8">
        <f>ROUND(INDEX([1]Calculation!L:L,ROW()),0)</f>
        <v>29</v>
      </c>
      <c r="H830" s="8">
        <f>ROUND(INDEX([1]Calculation!M:M,ROW()),0)</f>
        <v>0</v>
      </c>
      <c r="I830" s="8">
        <f>ROUND(INDEX([1]Calculation!N:N,ROW()),0)</f>
        <v>2</v>
      </c>
      <c r="J830" s="8">
        <f>ROUND(INDEX([1]Calculation!O:O,ROW()),0)</f>
        <v>5</v>
      </c>
      <c r="K830" s="8">
        <f>ROUND(INDEX([1]Calculation!P:P,ROW()),0)</f>
        <v>1</v>
      </c>
      <c r="L830" s="8">
        <f>ROUND(INDEX([1]Calculation!Q:Q,ROW()),0)</f>
        <v>15</v>
      </c>
      <c r="M830" s="8">
        <f>ROUND(INDEX([1]Calculation!R:R,ROW()),0)</f>
        <v>1</v>
      </c>
      <c r="N830" s="8">
        <f>ROUND(INDEX([1]Calculation!S:S,ROW()),0)</f>
        <v>14</v>
      </c>
      <c r="O830" s="8">
        <f>ROUND(INDEX([1]Calculation!T:T,ROW()),0)</f>
        <v>1</v>
      </c>
      <c r="P830" s="8" t="str">
        <f>INDEX([1]Calculation!CB:CB,ROW())</f>
        <v>https://cdn.cnn.com/cnn/2019/images/08/19/rel9a.-.democrats.2020.pdf</v>
      </c>
    </row>
    <row r="831" spans="1:16">
      <c r="A831" t="str">
        <f>INDEX([1]Calculation!$F:$F,ROW())</f>
        <v>US</v>
      </c>
      <c r="B831" t="str">
        <f>INDEX([1]Calculation!$D:$D,ROW())</f>
        <v>Harris Insights &amp; Analytics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909  rv</v>
      </c>
      <c r="E831" s="19">
        <f>INDEX([1]Calculation!$I:$I,ROW())</f>
        <v>43695</v>
      </c>
      <c r="F831" s="12">
        <f>ROUND(INDEX([1]Calculation!AL:AL,ROW()),1)</f>
        <v>0</v>
      </c>
      <c r="G831" s="8">
        <f>ROUND(INDEX([1]Calculation!L:L,ROW()),0)</f>
        <v>0</v>
      </c>
      <c r="H831" s="8">
        <f>ROUND(INDEX([1]Calculation!M:M,ROW()),0)</f>
        <v>0</v>
      </c>
      <c r="I831" s="8">
        <f>ROUND(INDEX([1]Calculation!N:N,ROW()),0)</f>
        <v>0</v>
      </c>
      <c r="J831" s="8">
        <f>ROUND(INDEX([1]Calculation!O:O,ROW()),0)</f>
        <v>0</v>
      </c>
      <c r="K831" s="8">
        <f>ROUND(INDEX([1]Calculation!P:P,ROW()),0)</f>
        <v>0</v>
      </c>
      <c r="L831" s="8">
        <f>ROUND(INDEX([1]Calculation!Q:Q,ROW()),0)</f>
        <v>0</v>
      </c>
      <c r="M831" s="8">
        <f>ROUND(INDEX([1]Calculation!R:R,ROW()),0)</f>
        <v>0</v>
      </c>
      <c r="N831" s="8">
        <f>ROUND(INDEX([1]Calculation!S:S,ROW()),0)</f>
        <v>33</v>
      </c>
      <c r="O831" s="8">
        <f>ROUND(INDEX([1]Calculation!T:T,ROW()),0)</f>
        <v>0</v>
      </c>
      <c r="P831" s="8" t="str">
        <f>INDEX([1]Calculation!CB:CB,ROW())</f>
        <v>https://scottrasmussen.com/crosstabs-aug-16-18-two-day-totals/</v>
      </c>
    </row>
    <row r="832" spans="1:16">
      <c r="A832" t="str">
        <f>INDEX([1]Calculation!$F:$F,ROW())</f>
        <v>US</v>
      </c>
      <c r="B832" t="str">
        <f>INDEX([1]Calculation!$D:$D,ROW())</f>
        <v>Harris Insights &amp; Analytics</v>
      </c>
      <c r="C832" t="str">
        <f>IF(INDEX([1]Calculation!$G:$G,ROW())=0,"-",INDEX([1]Calculation!$G:$G,ROW()))</f>
        <v>C+</v>
      </c>
      <c r="D832" t="str">
        <f>INDEX([1]Calculation!$J:$J,ROW())&amp;"  "&amp;INDEX([1]Calculation!$K:$K,ROW())</f>
        <v>909  rv</v>
      </c>
      <c r="E832" s="19">
        <f>INDEX([1]Calculation!$I:$I,ROW())</f>
        <v>43695</v>
      </c>
      <c r="F832" s="12">
        <f>ROUND(INDEX([1]Calculation!AL:AL,ROW()),1)</f>
        <v>0</v>
      </c>
      <c r="G832" s="8">
        <f>ROUND(INDEX([1]Calculation!L:L,ROW()),0)</f>
        <v>0</v>
      </c>
      <c r="H832" s="8">
        <f>ROUND(INDEX([1]Calculation!M:M,ROW()),0)</f>
        <v>0</v>
      </c>
      <c r="I832" s="8">
        <f>ROUND(INDEX([1]Calculation!N:N,ROW()),0)</f>
        <v>0</v>
      </c>
      <c r="J832" s="8">
        <f>ROUND(INDEX([1]Calculation!O:O,ROW()),0)</f>
        <v>0</v>
      </c>
      <c r="K832" s="8">
        <f>ROUND(INDEX([1]Calculation!P:P,ROW()),0)</f>
        <v>0</v>
      </c>
      <c r="L832" s="8">
        <f>ROUND(INDEX([1]Calculation!Q:Q,ROW()),0)</f>
        <v>43</v>
      </c>
      <c r="M832" s="8">
        <f>ROUND(INDEX([1]Calculation!R:R,ROW()),0)</f>
        <v>0</v>
      </c>
      <c r="N832" s="8">
        <f>ROUND(INDEX([1]Calculation!S:S,ROW()),0)</f>
        <v>37</v>
      </c>
      <c r="O832" s="8">
        <f>ROUND(INDEX([1]Calculation!T:T,ROW()),0)</f>
        <v>0</v>
      </c>
      <c r="P832" s="8" t="str">
        <f>INDEX([1]Calculation!CB:CB,ROW())</f>
        <v>https://scottrasmussen.com/crosstabs-aug-16-18-two-day-totals/</v>
      </c>
    </row>
    <row r="833" spans="1:16">
      <c r="A833" t="str">
        <f>INDEX([1]Calculation!$F:$F,ROW())</f>
        <v>US</v>
      </c>
      <c r="B833" t="str">
        <f>INDEX([1]Calculation!$D:$D,ROW())</f>
        <v>Harris Insights &amp; Analytics</v>
      </c>
      <c r="C833" t="str">
        <f>IF(INDEX([1]Calculation!$G:$G,ROW())=0,"-",INDEX([1]Calculation!$G:$G,ROW()))</f>
        <v>C+</v>
      </c>
      <c r="D833" t="str">
        <f>INDEX([1]Calculation!$J:$J,ROW())&amp;"  "&amp;INDEX([1]Calculation!$K:$K,ROW())</f>
        <v>909  rv</v>
      </c>
      <c r="E833" s="19">
        <f>INDEX([1]Calculation!$I:$I,ROW())</f>
        <v>43695</v>
      </c>
      <c r="F833" s="12">
        <f>ROUND(INDEX([1]Calculation!AL:AL,ROW()),1)</f>
        <v>0</v>
      </c>
      <c r="G833" s="8">
        <f>ROUND(INDEX([1]Calculation!L:L,ROW()),0)</f>
        <v>0</v>
      </c>
      <c r="H833" s="8">
        <f>ROUND(INDEX([1]Calculation!M:M,ROW()),0)</f>
        <v>0</v>
      </c>
      <c r="I833" s="8">
        <f>ROUND(INDEX([1]Calculation!N:N,ROW()),0)</f>
        <v>0</v>
      </c>
      <c r="J833" s="8">
        <f>ROUND(INDEX([1]Calculation!O:O,ROW()),0)</f>
        <v>0</v>
      </c>
      <c r="K833" s="8">
        <f>ROUND(INDEX([1]Calculation!P:P,ROW()),0)</f>
        <v>0</v>
      </c>
      <c r="L833" s="8">
        <f>ROUND(INDEX([1]Calculation!Q:Q,ROW()),0)</f>
        <v>42</v>
      </c>
      <c r="M833" s="8">
        <f>ROUND(INDEX([1]Calculation!R:R,ROW()),0)</f>
        <v>0</v>
      </c>
      <c r="N833" s="8">
        <f>ROUND(INDEX([1]Calculation!S:S,ROW()),0)</f>
        <v>0</v>
      </c>
      <c r="O833" s="8">
        <f>ROUND(INDEX([1]Calculation!T:T,ROW()),0)</f>
        <v>0</v>
      </c>
      <c r="P833" s="8" t="str">
        <f>INDEX([1]Calculation!CB:CB,ROW())</f>
        <v>https://scottrasmussen.com/crosstabs-aug-16-18-two-day-totals/</v>
      </c>
    </row>
    <row r="834" spans="1:16">
      <c r="A834" t="str">
        <f>INDEX([1]Calculation!$F:$F,ROW())</f>
        <v>US</v>
      </c>
      <c r="B834" t="str">
        <f>INDEX([1]Calculation!$D:$D,ROW())</f>
        <v>Harris Insights &amp; Analytics</v>
      </c>
      <c r="C834" t="str">
        <f>IF(INDEX([1]Calculation!$G:$G,ROW())=0,"-",INDEX([1]Calculation!$G:$G,ROW()))</f>
        <v>C+</v>
      </c>
      <c r="D834" t="str">
        <f>INDEX([1]Calculation!$J:$J,ROW())&amp;"  "&amp;INDEX([1]Calculation!$K:$K,ROW())</f>
        <v>909  rv</v>
      </c>
      <c r="E834" s="19">
        <f>INDEX([1]Calculation!$I:$I,ROW())</f>
        <v>43695</v>
      </c>
      <c r="F834" s="12">
        <f>ROUND(INDEX([1]Calculation!AL:AL,ROW()),1)</f>
        <v>0</v>
      </c>
      <c r="G834" s="8">
        <f>ROUND(INDEX([1]Calculation!L:L,ROW()),0)</f>
        <v>39</v>
      </c>
      <c r="H834" s="8">
        <f>ROUND(INDEX([1]Calculation!M:M,ROW()),0)</f>
        <v>0</v>
      </c>
      <c r="I834" s="8">
        <f>ROUND(INDEX([1]Calculation!N:N,ROW()),0)</f>
        <v>0</v>
      </c>
      <c r="J834" s="8">
        <f>ROUND(INDEX([1]Calculation!O:O,ROW()),0)</f>
        <v>0</v>
      </c>
      <c r="K834" s="8">
        <f>ROUND(INDEX([1]Calculation!P:P,ROW()),0)</f>
        <v>0</v>
      </c>
      <c r="L834" s="8">
        <f>ROUND(INDEX([1]Calculation!Q:Q,ROW()),0)</f>
        <v>0</v>
      </c>
      <c r="M834" s="8">
        <f>ROUND(INDEX([1]Calculation!R:R,ROW()),0)</f>
        <v>0</v>
      </c>
      <c r="N834" s="8">
        <f>ROUND(INDEX([1]Calculation!S:S,ROW()),0)</f>
        <v>41</v>
      </c>
      <c r="O834" s="8">
        <f>ROUND(INDEX([1]Calculation!T:T,ROW()),0)</f>
        <v>0</v>
      </c>
      <c r="P834" s="8" t="str">
        <f>INDEX([1]Calculation!CB:CB,ROW())</f>
        <v>https://scottrasmussen.com/crosstabs-aug-16-18-two-day-totals/</v>
      </c>
    </row>
    <row r="835" spans="1:16">
      <c r="A835" t="str">
        <f>INDEX([1]Calculation!$F:$F,ROW())</f>
        <v>US</v>
      </c>
      <c r="B835" t="str">
        <f>INDEX([1]Calculation!$D:$D,ROW())</f>
        <v>Harris Insights &amp; Analytics</v>
      </c>
      <c r="C835" t="str">
        <f>IF(INDEX([1]Calculation!$G:$G,ROW())=0,"-",INDEX([1]Calculation!$G:$G,ROW()))</f>
        <v>C+</v>
      </c>
      <c r="D835" t="str">
        <f>INDEX([1]Calculation!$J:$J,ROW())&amp;"  "&amp;INDEX([1]Calculation!$K:$K,ROW())</f>
        <v>909  rv</v>
      </c>
      <c r="E835" s="19">
        <f>INDEX([1]Calculation!$I:$I,ROW())</f>
        <v>43695</v>
      </c>
      <c r="F835" s="12">
        <f>ROUND(INDEX([1]Calculation!AL:AL,ROW()),1)</f>
        <v>0</v>
      </c>
      <c r="G835" s="8">
        <f>ROUND(INDEX([1]Calculation!L:L,ROW()),0)</f>
        <v>42</v>
      </c>
      <c r="H835" s="8">
        <f>ROUND(INDEX([1]Calculation!M:M,ROW()),0)</f>
        <v>0</v>
      </c>
      <c r="I835" s="8">
        <f>ROUND(INDEX([1]Calculation!N:N,ROW()),0)</f>
        <v>0</v>
      </c>
      <c r="J835" s="8">
        <f>ROUND(INDEX([1]Calculation!O:O,ROW()),0)</f>
        <v>0</v>
      </c>
      <c r="K835" s="8">
        <f>ROUND(INDEX([1]Calculation!P:P,ROW()),0)</f>
        <v>0</v>
      </c>
      <c r="L835" s="8">
        <f>ROUND(INDEX([1]Calculation!Q:Q,ROW()),0)</f>
        <v>0</v>
      </c>
      <c r="M835" s="8">
        <f>ROUND(INDEX([1]Calculation!R:R,ROW()),0)</f>
        <v>0</v>
      </c>
      <c r="N835" s="8">
        <f>ROUND(INDEX([1]Calculation!S:S,ROW()),0)</f>
        <v>0</v>
      </c>
      <c r="O835" s="8">
        <f>ROUND(INDEX([1]Calculation!T:T,ROW()),0)</f>
        <v>0</v>
      </c>
      <c r="P835" s="8" t="str">
        <f>INDEX([1]Calculation!CB:CB,ROW())</f>
        <v>https://scottrasmussen.com/crosstabs-aug-16-18-two-day-totals/</v>
      </c>
    </row>
    <row r="836" spans="1:16">
      <c r="A836" t="str">
        <f>INDEX([1]Calculation!$F:$F,ROW())</f>
        <v>US</v>
      </c>
      <c r="B836" t="str">
        <f>INDEX([1]Calculation!$D:$D,ROW())</f>
        <v>Harris Insights &amp; Analytics</v>
      </c>
      <c r="C836" t="str">
        <f>IF(INDEX([1]Calculation!$G:$G,ROW())=0,"-",INDEX([1]Calculation!$G:$G,ROW()))</f>
        <v>C+</v>
      </c>
      <c r="D836" t="str">
        <f>INDEX([1]Calculation!$J:$J,ROW())&amp;"  "&amp;INDEX([1]Calculation!$K:$K,ROW())</f>
        <v>909  rv</v>
      </c>
      <c r="E836" s="19">
        <f>INDEX([1]Calculation!$I:$I,ROW())</f>
        <v>43695</v>
      </c>
      <c r="F836" s="12">
        <f>ROUND(INDEX([1]Calculation!AL:AL,ROW()),1)</f>
        <v>0</v>
      </c>
      <c r="G836" s="8">
        <f>ROUND(INDEX([1]Calculation!L:L,ROW()),0)</f>
        <v>44</v>
      </c>
      <c r="H836" s="8">
        <f>ROUND(INDEX([1]Calculation!M:M,ROW()),0)</f>
        <v>0</v>
      </c>
      <c r="I836" s="8">
        <f>ROUND(INDEX([1]Calculation!N:N,ROW()),0)</f>
        <v>0</v>
      </c>
      <c r="J836" s="8">
        <f>ROUND(INDEX([1]Calculation!O:O,ROW()),0)</f>
        <v>0</v>
      </c>
      <c r="K836" s="8">
        <f>ROUND(INDEX([1]Calculation!P:P,ROW()),0)</f>
        <v>0</v>
      </c>
      <c r="L836" s="8">
        <f>ROUND(INDEX([1]Calculation!Q:Q,ROW()),0)</f>
        <v>38</v>
      </c>
      <c r="M836" s="8">
        <f>ROUND(INDEX([1]Calculation!R:R,ROW()),0)</f>
        <v>0</v>
      </c>
      <c r="N836" s="8">
        <f>ROUND(INDEX([1]Calculation!S:S,ROW()),0)</f>
        <v>0</v>
      </c>
      <c r="O836" s="8">
        <f>ROUND(INDEX([1]Calculation!T:T,ROW()),0)</f>
        <v>0</v>
      </c>
      <c r="P836" s="8" t="str">
        <f>INDEX([1]Calculation!CB:CB,ROW())</f>
        <v>https://scottrasmussen.com/crosstabs-aug-16-18-two-day-totals/</v>
      </c>
    </row>
    <row r="837" spans="1:16">
      <c r="A837" t="str">
        <f>INDEX([1]Calculation!$F:$F,ROW())</f>
        <v>US</v>
      </c>
      <c r="B837" t="str">
        <f>INDEX([1]Calculation!$D:$D,ROW())</f>
        <v>Morning Consult</v>
      </c>
      <c r="C837" t="str">
        <f>IF(INDEX([1]Calculation!$G:$G,ROW())=0,"-",INDEX([1]Calculation!$G:$G,ROW()))</f>
        <v>B+</v>
      </c>
      <c r="D837" t="str">
        <f>INDEX([1]Calculation!$J:$J,ROW())&amp;"  "&amp;INDEX([1]Calculation!$K:$K,ROW())</f>
        <v>17115  lv</v>
      </c>
      <c r="E837" s="19">
        <f>INDEX([1]Calculation!$I:$I,ROW())</f>
        <v>43695</v>
      </c>
      <c r="F837" s="12">
        <f>ROUND(INDEX([1]Calculation!AL:AL,ROW()),1)</f>
        <v>0</v>
      </c>
      <c r="G837" s="8">
        <f>ROUND(INDEX([1]Calculation!L:L,ROW()),0)</f>
        <v>31</v>
      </c>
      <c r="H837" s="8">
        <f>ROUND(INDEX([1]Calculation!M:M,ROW()),0)</f>
        <v>0</v>
      </c>
      <c r="I837" s="8">
        <f>ROUND(INDEX([1]Calculation!N:N,ROW()),0)</f>
        <v>3</v>
      </c>
      <c r="J837" s="8">
        <f>ROUND(INDEX([1]Calculation!O:O,ROW()),0)</f>
        <v>5</v>
      </c>
      <c r="K837" s="8">
        <f>ROUND(INDEX([1]Calculation!P:P,ROW()),0)</f>
        <v>1</v>
      </c>
      <c r="L837" s="8">
        <f>ROUND(INDEX([1]Calculation!Q:Q,ROW()),0)</f>
        <v>20</v>
      </c>
      <c r="M837" s="8">
        <f>ROUND(INDEX([1]Calculation!R:R,ROW()),0)</f>
        <v>1</v>
      </c>
      <c r="N837" s="8">
        <f>ROUND(INDEX([1]Calculation!S:S,ROW()),0)</f>
        <v>15</v>
      </c>
      <c r="O837" s="8">
        <f>ROUND(INDEX([1]Calculation!T:T,ROW()),0)</f>
        <v>3</v>
      </c>
      <c r="P837" s="8" t="str">
        <f>INDEX([1]Calculation!CB:CB,ROW())</f>
        <v>https://morningconsult.com/2020-democratic-primary/</v>
      </c>
    </row>
    <row r="838" spans="1:16">
      <c r="A838" t="str">
        <f>INDEX([1]Calculation!$F:$F,ROW())</f>
        <v>US</v>
      </c>
      <c r="B838" t="str">
        <f>INDEX([1]Calculation!$D:$D,ROW())</f>
        <v>Harris Insights &amp; Analytics</v>
      </c>
      <c r="C838" t="str">
        <f>IF(INDEX([1]Calculation!$G:$G,ROW())=0,"-",INDEX([1]Calculation!$G:$G,ROW()))</f>
        <v>C+</v>
      </c>
      <c r="D838" t="str">
        <f>INDEX([1]Calculation!$J:$J,ROW())&amp;"  "&amp;INDEX([1]Calculation!$K:$K,ROW())</f>
        <v>1350  rv</v>
      </c>
      <c r="E838" s="19">
        <f>INDEX([1]Calculation!$I:$I,ROW())</f>
        <v>43694</v>
      </c>
      <c r="F838" s="12">
        <f>ROUND(INDEX([1]Calculation!AL:AL,ROW()),1)</f>
        <v>0</v>
      </c>
      <c r="G838" s="8">
        <f>ROUND(INDEX([1]Calculation!L:L,ROW()),0)</f>
        <v>26</v>
      </c>
      <c r="H838" s="8">
        <f>ROUND(INDEX([1]Calculation!M:M,ROW()),0)</f>
        <v>0</v>
      </c>
      <c r="I838" s="8">
        <f>ROUND(INDEX([1]Calculation!N:N,ROW()),0)</f>
        <v>3</v>
      </c>
      <c r="J838" s="8">
        <f>ROUND(INDEX([1]Calculation!O:O,ROW()),0)</f>
        <v>4</v>
      </c>
      <c r="K838" s="8">
        <f>ROUND(INDEX([1]Calculation!P:P,ROW()),0)</f>
        <v>1</v>
      </c>
      <c r="L838" s="8">
        <f>ROUND(INDEX([1]Calculation!Q:Q,ROW()),0)</f>
        <v>16</v>
      </c>
      <c r="M838" s="8">
        <f>ROUND(INDEX([1]Calculation!R:R,ROW()),0)</f>
        <v>1</v>
      </c>
      <c r="N838" s="8">
        <f>ROUND(INDEX([1]Calculation!S:S,ROW()),0)</f>
        <v>11</v>
      </c>
      <c r="O838" s="8">
        <f>ROUND(INDEX([1]Calculation!T:T,ROW()),0)</f>
        <v>2</v>
      </c>
      <c r="P838" s="8" t="str">
        <f>INDEX([1]Calculation!CB:CB,ROW())</f>
        <v>https://scottrasmussen.com/3-day-dems-voting-for-trends/</v>
      </c>
    </row>
    <row r="839" spans="1:16">
      <c r="A839" t="str">
        <f>INDEX([1]Calculation!$F:$F,ROW())</f>
        <v>Nevada</v>
      </c>
      <c r="B839" t="str">
        <f>INDEX([1]Calculation!$D:$D,ROW())</f>
        <v>Gravis Marketing</v>
      </c>
      <c r="C839" t="str">
        <f>IF(INDEX([1]Calculation!$G:$G,ROW())=0,"-",INDEX([1]Calculation!$G:$G,ROW()))</f>
        <v>C+</v>
      </c>
      <c r="D839" t="str">
        <f>INDEX([1]Calculation!$J:$J,ROW())&amp;"  "&amp;INDEX([1]Calculation!$K:$K,ROW())</f>
        <v>382  rv</v>
      </c>
      <c r="E839" s="19">
        <f>INDEX([1]Calculation!$I:$I,ROW())</f>
        <v>43693</v>
      </c>
      <c r="F839" s="12">
        <f>ROUND(INDEX([1]Calculation!AL:AL,ROW()),1)</f>
        <v>0.7</v>
      </c>
      <c r="G839" s="8">
        <f>ROUND(INDEX([1]Calculation!L:L,ROW()),0)</f>
        <v>25</v>
      </c>
      <c r="H839" s="8">
        <f>ROUND(INDEX([1]Calculation!M:M,ROW()),0)</f>
        <v>0</v>
      </c>
      <c r="I839" s="8">
        <f>ROUND(INDEX([1]Calculation!N:N,ROW()),0)</f>
        <v>3</v>
      </c>
      <c r="J839" s="8">
        <f>ROUND(INDEX([1]Calculation!O:O,ROW()),0)</f>
        <v>5</v>
      </c>
      <c r="K839" s="8">
        <f>ROUND(INDEX([1]Calculation!P:P,ROW()),0)</f>
        <v>2</v>
      </c>
      <c r="L839" s="8">
        <f>ROUND(INDEX([1]Calculation!Q:Q,ROW()),0)</f>
        <v>10</v>
      </c>
      <c r="M839" s="8">
        <f>ROUND(INDEX([1]Calculation!R:R,ROW()),0)</f>
        <v>6</v>
      </c>
      <c r="N839" s="8">
        <f>ROUND(INDEX([1]Calculation!S:S,ROW()),0)</f>
        <v>15</v>
      </c>
      <c r="O839" s="8">
        <f>ROUND(INDEX([1]Calculation!T:T,ROW()),0)</f>
        <v>2</v>
      </c>
      <c r="P839" s="8" t="str">
        <f>INDEX([1]Calculation!CB:CB,ROW())</f>
        <v>http://orlando-politics.com/wp-content/uploads/2019/08/Nevada-General-and-Democratic-Caucus-August-16-2019.pdf</v>
      </c>
    </row>
    <row r="840" spans="1:16">
      <c r="A840" t="str">
        <f>INDEX([1]Calculation!$F:$F,ROW())</f>
        <v>US</v>
      </c>
      <c r="B840" t="str">
        <f>INDEX([1]Calculation!$D:$D,ROW())</f>
        <v>Harris Insights &amp; Analytics</v>
      </c>
      <c r="C840" t="str">
        <f>IF(INDEX([1]Calculation!$G:$G,ROW())=0,"-",INDEX([1]Calculation!$G:$G,ROW()))</f>
        <v>C+</v>
      </c>
      <c r="D840" t="str">
        <f>INDEX([1]Calculation!$J:$J,ROW())&amp;"  "&amp;INDEX([1]Calculation!$K:$K,ROW())</f>
        <v>3118  rv</v>
      </c>
      <c r="E840" s="19">
        <f>INDEX([1]Calculation!$I:$I,ROW())</f>
        <v>43693</v>
      </c>
      <c r="F840" s="12">
        <f>ROUND(INDEX([1]Calculation!AL:AL,ROW()),1)</f>
        <v>0</v>
      </c>
      <c r="G840" s="8">
        <f>ROUND(INDEX([1]Calculation!L:L,ROW()),0)</f>
        <v>29</v>
      </c>
      <c r="H840" s="8">
        <f>ROUND(INDEX([1]Calculation!M:M,ROW()),0)</f>
        <v>0</v>
      </c>
      <c r="I840" s="8">
        <f>ROUND(INDEX([1]Calculation!N:N,ROW()),0)</f>
        <v>2</v>
      </c>
      <c r="J840" s="8">
        <f>ROUND(INDEX([1]Calculation!O:O,ROW()),0)</f>
        <v>4</v>
      </c>
      <c r="K840" s="8">
        <f>ROUND(INDEX([1]Calculation!P:P,ROW()),0)</f>
        <v>1</v>
      </c>
      <c r="L840" s="8">
        <f>ROUND(INDEX([1]Calculation!Q:Q,ROW()),0)</f>
        <v>15</v>
      </c>
      <c r="M840" s="8">
        <f>ROUND(INDEX([1]Calculation!R:R,ROW()),0)</f>
        <v>1</v>
      </c>
      <c r="N840" s="8">
        <f>ROUND(INDEX([1]Calculation!S:S,ROW()),0)</f>
        <v>11</v>
      </c>
      <c r="O840" s="8">
        <f>ROUND(INDEX([1]Calculation!T:T,ROW()),0)</f>
        <v>2</v>
      </c>
      <c r="P840" s="8" t="str">
        <f>INDEX([1]Calculation!CB:CB,ROW())</f>
        <v>https://docs.google.com/spreadsheets/d/e/2PACX-1vT62_Q_LqzJnHPcihzY-4KloC-pX6nQqloVcb-d1nPkTqknRPNOH2fqPhxASRUGWo1OaK0TxEqzFBdj/pubhtml/sheet?headers=false&amp;gid=0</v>
      </c>
    </row>
    <row r="841" spans="1:16">
      <c r="A841" t="str">
        <f>INDEX([1]Calculation!$F:$F,ROW())</f>
        <v>US</v>
      </c>
      <c r="B841" t="str">
        <f>INDEX([1]Calculation!$D:$D,ROW())</f>
        <v>Harris Insights &amp; Analytics</v>
      </c>
      <c r="C841" t="str">
        <f>IF(INDEX([1]Calculation!$G:$G,ROW())=0,"-",INDEX([1]Calculation!$G:$G,ROW()))</f>
        <v>C+</v>
      </c>
      <c r="D841" t="str">
        <f>INDEX([1]Calculation!$J:$J,ROW())&amp;"  "&amp;INDEX([1]Calculation!$K:$K,ROW())</f>
        <v>1317  rv</v>
      </c>
      <c r="E841" s="19">
        <f>INDEX([1]Calculation!$I:$I,ROW())</f>
        <v>43693</v>
      </c>
      <c r="F841" s="12">
        <f>ROUND(INDEX([1]Calculation!AL:AL,ROW()),1)</f>
        <v>0</v>
      </c>
      <c r="G841" s="8">
        <f>ROUND(INDEX([1]Calculation!L:L,ROW()),0)</f>
        <v>27</v>
      </c>
      <c r="H841" s="8">
        <f>ROUND(INDEX([1]Calculation!M:M,ROW()),0)</f>
        <v>0</v>
      </c>
      <c r="I841" s="8">
        <f>ROUND(INDEX([1]Calculation!N:N,ROW()),0)</f>
        <v>2</v>
      </c>
      <c r="J841" s="8">
        <f>ROUND(INDEX([1]Calculation!O:O,ROW()),0)</f>
        <v>4</v>
      </c>
      <c r="K841" s="8">
        <f>ROUND(INDEX([1]Calculation!P:P,ROW()),0)</f>
        <v>1</v>
      </c>
      <c r="L841" s="8">
        <f>ROUND(INDEX([1]Calculation!Q:Q,ROW()),0)</f>
        <v>16</v>
      </c>
      <c r="M841" s="8">
        <f>ROUND(INDEX([1]Calculation!R:R,ROW()),0)</f>
        <v>1</v>
      </c>
      <c r="N841" s="8">
        <f>ROUND(INDEX([1]Calculation!S:S,ROW()),0)</f>
        <v>12</v>
      </c>
      <c r="O841" s="8">
        <f>ROUND(INDEX([1]Calculation!T:T,ROW()),0)</f>
        <v>2</v>
      </c>
      <c r="P841" s="8" t="str">
        <f>INDEX([1]Calculation!CB:CB,ROW())</f>
        <v>https://docs.google.com/spreadsheets/d/e/2PACX-1vR4u8p1FyRDkBaH5T2lzzPbFSP8EwJwGeeftLnEvqTBHvCKafQSK4ZYmmREfk3FgKak86J6YjTNADHq/pubhtml/sheet?headers=false&amp;gid=0</v>
      </c>
    </row>
    <row r="842" spans="1:16">
      <c r="A842" t="str">
        <f>INDEX([1]Calculation!$F:$F,ROW())</f>
        <v>US</v>
      </c>
      <c r="B842" t="str">
        <f>INDEX([1]Calculation!$D:$D,ROW())</f>
        <v>Harris Insights &amp; Analytics</v>
      </c>
      <c r="C842" t="str">
        <f>IF(INDEX([1]Calculation!$G:$G,ROW())=0,"-",INDEX([1]Calculation!$G:$G,ROW()))</f>
        <v>C+</v>
      </c>
      <c r="D842" t="str">
        <f>INDEX([1]Calculation!$J:$J,ROW())&amp;"  "&amp;INDEX([1]Calculation!$K:$K,ROW())</f>
        <v>1336  rv</v>
      </c>
      <c r="E842" s="19">
        <f>INDEX([1]Calculation!$I:$I,ROW())</f>
        <v>43692</v>
      </c>
      <c r="F842" s="12">
        <f>ROUND(INDEX([1]Calculation!AL:AL,ROW()),1)</f>
        <v>0</v>
      </c>
      <c r="G842" s="8">
        <f>ROUND(INDEX([1]Calculation!L:L,ROW()),0)</f>
        <v>28</v>
      </c>
      <c r="H842" s="8">
        <f>ROUND(INDEX([1]Calculation!M:M,ROW()),0)</f>
        <v>0</v>
      </c>
      <c r="I842" s="8">
        <f>ROUND(INDEX([1]Calculation!N:N,ROW()),0)</f>
        <v>2</v>
      </c>
      <c r="J842" s="8">
        <f>ROUND(INDEX([1]Calculation!O:O,ROW()),0)</f>
        <v>3</v>
      </c>
      <c r="K842" s="8">
        <f>ROUND(INDEX([1]Calculation!P:P,ROW()),0)</f>
        <v>1</v>
      </c>
      <c r="L842" s="8">
        <f>ROUND(INDEX([1]Calculation!Q:Q,ROW()),0)</f>
        <v>14</v>
      </c>
      <c r="M842" s="8">
        <f>ROUND(INDEX([1]Calculation!R:R,ROW()),0)</f>
        <v>1</v>
      </c>
      <c r="N842" s="8">
        <f>ROUND(INDEX([1]Calculation!S:S,ROW()),0)</f>
        <v>12</v>
      </c>
      <c r="O842" s="8">
        <f>ROUND(INDEX([1]Calculation!T:T,ROW()),0)</f>
        <v>3</v>
      </c>
      <c r="P842" s="8" t="str">
        <f>INDEX([1]Calculation!CB:CB,ROW())</f>
        <v>https://docs.google.com/spreadsheets/d/e/2PACX-1vSwQ21LM6gfLgTNdctbfauyKqMhCIO0RxhNiIi3G3oPwOS2YF_bgOAZxSIfy_g6CIQi7jKnExKZL6Yl/pubhtml/sheet?headers=false&amp;gid=0</v>
      </c>
    </row>
    <row r="843" spans="1:16">
      <c r="A843" t="str">
        <f>INDEX([1]Calculation!$F:$F,ROW())</f>
        <v>US</v>
      </c>
      <c r="B843" t="str">
        <f>INDEX([1]Calculation!$D:$D,ROW())</f>
        <v>Harris Insights &amp; Analytics</v>
      </c>
      <c r="C843" t="str">
        <f>IF(INDEX([1]Calculation!$G:$G,ROW())=0,"-",INDEX([1]Calculation!$G:$G,ROW()))</f>
        <v>C+</v>
      </c>
      <c r="D843" t="str">
        <f>INDEX([1]Calculation!$J:$J,ROW())&amp;"  "&amp;INDEX([1]Calculation!$K:$K,ROW())</f>
        <v>1342  rv</v>
      </c>
      <c r="E843" s="19">
        <f>INDEX([1]Calculation!$I:$I,ROW())</f>
        <v>43691</v>
      </c>
      <c r="F843" s="12">
        <f>ROUND(INDEX([1]Calculation!AL:AL,ROW()),1)</f>
        <v>0</v>
      </c>
      <c r="G843" s="8">
        <f>ROUND(INDEX([1]Calculation!L:L,ROW()),0)</f>
        <v>29</v>
      </c>
      <c r="H843" s="8">
        <f>ROUND(INDEX([1]Calculation!M:M,ROW()),0)</f>
        <v>0</v>
      </c>
      <c r="I843" s="8">
        <f>ROUND(INDEX([1]Calculation!N:N,ROW()),0)</f>
        <v>2</v>
      </c>
      <c r="J843" s="8">
        <f>ROUND(INDEX([1]Calculation!O:O,ROW()),0)</f>
        <v>3</v>
      </c>
      <c r="K843" s="8">
        <f>ROUND(INDEX([1]Calculation!P:P,ROW()),0)</f>
        <v>1</v>
      </c>
      <c r="L843" s="8">
        <f>ROUND(INDEX([1]Calculation!Q:Q,ROW()),0)</f>
        <v>14</v>
      </c>
      <c r="M843" s="8">
        <f>ROUND(INDEX([1]Calculation!R:R,ROW()),0)</f>
        <v>1</v>
      </c>
      <c r="N843" s="8">
        <f>ROUND(INDEX([1]Calculation!S:S,ROW()),0)</f>
        <v>11</v>
      </c>
      <c r="O843" s="8">
        <f>ROUND(INDEX([1]Calculation!T:T,ROW()),0)</f>
        <v>3</v>
      </c>
      <c r="P843" s="8" t="str">
        <f>INDEX([1]Calculation!CB:CB,ROW())</f>
        <v>https://docs.google.com/spreadsheets/d/e/2PACX-1vQk2yljF5Ia5pxnu91watOfDsZDpi0PA-x3gu7iyN28bFg2tGJ42EGwDColF6wT57ge81N_OJxQpldj/pubhtml/sheet?headers=false&amp;gid=0</v>
      </c>
    </row>
    <row r="844" spans="1:16">
      <c r="A844" t="str">
        <f>INDEX([1]Calculation!$F:$F,ROW())</f>
        <v>US</v>
      </c>
      <c r="B844" t="str">
        <f>INDEX([1]Calculation!$D:$D,ROW())</f>
        <v>Fox News/Beacon Research/Shaw &amp; Co. Research</v>
      </c>
      <c r="C844" t="str">
        <f>IF(INDEX([1]Calculation!$G:$G,ROW())=0,"-",INDEX([1]Calculation!$G:$G,ROW()))</f>
        <v>A-</v>
      </c>
      <c r="D844" t="str">
        <f>INDEX([1]Calculation!$J:$J,ROW())&amp;"  "&amp;INDEX([1]Calculation!$K:$K,ROW())</f>
        <v>483  lv</v>
      </c>
      <c r="E844" s="19">
        <f>INDEX([1]Calculation!$I:$I,ROW())</f>
        <v>43690</v>
      </c>
      <c r="F844" s="12">
        <f>ROUND(INDEX([1]Calculation!AL:AL,ROW()),1)</f>
        <v>0</v>
      </c>
      <c r="G844" s="8">
        <f>ROUND(INDEX([1]Calculation!L:L,ROW()),0)</f>
        <v>31</v>
      </c>
      <c r="H844" s="8">
        <f>ROUND(INDEX([1]Calculation!M:M,ROW()),0)</f>
        <v>0</v>
      </c>
      <c r="I844" s="8">
        <f>ROUND(INDEX([1]Calculation!N:N,ROW()),0)</f>
        <v>3</v>
      </c>
      <c r="J844" s="8">
        <f>ROUND(INDEX([1]Calculation!O:O,ROW()),0)</f>
        <v>3</v>
      </c>
      <c r="K844" s="8">
        <f>ROUND(INDEX([1]Calculation!P:P,ROW()),0)</f>
        <v>2</v>
      </c>
      <c r="L844" s="8">
        <f>ROUND(INDEX([1]Calculation!Q:Q,ROW()),0)</f>
        <v>10</v>
      </c>
      <c r="M844" s="8">
        <f>ROUND(INDEX([1]Calculation!R:R,ROW()),0)</f>
        <v>1</v>
      </c>
      <c r="N844" s="8">
        <f>ROUND(INDEX([1]Calculation!S:S,ROW()),0)</f>
        <v>20</v>
      </c>
      <c r="O844" s="8">
        <f>ROUND(INDEX([1]Calculation!T:T,ROW()),0)</f>
        <v>3</v>
      </c>
      <c r="P844" s="8" t="str">
        <f>INDEX([1]Calculation!CB:CB,ROW())</f>
        <v>https://www.foxnews.com/politics/fox-news-poll-8-15</v>
      </c>
    </row>
    <row r="845" spans="1:16">
      <c r="A845" t="str">
        <f>INDEX([1]Calculation!$F:$F,ROW())</f>
        <v>US</v>
      </c>
      <c r="B845" t="str">
        <f>INDEX([1]Calculation!$D:$D,ROW())</f>
        <v>YouGov</v>
      </c>
      <c r="C845" t="str">
        <f>IF(INDEX([1]Calculation!$G:$G,ROW())=0,"-",INDEX([1]Calculation!$G:$G,ROW()))</f>
        <v>B-</v>
      </c>
      <c r="D845" t="str">
        <f>INDEX([1]Calculation!$J:$J,ROW())&amp;"  "&amp;INDEX([1]Calculation!$K:$K,ROW())</f>
        <v>592  lv</v>
      </c>
      <c r="E845" s="19">
        <f>INDEX([1]Calculation!$I:$I,ROW())</f>
        <v>43690</v>
      </c>
      <c r="F845" s="12">
        <f>ROUND(INDEX([1]Calculation!AL:AL,ROW()),1)</f>
        <v>0</v>
      </c>
      <c r="G845" s="8">
        <f>ROUND(INDEX([1]Calculation!L:L,ROW()),0)</f>
        <v>21</v>
      </c>
      <c r="H845" s="8">
        <f>ROUND(INDEX([1]Calculation!M:M,ROW()),0)</f>
        <v>0</v>
      </c>
      <c r="I845" s="8">
        <f>ROUND(INDEX([1]Calculation!N:N,ROW()),0)</f>
        <v>2</v>
      </c>
      <c r="J845" s="8">
        <f>ROUND(INDEX([1]Calculation!O:O,ROW()),0)</f>
        <v>5</v>
      </c>
      <c r="K845" s="8">
        <f>ROUND(INDEX([1]Calculation!P:P,ROW()),0)</f>
        <v>1</v>
      </c>
      <c r="L845" s="8">
        <f>ROUND(INDEX([1]Calculation!Q:Q,ROW()),0)</f>
        <v>16</v>
      </c>
      <c r="M845" s="8">
        <f>ROUND(INDEX([1]Calculation!R:R,ROW()),0)</f>
        <v>1</v>
      </c>
      <c r="N845" s="8">
        <f>ROUND(INDEX([1]Calculation!S:S,ROW()),0)</f>
        <v>20</v>
      </c>
      <c r="O845" s="8">
        <f>ROUND(INDEX([1]Calculation!T:T,ROW()),0)</f>
        <v>1</v>
      </c>
      <c r="P845" s="8" t="str">
        <f>INDEX([1]Calculation!CB:CB,ROW())</f>
        <v>https://d25d2506sfb94s.cloudfront.net/cumulus_uploads/document/mujbtdyiti/econTabReport.pdf</v>
      </c>
    </row>
    <row r="846" spans="1:16">
      <c r="A846" t="str">
        <f>INDEX([1]Calculation!$F:$F,ROW())</f>
        <v>US</v>
      </c>
      <c r="B846" t="str">
        <f>INDEX([1]Calculation!$D:$D,ROW())</f>
        <v>Harris Insights &amp; Analytics</v>
      </c>
      <c r="C846" t="str">
        <f>IF(INDEX([1]Calculation!$G:$G,ROW())=0,"-",INDEX([1]Calculation!$G:$G,ROW()))</f>
        <v>C+</v>
      </c>
      <c r="D846" t="str">
        <f>INDEX([1]Calculation!$J:$J,ROW())&amp;"  "&amp;INDEX([1]Calculation!$K:$K,ROW())</f>
        <v>1350  rv</v>
      </c>
      <c r="E846" s="19">
        <f>INDEX([1]Calculation!$I:$I,ROW())</f>
        <v>43690</v>
      </c>
      <c r="F846" s="12">
        <f>ROUND(INDEX([1]Calculation!AL:AL,ROW()),1)</f>
        <v>0</v>
      </c>
      <c r="G846" s="8">
        <f>ROUND(INDEX([1]Calculation!L:L,ROW()),0)</f>
        <v>28</v>
      </c>
      <c r="H846" s="8">
        <f>ROUND(INDEX([1]Calculation!M:M,ROW()),0)</f>
        <v>0</v>
      </c>
      <c r="I846" s="8">
        <f>ROUND(INDEX([1]Calculation!N:N,ROW()),0)</f>
        <v>2</v>
      </c>
      <c r="J846" s="8">
        <f>ROUND(INDEX([1]Calculation!O:O,ROW()),0)</f>
        <v>3</v>
      </c>
      <c r="K846" s="8">
        <f>ROUND(INDEX([1]Calculation!P:P,ROW()),0)</f>
        <v>1</v>
      </c>
      <c r="L846" s="8">
        <f>ROUND(INDEX([1]Calculation!Q:Q,ROW()),0)</f>
        <v>15</v>
      </c>
      <c r="M846" s="8">
        <f>ROUND(INDEX([1]Calculation!R:R,ROW()),0)</f>
        <v>1</v>
      </c>
      <c r="N846" s="8">
        <f>ROUND(INDEX([1]Calculation!S:S,ROW()),0)</f>
        <v>10</v>
      </c>
      <c r="O846" s="8">
        <f>ROUND(INDEX([1]Calculation!T:T,ROW()),0)</f>
        <v>2</v>
      </c>
      <c r="P846" s="8" t="str">
        <f>INDEX([1]Calculation!CB:CB,ROW())</f>
        <v>https://docs.google.com/spreadsheets/d/e/2PACX-1vRdu6xxpLMi9r7uuEiVEIFaPAKPol47_v7tu8eZD9FpwYnYgEdbSsHOTGeJI7Xr0n39csLXIiX412Eu/pubhtml/sheet?headers=false&amp;gid=0</v>
      </c>
    </row>
    <row r="847" spans="1:16">
      <c r="A847" t="str">
        <f>INDEX([1]Calculation!$F:$F,ROW())</f>
        <v>South Carolina</v>
      </c>
      <c r="B847" t="str">
        <f>INDEX([1]Calculation!$D:$D,ROW())</f>
        <v>Change Research</v>
      </c>
      <c r="C847" t="str">
        <f>IF(INDEX([1]Calculation!$G:$G,ROW())=0,"-",INDEX([1]Calculation!$G:$G,ROW()))</f>
        <v>C</v>
      </c>
      <c r="D847" t="str">
        <f>INDEX([1]Calculation!$J:$J,ROW())&amp;"  "&amp;INDEX([1]Calculation!$K:$K,ROW())</f>
        <v>521  lv</v>
      </c>
      <c r="E847" s="19">
        <f>INDEX([1]Calculation!$I:$I,ROW())</f>
        <v>43689</v>
      </c>
      <c r="F847" s="12">
        <f>ROUND(INDEX([1]Calculation!AL:AL,ROW()),1)</f>
        <v>0</v>
      </c>
      <c r="G847" s="8">
        <f>ROUND(INDEX([1]Calculation!L:L,ROW()),0)</f>
        <v>36</v>
      </c>
      <c r="H847" s="8">
        <f>ROUND(INDEX([1]Calculation!M:M,ROW()),0)</f>
        <v>0</v>
      </c>
      <c r="I847" s="8">
        <f>ROUND(INDEX([1]Calculation!N:N,ROW()),0)</f>
        <v>4</v>
      </c>
      <c r="J847" s="8">
        <f>ROUND(INDEX([1]Calculation!O:O,ROW()),0)</f>
        <v>5</v>
      </c>
      <c r="K847" s="8">
        <f>ROUND(INDEX([1]Calculation!P:P,ROW()),0)</f>
        <v>1</v>
      </c>
      <c r="L847" s="8">
        <f>ROUND(INDEX([1]Calculation!Q:Q,ROW()),0)</f>
        <v>16</v>
      </c>
      <c r="M847" s="8">
        <f>ROUND(INDEX([1]Calculation!R:R,ROW()),0)</f>
        <v>1</v>
      </c>
      <c r="N847" s="8">
        <f>ROUND(INDEX([1]Calculation!S:S,ROW()),0)</f>
        <v>17</v>
      </c>
      <c r="O847" s="8">
        <f>ROUND(INDEX([1]Calculation!T:T,ROW()),0)</f>
        <v>1</v>
      </c>
      <c r="P847" s="8" t="str">
        <f>INDEX([1]Calculation!CB:CB,ROW())</f>
        <v>https://www.postandcourier.com/politics/biden-keeps-large-lead-in-sc-s-democratic-presidential-primary/article_d5064164-be11-11e9-8de3-03c1577ccfa6.html</v>
      </c>
    </row>
    <row r="848" spans="1:16">
      <c r="A848" t="str">
        <f>INDEX([1]Calculation!$F:$F,ROW())</f>
        <v>US</v>
      </c>
      <c r="B848" t="str">
        <f>INDEX([1]Calculation!$D:$D,ROW())</f>
        <v>Harris Insights &amp; Analytics</v>
      </c>
      <c r="C848" t="str">
        <f>IF(INDEX([1]Calculation!$G:$G,ROW())=0,"-",INDEX([1]Calculation!$G:$G,ROW()))</f>
        <v>C+</v>
      </c>
      <c r="D848" t="str">
        <f>INDEX([1]Calculation!$J:$J,ROW())&amp;"  "&amp;INDEX([1]Calculation!$K:$K,ROW())</f>
        <v>1346  rv</v>
      </c>
      <c r="E848" s="19">
        <f>INDEX([1]Calculation!$I:$I,ROW())</f>
        <v>43689</v>
      </c>
      <c r="F848" s="12">
        <f>ROUND(INDEX([1]Calculation!AL:AL,ROW()),1)</f>
        <v>0</v>
      </c>
      <c r="G848" s="8">
        <f>ROUND(INDEX([1]Calculation!L:L,ROW()),0)</f>
        <v>30</v>
      </c>
      <c r="H848" s="8">
        <f>ROUND(INDEX([1]Calculation!M:M,ROW()),0)</f>
        <v>0</v>
      </c>
      <c r="I848" s="8">
        <f>ROUND(INDEX([1]Calculation!N:N,ROW()),0)</f>
        <v>2</v>
      </c>
      <c r="J848" s="8">
        <f>ROUND(INDEX([1]Calculation!O:O,ROW()),0)</f>
        <v>5</v>
      </c>
      <c r="K848" s="8">
        <f>ROUND(INDEX([1]Calculation!P:P,ROW()),0)</f>
        <v>1</v>
      </c>
      <c r="L848" s="8">
        <f>ROUND(INDEX([1]Calculation!Q:Q,ROW()),0)</f>
        <v>16</v>
      </c>
      <c r="M848" s="8">
        <f>ROUND(INDEX([1]Calculation!R:R,ROW()),0)</f>
        <v>1</v>
      </c>
      <c r="N848" s="8">
        <f>ROUND(INDEX([1]Calculation!S:S,ROW()),0)</f>
        <v>10</v>
      </c>
      <c r="O848" s="8">
        <f>ROUND(INDEX([1]Calculation!T:T,ROW()),0)</f>
        <v>2</v>
      </c>
      <c r="P848" s="8" t="str">
        <f>INDEX([1]Calculation!CB:CB,ROW())</f>
        <v>https://docs.google.com/spreadsheets/d/e/2PACX-1vQvPtDcv8S1TFz2d1vllhlybZUVkn55iWj9EFixFO6V6aMsESwAnHclB0xW6aDK8-icNduc9c5eYf3_/pubhtml/sheet?headers=false&amp;gid=0</v>
      </c>
    </row>
    <row r="849" spans="1:16">
      <c r="A849" t="str">
        <f>INDEX([1]Calculation!$F:$F,ROW())</f>
        <v>Iowa</v>
      </c>
      <c r="B849" t="str">
        <f>INDEX([1]Calculation!$D:$D,ROW())</f>
        <v>Change Research</v>
      </c>
      <c r="C849" t="str">
        <f>IF(INDEX([1]Calculation!$G:$G,ROW())=0,"-",INDEX([1]Calculation!$G:$G,ROW()))</f>
        <v>C</v>
      </c>
      <c r="D849" t="str">
        <f>INDEX([1]Calculation!$J:$J,ROW())&amp;"  "&amp;INDEX([1]Calculation!$K:$K,ROW())</f>
        <v>621  lv</v>
      </c>
      <c r="E849" s="19">
        <f>INDEX([1]Calculation!$I:$I,ROW())</f>
        <v>43688</v>
      </c>
      <c r="F849" s="12">
        <f>ROUND(INDEX([1]Calculation!AL:AL,ROW()),1)</f>
        <v>0</v>
      </c>
      <c r="G849" s="8">
        <f>ROUND(INDEX([1]Calculation!L:L,ROW()),0)</f>
        <v>17</v>
      </c>
      <c r="H849" s="8">
        <f>ROUND(INDEX([1]Calculation!M:M,ROW()),0)</f>
        <v>0</v>
      </c>
      <c r="I849" s="8">
        <f>ROUND(INDEX([1]Calculation!N:N,ROW()),0)</f>
        <v>3</v>
      </c>
      <c r="J849" s="8">
        <f>ROUND(INDEX([1]Calculation!O:O,ROW()),0)</f>
        <v>13</v>
      </c>
      <c r="K849" s="8">
        <f>ROUND(INDEX([1]Calculation!P:P,ROW()),0)</f>
        <v>2</v>
      </c>
      <c r="L849" s="8">
        <f>ROUND(INDEX([1]Calculation!Q:Q,ROW()),0)</f>
        <v>17</v>
      </c>
      <c r="M849" s="8">
        <f>ROUND(INDEX([1]Calculation!R:R,ROW()),0)</f>
        <v>2</v>
      </c>
      <c r="N849" s="8">
        <f>ROUND(INDEX([1]Calculation!S:S,ROW()),0)</f>
        <v>28</v>
      </c>
      <c r="O849" s="8">
        <f>ROUND(INDEX([1]Calculation!T:T,ROW()),0)</f>
        <v>1</v>
      </c>
      <c r="P849" s="8" t="str">
        <f>INDEX([1]Calculation!CB:CB,ROW())</f>
        <v>https://www.changeresearch.com/iowa-poll-august-9-11-2019</v>
      </c>
    </row>
    <row r="850" spans="1:16">
      <c r="A850" t="str">
        <f>INDEX([1]Calculation!$F:$F,ROW())</f>
        <v>Wisconsin</v>
      </c>
      <c r="B850" t="str">
        <f>INDEX([1]Calculation!$D:$D,ROW())</f>
        <v>Change Research</v>
      </c>
      <c r="C850" t="str">
        <f>IF(INDEX([1]Calculation!$G:$G,ROW())=0,"-",INDEX([1]Calculation!$G:$G,ROW()))</f>
        <v>C</v>
      </c>
      <c r="D850" t="str">
        <f>INDEX([1]Calculation!$J:$J,ROW())&amp;"  "&amp;INDEX([1]Calculation!$K:$K,ROW())</f>
        <v>626  lv</v>
      </c>
      <c r="E850" s="19">
        <f>INDEX([1]Calculation!$I:$I,ROW())</f>
        <v>43688</v>
      </c>
      <c r="F850" s="12">
        <f>ROUND(INDEX([1]Calculation!AL:AL,ROW()),1)</f>
        <v>0.1</v>
      </c>
      <c r="G850" s="8">
        <f>ROUND(INDEX([1]Calculation!L:L,ROW()),0)</f>
        <v>20</v>
      </c>
      <c r="H850" s="8">
        <f>ROUND(INDEX([1]Calculation!M:M,ROW()),0)</f>
        <v>0</v>
      </c>
      <c r="I850" s="8">
        <f>ROUND(INDEX([1]Calculation!N:N,ROW()),0)</f>
        <v>1</v>
      </c>
      <c r="J850" s="8">
        <f>ROUND(INDEX([1]Calculation!O:O,ROW()),0)</f>
        <v>9</v>
      </c>
      <c r="K850" s="8">
        <f>ROUND(INDEX([1]Calculation!P:P,ROW()),0)</f>
        <v>2</v>
      </c>
      <c r="L850" s="8">
        <f>ROUND(INDEX([1]Calculation!Q:Q,ROW()),0)</f>
        <v>24</v>
      </c>
      <c r="M850" s="8">
        <f>ROUND(INDEX([1]Calculation!R:R,ROW()),0)</f>
        <v>1</v>
      </c>
      <c r="N850" s="8">
        <f>ROUND(INDEX([1]Calculation!S:S,ROW()),0)</f>
        <v>29</v>
      </c>
      <c r="O850" s="8">
        <f>ROUND(INDEX([1]Calculation!T:T,ROW()),0)</f>
        <v>2</v>
      </c>
      <c r="P850" s="8" t="str">
        <f>INDEX([1]Calculation!CB:CB,ROW())</f>
        <v>https://crooked.com/articles/pollercoaster-2020-wisconsin/</v>
      </c>
    </row>
    <row r="851" spans="1:16">
      <c r="A851" t="str">
        <f>INDEX([1]Calculation!$F:$F,ROW())</f>
        <v>US</v>
      </c>
      <c r="B851" t="str">
        <f>INDEX([1]Calculation!$D:$D,ROW())</f>
        <v>Morning Consult</v>
      </c>
      <c r="C851" t="str">
        <f>IF(INDEX([1]Calculation!$G:$G,ROW())=0,"-",INDEX([1]Calculation!$G:$G,ROW()))</f>
        <v>B+</v>
      </c>
      <c r="D851" t="str">
        <f>INDEX([1]Calculation!$J:$J,ROW())&amp;"  "&amp;INDEX([1]Calculation!$K:$K,ROW())</f>
        <v>17117  lv</v>
      </c>
      <c r="E851" s="19">
        <f>INDEX([1]Calculation!$I:$I,ROW())</f>
        <v>43688</v>
      </c>
      <c r="F851" s="12">
        <f>ROUND(INDEX([1]Calculation!AL:AL,ROW()),1)</f>
        <v>0</v>
      </c>
      <c r="G851" s="8">
        <f>ROUND(INDEX([1]Calculation!L:L,ROW()),0)</f>
        <v>33</v>
      </c>
      <c r="H851" s="8">
        <f>ROUND(INDEX([1]Calculation!M:M,ROW()),0)</f>
        <v>0</v>
      </c>
      <c r="I851" s="8">
        <f>ROUND(INDEX([1]Calculation!N:N,ROW()),0)</f>
        <v>3</v>
      </c>
      <c r="J851" s="8">
        <f>ROUND(INDEX([1]Calculation!O:O,ROW()),0)</f>
        <v>5</v>
      </c>
      <c r="K851" s="8">
        <f>ROUND(INDEX([1]Calculation!P:P,ROW()),0)</f>
        <v>1</v>
      </c>
      <c r="L851" s="8">
        <f>ROUND(INDEX([1]Calculation!Q:Q,ROW()),0)</f>
        <v>20</v>
      </c>
      <c r="M851" s="8">
        <f>ROUND(INDEX([1]Calculation!R:R,ROW()),0)</f>
        <v>1</v>
      </c>
      <c r="N851" s="8">
        <f>ROUND(INDEX([1]Calculation!S:S,ROW()),0)</f>
        <v>14</v>
      </c>
      <c r="O851" s="8">
        <f>ROUND(INDEX([1]Calculation!T:T,ROW()),0)</f>
        <v>2</v>
      </c>
      <c r="P851" s="8" t="str">
        <f>INDEX([1]Calculation!CB:CB,ROW())</f>
        <v>https://morningconsult.com/2020-democratic-primary/</v>
      </c>
    </row>
    <row r="852" spans="1:16">
      <c r="A852" t="str">
        <f>INDEX([1]Calculation!$F:$F,ROW())</f>
        <v>US</v>
      </c>
      <c r="B852" t="str">
        <f>INDEX([1]Calculation!$D:$D,ROW())</f>
        <v>Harris Insights &amp; Analytics</v>
      </c>
      <c r="C852" t="str">
        <f>IF(INDEX([1]Calculation!$G:$G,ROW())=0,"-",INDEX([1]Calculation!$G:$G,ROW()))</f>
        <v>C+</v>
      </c>
      <c r="D852" t="str">
        <f>INDEX([1]Calculation!$J:$J,ROW())&amp;"  "&amp;INDEX([1]Calculation!$K:$K,ROW())</f>
        <v>1350  rv</v>
      </c>
      <c r="E852" s="19">
        <f>INDEX([1]Calculation!$I:$I,ROW())</f>
        <v>43688</v>
      </c>
      <c r="F852" s="12">
        <f>ROUND(INDEX([1]Calculation!AL:AL,ROW()),1)</f>
        <v>0</v>
      </c>
      <c r="G852" s="8">
        <f>ROUND(INDEX([1]Calculation!L:L,ROW()),0)</f>
        <v>30</v>
      </c>
      <c r="H852" s="8">
        <f>ROUND(INDEX([1]Calculation!M:M,ROW()),0)</f>
        <v>0</v>
      </c>
      <c r="I852" s="8">
        <f>ROUND(INDEX([1]Calculation!N:N,ROW()),0)</f>
        <v>2</v>
      </c>
      <c r="J852" s="8">
        <f>ROUND(INDEX([1]Calculation!O:O,ROW()),0)</f>
        <v>5</v>
      </c>
      <c r="K852" s="8">
        <f>ROUND(INDEX([1]Calculation!P:P,ROW()),0)</f>
        <v>1</v>
      </c>
      <c r="L852" s="8">
        <f>ROUND(INDEX([1]Calculation!Q:Q,ROW()),0)</f>
        <v>17</v>
      </c>
      <c r="M852" s="8">
        <f>ROUND(INDEX([1]Calculation!R:R,ROW()),0)</f>
        <v>1</v>
      </c>
      <c r="N852" s="8">
        <f>ROUND(INDEX([1]Calculation!S:S,ROW()),0)</f>
        <v>9</v>
      </c>
      <c r="O852" s="8">
        <f>ROUND(INDEX([1]Calculation!T:T,ROW()),0)</f>
        <v>2</v>
      </c>
      <c r="P852" s="8" t="str">
        <f>INDEX([1]Calculation!CB:CB,ROW())</f>
        <v>https://scottrasmussen.com/3-day-dems-voting-for-trends/</v>
      </c>
    </row>
    <row r="853" spans="1:16">
      <c r="A853" t="str">
        <f>INDEX([1]Calculation!$F:$F,ROW())</f>
        <v>US</v>
      </c>
      <c r="B853" t="str">
        <f>INDEX([1]Calculation!$D:$D,ROW())</f>
        <v>Harris Insights &amp; Analytics</v>
      </c>
      <c r="C853" t="str">
        <f>IF(INDEX([1]Calculation!$G:$G,ROW())=0,"-",INDEX([1]Calculation!$G:$G,ROW()))</f>
        <v>C+</v>
      </c>
      <c r="D853" t="str">
        <f>INDEX([1]Calculation!$J:$J,ROW())&amp;"  "&amp;INDEX([1]Calculation!$K:$K,ROW())</f>
        <v>451  rv</v>
      </c>
      <c r="E853" s="19">
        <f>INDEX([1]Calculation!$I:$I,ROW())</f>
        <v>43687</v>
      </c>
      <c r="F853" s="12">
        <f>ROUND(INDEX([1]Calculation!AL:AL,ROW()),1)</f>
        <v>0</v>
      </c>
      <c r="G853" s="8">
        <f>ROUND(INDEX([1]Calculation!L:L,ROW()),0)</f>
        <v>31</v>
      </c>
      <c r="H853" s="8">
        <f>ROUND(INDEX([1]Calculation!M:M,ROW()),0)</f>
        <v>0</v>
      </c>
      <c r="I853" s="8">
        <f>ROUND(INDEX([1]Calculation!N:N,ROW()),0)</f>
        <v>1</v>
      </c>
      <c r="J853" s="8">
        <f>ROUND(INDEX([1]Calculation!O:O,ROW()),0)</f>
        <v>4</v>
      </c>
      <c r="K853" s="8">
        <f>ROUND(INDEX([1]Calculation!P:P,ROW()),0)</f>
        <v>2</v>
      </c>
      <c r="L853" s="8">
        <f>ROUND(INDEX([1]Calculation!Q:Q,ROW()),0)</f>
        <v>16</v>
      </c>
      <c r="M853" s="8">
        <f>ROUND(INDEX([1]Calculation!R:R,ROW()),0)</f>
        <v>1</v>
      </c>
      <c r="N853" s="8">
        <f>ROUND(INDEX([1]Calculation!S:S,ROW()),0)</f>
        <v>10</v>
      </c>
      <c r="O853" s="8">
        <f>ROUND(INDEX([1]Calculation!T:T,ROW()),0)</f>
        <v>1</v>
      </c>
      <c r="P853" s="8" t="str">
        <f>INDEX([1]Calculation!CB:CB,ROW())</f>
        <v>https://thehill.com/hilltv/what-americas-thinking/457430-biden-sanders-warren-support-dips-in-new-poll</v>
      </c>
    </row>
    <row r="854" spans="1:16">
      <c r="A854" t="str">
        <f>INDEX([1]Calculation!$F:$F,ROW())</f>
        <v>US</v>
      </c>
      <c r="B854" t="str">
        <f>INDEX([1]Calculation!$D:$D,ROW())</f>
        <v>Harris Insights &amp; Analytics</v>
      </c>
      <c r="C854" t="str">
        <f>IF(INDEX([1]Calculation!$G:$G,ROW())=0,"-",INDEX([1]Calculation!$G:$G,ROW()))</f>
        <v>C+</v>
      </c>
      <c r="D854" t="str">
        <f>INDEX([1]Calculation!$J:$J,ROW())&amp;"  "&amp;INDEX([1]Calculation!$K:$K,ROW())</f>
        <v>1350  rv</v>
      </c>
      <c r="E854" s="19">
        <f>INDEX([1]Calculation!$I:$I,ROW())</f>
        <v>43687</v>
      </c>
      <c r="F854" s="12">
        <f>ROUND(INDEX([1]Calculation!AL:AL,ROW()),1)</f>
        <v>0</v>
      </c>
      <c r="G854" s="8">
        <f>ROUND(INDEX([1]Calculation!L:L,ROW()),0)</f>
        <v>31</v>
      </c>
      <c r="H854" s="8">
        <f>ROUND(INDEX([1]Calculation!M:M,ROW()),0)</f>
        <v>0</v>
      </c>
      <c r="I854" s="8">
        <f>ROUND(INDEX([1]Calculation!N:N,ROW()),0)</f>
        <v>2</v>
      </c>
      <c r="J854" s="8">
        <f>ROUND(INDEX([1]Calculation!O:O,ROW()),0)</f>
        <v>5</v>
      </c>
      <c r="K854" s="8">
        <f>ROUND(INDEX([1]Calculation!P:P,ROW()),0)</f>
        <v>1</v>
      </c>
      <c r="L854" s="8">
        <f>ROUND(INDEX([1]Calculation!Q:Q,ROW()),0)</f>
        <v>15</v>
      </c>
      <c r="M854" s="8">
        <f>ROUND(INDEX([1]Calculation!R:R,ROW()),0)</f>
        <v>1</v>
      </c>
      <c r="N854" s="8">
        <f>ROUND(INDEX([1]Calculation!S:S,ROW()),0)</f>
        <v>9</v>
      </c>
      <c r="O854" s="8">
        <f>ROUND(INDEX([1]Calculation!T:T,ROW()),0)</f>
        <v>2</v>
      </c>
      <c r="P854" s="8" t="str">
        <f>INDEX([1]Calculation!CB:CB,ROW())</f>
        <v>https://scottrasmussen.com/3-day-dems-voting-for-trends/</v>
      </c>
    </row>
    <row r="855" spans="1:16">
      <c r="A855" t="str">
        <f>INDEX([1]Calculation!$F:$F,ROW())</f>
        <v>US</v>
      </c>
      <c r="B855" t="str">
        <f>INDEX([1]Calculation!$D:$D,ROW())</f>
        <v>Harris Insights &amp; Analytics</v>
      </c>
      <c r="C855" t="str">
        <f>IF(INDEX([1]Calculation!$G:$G,ROW())=0,"-",INDEX([1]Calculation!$G:$G,ROW()))</f>
        <v>C+</v>
      </c>
      <c r="D855" t="str">
        <f>INDEX([1]Calculation!$J:$J,ROW())&amp;"  "&amp;INDEX([1]Calculation!$K:$K,ROW())</f>
        <v>3088  rv</v>
      </c>
      <c r="E855" s="19">
        <f>INDEX([1]Calculation!$I:$I,ROW())</f>
        <v>43686</v>
      </c>
      <c r="F855" s="12">
        <f>ROUND(INDEX([1]Calculation!AL:AL,ROW()),1)</f>
        <v>0</v>
      </c>
      <c r="G855" s="8">
        <f>ROUND(INDEX([1]Calculation!L:L,ROW()),0)</f>
        <v>28</v>
      </c>
      <c r="H855" s="8">
        <f>ROUND(INDEX([1]Calculation!M:M,ROW()),0)</f>
        <v>0</v>
      </c>
      <c r="I855" s="8">
        <f>ROUND(INDEX([1]Calculation!N:N,ROW()),0)</f>
        <v>3</v>
      </c>
      <c r="J855" s="8">
        <f>ROUND(INDEX([1]Calculation!O:O,ROW()),0)</f>
        <v>3</v>
      </c>
      <c r="K855" s="8">
        <f>ROUND(INDEX([1]Calculation!P:P,ROW()),0)</f>
        <v>1</v>
      </c>
      <c r="L855" s="8">
        <f>ROUND(INDEX([1]Calculation!Q:Q,ROW()),0)</f>
        <v>16</v>
      </c>
      <c r="M855" s="8">
        <f>ROUND(INDEX([1]Calculation!R:R,ROW()),0)</f>
        <v>1</v>
      </c>
      <c r="N855" s="8">
        <f>ROUND(INDEX([1]Calculation!S:S,ROW()),0)</f>
        <v>10</v>
      </c>
      <c r="O855" s="8">
        <f>ROUND(INDEX([1]Calculation!T:T,ROW()),0)</f>
        <v>1</v>
      </c>
      <c r="P855" s="8" t="str">
        <f>INDEX([1]Calculation!CB:CB,ROW())</f>
        <v>https://docs.google.com/spreadsheets/d/e/2PACX-1vT-hjbkb0DH44WP2BkHSrTPVvzppzW_aeB1ZqfWP8kziPF5aZGL94tB8jNTCCv1ndWT8X69H6MT6is2/pubhtml/sheet?headers=false&amp;gid=0</v>
      </c>
    </row>
    <row r="856" spans="1:16">
      <c r="A856" t="str">
        <f>INDEX([1]Calculation!$F:$F,ROW())</f>
        <v>US</v>
      </c>
      <c r="B856" t="str">
        <f>INDEX([1]Calculation!$D:$D,ROW())</f>
        <v>Harris Insights &amp; Analytics</v>
      </c>
      <c r="C856" t="str">
        <f>IF(INDEX([1]Calculation!$G:$G,ROW())=0,"-",INDEX([1]Calculation!$G:$G,ROW()))</f>
        <v>C+</v>
      </c>
      <c r="D856" t="str">
        <f>INDEX([1]Calculation!$J:$J,ROW())&amp;"  "&amp;INDEX([1]Calculation!$K:$K,ROW())</f>
        <v>1318  rv</v>
      </c>
      <c r="E856" s="19">
        <f>INDEX([1]Calculation!$I:$I,ROW())</f>
        <v>43686</v>
      </c>
      <c r="F856" s="12">
        <f>ROUND(INDEX([1]Calculation!AL:AL,ROW()),1)</f>
        <v>0</v>
      </c>
      <c r="G856" s="8">
        <f>ROUND(INDEX([1]Calculation!L:L,ROW()),0)</f>
        <v>29</v>
      </c>
      <c r="H856" s="8">
        <f>ROUND(INDEX([1]Calculation!M:M,ROW()),0)</f>
        <v>0</v>
      </c>
      <c r="I856" s="8">
        <f>ROUND(INDEX([1]Calculation!N:N,ROW()),0)</f>
        <v>3</v>
      </c>
      <c r="J856" s="8">
        <f>ROUND(INDEX([1]Calculation!O:O,ROW()),0)</f>
        <v>4</v>
      </c>
      <c r="K856" s="8">
        <f>ROUND(INDEX([1]Calculation!P:P,ROW()),0)</f>
        <v>1</v>
      </c>
      <c r="L856" s="8">
        <f>ROUND(INDEX([1]Calculation!Q:Q,ROW()),0)</f>
        <v>15</v>
      </c>
      <c r="M856" s="8">
        <f>ROUND(INDEX([1]Calculation!R:R,ROW()),0)</f>
        <v>1</v>
      </c>
      <c r="N856" s="8">
        <f>ROUND(INDEX([1]Calculation!S:S,ROW()),0)</f>
        <v>8</v>
      </c>
      <c r="O856" s="8">
        <f>ROUND(INDEX([1]Calculation!T:T,ROW()),0)</f>
        <v>1</v>
      </c>
      <c r="P856" s="8" t="str">
        <f>INDEX([1]Calculation!CB:CB,ROW())</f>
        <v>https://docs.google.com/spreadsheets/d/e/2PACX-1vQc3FmUpQRO92VtUBe1VNODic_Huv9l3SHwAZIFvRbksbBQYAu4LaOeGTKUPghZ1trAANehATUkImk8/pubhtml/sheet?headers=false&amp;gid=0</v>
      </c>
    </row>
    <row r="857" spans="1:16">
      <c r="A857" t="str">
        <f>INDEX([1]Calculation!$F:$F,ROW())</f>
        <v>Nevada</v>
      </c>
      <c r="B857" t="str">
        <f>INDEX([1]Calculation!$D:$D,ROW())</f>
        <v>Change Research</v>
      </c>
      <c r="C857" t="str">
        <f>IF(INDEX([1]Calculation!$G:$G,ROW())=0,"-",INDEX([1]Calculation!$G:$G,ROW()))</f>
        <v>C</v>
      </c>
      <c r="D857" t="str">
        <f>INDEX([1]Calculation!$J:$J,ROW())&amp;"  "&amp;INDEX([1]Calculation!$K:$K,ROW())</f>
        <v>439  lv</v>
      </c>
      <c r="E857" s="19">
        <f>INDEX([1]Calculation!$I:$I,ROW())</f>
        <v>43685</v>
      </c>
      <c r="F857" s="12">
        <f>ROUND(INDEX([1]Calculation!AL:AL,ROW()),1)</f>
        <v>0.7</v>
      </c>
      <c r="G857" s="8">
        <f>ROUND(INDEX([1]Calculation!L:L,ROW()),0)</f>
        <v>26</v>
      </c>
      <c r="H857" s="8">
        <f>ROUND(INDEX([1]Calculation!M:M,ROW()),0)</f>
        <v>0</v>
      </c>
      <c r="I857" s="8">
        <f>ROUND(INDEX([1]Calculation!N:N,ROW()),0)</f>
        <v>0</v>
      </c>
      <c r="J857" s="8">
        <f>ROUND(INDEX([1]Calculation!O:O,ROW()),0)</f>
        <v>7</v>
      </c>
      <c r="K857" s="8">
        <f>ROUND(INDEX([1]Calculation!P:P,ROW()),0)</f>
        <v>1</v>
      </c>
      <c r="L857" s="8">
        <f>ROUND(INDEX([1]Calculation!Q:Q,ROW()),0)</f>
        <v>22</v>
      </c>
      <c r="M857" s="8">
        <f>ROUND(INDEX([1]Calculation!R:R,ROW()),0)</f>
        <v>3</v>
      </c>
      <c r="N857" s="8">
        <f>ROUND(INDEX([1]Calculation!S:S,ROW()),0)</f>
        <v>23</v>
      </c>
      <c r="O857" s="8">
        <f>ROUND(INDEX([1]Calculation!T:T,ROW()),0)</f>
        <v>1</v>
      </c>
      <c r="P857" s="8" t="str">
        <f>INDEX([1]Calculation!CB:CB,ROW())</f>
        <v>https://www.changeresearch.com/nevada-poll-august-2-8-2019</v>
      </c>
    </row>
    <row r="858" spans="1:16">
      <c r="A858" t="str">
        <f>INDEX([1]Calculation!$F:$F,ROW())</f>
        <v>US</v>
      </c>
      <c r="B858" t="str">
        <f>INDEX([1]Calculation!$D:$D,ROW())</f>
        <v>Harris Insights &amp; Analytics</v>
      </c>
      <c r="C858" t="str">
        <f>IF(INDEX([1]Calculation!$G:$G,ROW())=0,"-",INDEX([1]Calculation!$G:$G,ROW()))</f>
        <v>C+</v>
      </c>
      <c r="D858" t="str">
        <f>INDEX([1]Calculation!$J:$J,ROW())&amp;"  "&amp;INDEX([1]Calculation!$K:$K,ROW())</f>
        <v>1316  rv</v>
      </c>
      <c r="E858" s="19">
        <f>INDEX([1]Calculation!$I:$I,ROW())</f>
        <v>43685</v>
      </c>
      <c r="F858" s="12">
        <f>ROUND(INDEX([1]Calculation!AL:AL,ROW()),1)</f>
        <v>0</v>
      </c>
      <c r="G858" s="8">
        <f>ROUND(INDEX([1]Calculation!L:L,ROW()),0)</f>
        <v>27</v>
      </c>
      <c r="H858" s="8">
        <f>ROUND(INDEX([1]Calculation!M:M,ROW()),0)</f>
        <v>0</v>
      </c>
      <c r="I858" s="8">
        <f>ROUND(INDEX([1]Calculation!N:N,ROW()),0)</f>
        <v>3</v>
      </c>
      <c r="J858" s="8">
        <f>ROUND(INDEX([1]Calculation!O:O,ROW()),0)</f>
        <v>4</v>
      </c>
      <c r="K858" s="8">
        <f>ROUND(INDEX([1]Calculation!P:P,ROW()),0)</f>
        <v>1</v>
      </c>
      <c r="L858" s="8">
        <f>ROUND(INDEX([1]Calculation!Q:Q,ROW()),0)</f>
        <v>15</v>
      </c>
      <c r="M858" s="8">
        <f>ROUND(INDEX([1]Calculation!R:R,ROW()),0)</f>
        <v>1</v>
      </c>
      <c r="N858" s="8">
        <f>ROUND(INDEX([1]Calculation!S:S,ROW()),0)</f>
        <v>9</v>
      </c>
      <c r="O858" s="8">
        <f>ROUND(INDEX([1]Calculation!T:T,ROW()),0)</f>
        <v>1</v>
      </c>
      <c r="P858" s="8" t="str">
        <f>INDEX([1]Calculation!CB:CB,ROW())</f>
        <v>https://docs.google.com/spreadsheets/d/e/2PACX-1vTUihhcVuK6hILjjt6Yw4lyXSz4XYo4RRuSW4dba49_exGeWkL1tSBd_tfMTZzR_DMeJ2hm0dvxzxKP/pubhtml/sheet?headers=false&amp;gid=0</v>
      </c>
    </row>
    <row r="859" spans="1:16">
      <c r="A859" t="str">
        <f>INDEX([1]Calculation!$F:$F,ROW())</f>
        <v>US</v>
      </c>
      <c r="B859" t="str">
        <f>INDEX([1]Calculation!$D:$D,ROW())</f>
        <v>Harris Insights &amp; Analytics</v>
      </c>
      <c r="C859" t="str">
        <f>IF(INDEX([1]Calculation!$G:$G,ROW())=0,"-",INDEX([1]Calculation!$G:$G,ROW()))</f>
        <v>C+</v>
      </c>
      <c r="D859" t="str">
        <f>INDEX([1]Calculation!$J:$J,ROW())&amp;"  "&amp;INDEX([1]Calculation!$K:$K,ROW())</f>
        <v>1319  rv</v>
      </c>
      <c r="E859" s="19">
        <f>INDEX([1]Calculation!$I:$I,ROW())</f>
        <v>43684</v>
      </c>
      <c r="F859" s="12">
        <f>ROUND(INDEX([1]Calculation!AL:AL,ROW()),1)</f>
        <v>0</v>
      </c>
      <c r="G859" s="8">
        <f>ROUND(INDEX([1]Calculation!L:L,ROW()),0)</f>
        <v>25</v>
      </c>
      <c r="H859" s="8">
        <f>ROUND(INDEX([1]Calculation!M:M,ROW()),0)</f>
        <v>0</v>
      </c>
      <c r="I859" s="8">
        <f>ROUND(INDEX([1]Calculation!N:N,ROW()),0)</f>
        <v>3</v>
      </c>
      <c r="J859" s="8">
        <f>ROUND(INDEX([1]Calculation!O:O,ROW()),0)</f>
        <v>4</v>
      </c>
      <c r="K859" s="8">
        <f>ROUND(INDEX([1]Calculation!P:P,ROW()),0)</f>
        <v>1</v>
      </c>
      <c r="L859" s="8">
        <f>ROUND(INDEX([1]Calculation!Q:Q,ROW()),0)</f>
        <v>17</v>
      </c>
      <c r="M859" s="8">
        <f>ROUND(INDEX([1]Calculation!R:R,ROW()),0)</f>
        <v>1</v>
      </c>
      <c r="N859" s="8">
        <f>ROUND(INDEX([1]Calculation!S:S,ROW()),0)</f>
        <v>11</v>
      </c>
      <c r="O859" s="8">
        <f>ROUND(INDEX([1]Calculation!T:T,ROW()),0)</f>
        <v>1</v>
      </c>
      <c r="P859" s="8" t="str">
        <f>INDEX([1]Calculation!CB:CB,ROW())</f>
        <v>https://docs.google.com/spreadsheets/d/e/2PACX-1vT8Q4jaJVZrQsNMpFYM-g9TSQJNVZCqLVfmHRfAfjS2uGcw0SGKM_dYje9wkJJk0AxJleCvo0bckVuF/pubhtml/sheet?headers=false&amp;gid=0</v>
      </c>
    </row>
    <row r="860" spans="1:16">
      <c r="A860" t="str">
        <f>INDEX([1]Calculation!$F:$F,ROW())</f>
        <v>New Hampshire</v>
      </c>
      <c r="B860" t="str">
        <f>INDEX([1]Calculation!$D:$D,ROW())</f>
        <v>Gravis Marketing</v>
      </c>
      <c r="C860" t="str">
        <f>IF(INDEX([1]Calculation!$G:$G,ROW())=0,"-",INDEX([1]Calculation!$G:$G,ROW()))</f>
        <v>C+</v>
      </c>
      <c r="D860" t="str">
        <f>INDEX([1]Calculation!$J:$J,ROW())&amp;"  "&amp;INDEX([1]Calculation!$K:$K,ROW())</f>
        <v>250  lv</v>
      </c>
      <c r="E860" s="19">
        <f>INDEX([1]Calculation!$I:$I,ROW())</f>
        <v>43683</v>
      </c>
      <c r="F860" s="12">
        <f>ROUND(INDEX([1]Calculation!AL:AL,ROW()),1)</f>
        <v>0.7</v>
      </c>
      <c r="G860" s="8">
        <f>ROUND(INDEX([1]Calculation!L:L,ROW()),0)</f>
        <v>15</v>
      </c>
      <c r="H860" s="8">
        <f>ROUND(INDEX([1]Calculation!M:M,ROW()),0)</f>
        <v>0</v>
      </c>
      <c r="I860" s="8">
        <f>ROUND(INDEX([1]Calculation!N:N,ROW()),0)</f>
        <v>0</v>
      </c>
      <c r="J860" s="8">
        <f>ROUND(INDEX([1]Calculation!O:O,ROW()),0)</f>
        <v>8</v>
      </c>
      <c r="K860" s="8">
        <f>ROUND(INDEX([1]Calculation!P:P,ROW()),0)</f>
        <v>4</v>
      </c>
      <c r="L860" s="8">
        <f>ROUND(INDEX([1]Calculation!Q:Q,ROW()),0)</f>
        <v>21</v>
      </c>
      <c r="M860" s="8">
        <f>ROUND(INDEX([1]Calculation!R:R,ROW()),0)</f>
        <v>4</v>
      </c>
      <c r="N860" s="8">
        <f>ROUND(INDEX([1]Calculation!S:S,ROW()),0)</f>
        <v>12</v>
      </c>
      <c r="O860" s="8">
        <f>ROUND(INDEX([1]Calculation!T:T,ROW()),0)</f>
        <v>4</v>
      </c>
      <c r="P860" s="8" t="str">
        <f>INDEX([1]Calculation!CB:CB,ROW())</f>
        <v>http://orlando-politics.com/wp-content/uploads/2019/08/New-Hampshire-August-8-2019-v2.pdf</v>
      </c>
    </row>
    <row r="861" spans="1:16">
      <c r="A861" t="str">
        <f>INDEX([1]Calculation!$F:$F,ROW())</f>
        <v>US</v>
      </c>
      <c r="B861" t="str">
        <f>INDEX([1]Calculation!$D:$D,ROW())</f>
        <v>YouGov</v>
      </c>
      <c r="C861" t="str">
        <f>IF(INDEX([1]Calculation!$G:$G,ROW())=0,"-",INDEX([1]Calculation!$G:$G,ROW()))</f>
        <v>B-</v>
      </c>
      <c r="D861" t="str">
        <f>INDEX([1]Calculation!$J:$J,ROW())&amp;"  "&amp;INDEX([1]Calculation!$K:$K,ROW())</f>
        <v>573  lv</v>
      </c>
      <c r="E861" s="19">
        <f>INDEX([1]Calculation!$I:$I,ROW())</f>
        <v>43683</v>
      </c>
      <c r="F861" s="12">
        <f>ROUND(INDEX([1]Calculation!AL:AL,ROW()),1)</f>
        <v>0</v>
      </c>
      <c r="G861" s="8">
        <f>ROUND(INDEX([1]Calculation!L:L,ROW()),0)</f>
        <v>22</v>
      </c>
      <c r="H861" s="8">
        <f>ROUND(INDEX([1]Calculation!M:M,ROW()),0)</f>
        <v>0</v>
      </c>
      <c r="I861" s="8">
        <f>ROUND(INDEX([1]Calculation!N:N,ROW()),0)</f>
        <v>1</v>
      </c>
      <c r="J861" s="8">
        <f>ROUND(INDEX([1]Calculation!O:O,ROW()),0)</f>
        <v>8</v>
      </c>
      <c r="K861" s="8">
        <f>ROUND(INDEX([1]Calculation!P:P,ROW()),0)</f>
        <v>0</v>
      </c>
      <c r="L861" s="8">
        <f>ROUND(INDEX([1]Calculation!Q:Q,ROW()),0)</f>
        <v>13</v>
      </c>
      <c r="M861" s="8">
        <f>ROUND(INDEX([1]Calculation!R:R,ROW()),0)</f>
        <v>1</v>
      </c>
      <c r="N861" s="8">
        <f>ROUND(INDEX([1]Calculation!S:S,ROW()),0)</f>
        <v>16</v>
      </c>
      <c r="O861" s="8">
        <f>ROUND(INDEX([1]Calculation!T:T,ROW()),0)</f>
        <v>2</v>
      </c>
      <c r="P861" s="8" t="str">
        <f>INDEX([1]Calculation!CB:CB,ROW())</f>
        <v>https://d25d2506sfb94s.cloudfront.net/cumulus_uploads/document/7jv630mjdk/econTabReport.pdf</v>
      </c>
    </row>
    <row r="862" spans="1:16">
      <c r="A862" t="str">
        <f>INDEX([1]Calculation!$F:$F,ROW())</f>
        <v>US</v>
      </c>
      <c r="B862" t="str">
        <f>INDEX([1]Calculation!$D:$D,ROW())</f>
        <v>Harris Insights &amp; Analytics</v>
      </c>
      <c r="C862" t="str">
        <f>IF(INDEX([1]Calculation!$G:$G,ROW())=0,"-",INDEX([1]Calculation!$G:$G,ROW()))</f>
        <v>C+</v>
      </c>
      <c r="D862" t="str">
        <f>INDEX([1]Calculation!$J:$J,ROW())&amp;"  "&amp;INDEX([1]Calculation!$K:$K,ROW())</f>
        <v>1319  rv</v>
      </c>
      <c r="E862" s="19">
        <f>INDEX([1]Calculation!$I:$I,ROW())</f>
        <v>43683</v>
      </c>
      <c r="F862" s="12">
        <f>ROUND(INDEX([1]Calculation!AL:AL,ROW()),1)</f>
        <v>0</v>
      </c>
      <c r="G862" s="8">
        <f>ROUND(INDEX([1]Calculation!L:L,ROW()),0)</f>
        <v>25</v>
      </c>
      <c r="H862" s="8">
        <f>ROUND(INDEX([1]Calculation!M:M,ROW()),0)</f>
        <v>0</v>
      </c>
      <c r="I862" s="8">
        <f>ROUND(INDEX([1]Calculation!N:N,ROW()),0)</f>
        <v>3</v>
      </c>
      <c r="J862" s="8">
        <f>ROUND(INDEX([1]Calculation!O:O,ROW()),0)</f>
        <v>3</v>
      </c>
      <c r="K862" s="8">
        <f>ROUND(INDEX([1]Calculation!P:P,ROW()),0)</f>
        <v>1</v>
      </c>
      <c r="L862" s="8">
        <f>ROUND(INDEX([1]Calculation!Q:Q,ROW()),0)</f>
        <v>17</v>
      </c>
      <c r="M862" s="8">
        <f>ROUND(INDEX([1]Calculation!R:R,ROW()),0)</f>
        <v>1</v>
      </c>
      <c r="N862" s="8">
        <f>ROUND(INDEX([1]Calculation!S:S,ROW()),0)</f>
        <v>11</v>
      </c>
      <c r="O862" s="8">
        <f>ROUND(INDEX([1]Calculation!T:T,ROW()),0)</f>
        <v>1</v>
      </c>
      <c r="P862" s="8" t="str">
        <f>INDEX([1]Calculation!CB:CB,ROW())</f>
        <v>https://docs.google.com/spreadsheets/d/e/2PACX-1vQ_BOdzRDxC7dcvuFr9bmczzMkVKAAAUh3t87P7JTErNX6ULAFQC3NXm2h_vXU75A8x6ejgbIcIcnj8/pubhtml/sheet?headers=false&amp;gid=0</v>
      </c>
    </row>
    <row r="863" spans="1:16">
      <c r="A863" t="str">
        <f>INDEX([1]Calculation!$F:$F,ROW())</f>
        <v>North Carolina</v>
      </c>
      <c r="B863" t="str">
        <f>INDEX([1]Calculation!$D:$D,ROW())</f>
        <v>SurveyUSA</v>
      </c>
      <c r="C863" t="str">
        <f>IF(INDEX([1]Calculation!$G:$G,ROW())=0,"-",INDEX([1]Calculation!$G:$G,ROW()))</f>
        <v>A</v>
      </c>
      <c r="D863" t="str">
        <f>INDEX([1]Calculation!$J:$J,ROW())&amp;"  "&amp;INDEX([1]Calculation!$K:$K,ROW())</f>
        <v>534  lv</v>
      </c>
      <c r="E863" s="19">
        <f>INDEX([1]Calculation!$I:$I,ROW())</f>
        <v>43682</v>
      </c>
      <c r="F863" s="12">
        <f>ROUND(INDEX([1]Calculation!AL:AL,ROW()),1)</f>
        <v>0.3</v>
      </c>
      <c r="G863" s="8">
        <f>ROUND(INDEX([1]Calculation!L:L,ROW()),0)</f>
        <v>36</v>
      </c>
      <c r="H863" s="8">
        <f>ROUND(INDEX([1]Calculation!M:M,ROW()),0)</f>
        <v>0</v>
      </c>
      <c r="I863" s="8">
        <f>ROUND(INDEX([1]Calculation!N:N,ROW()),0)</f>
        <v>1</v>
      </c>
      <c r="J863" s="8">
        <f>ROUND(INDEX([1]Calculation!O:O,ROW()),0)</f>
        <v>5</v>
      </c>
      <c r="K863" s="8">
        <f>ROUND(INDEX([1]Calculation!P:P,ROW()),0)</f>
        <v>0</v>
      </c>
      <c r="L863" s="8">
        <f>ROUND(INDEX([1]Calculation!Q:Q,ROW()),0)</f>
        <v>15</v>
      </c>
      <c r="M863" s="8">
        <f>ROUND(INDEX([1]Calculation!R:R,ROW()),0)</f>
        <v>0</v>
      </c>
      <c r="N863" s="8">
        <f>ROUND(INDEX([1]Calculation!S:S,ROW()),0)</f>
        <v>13</v>
      </c>
      <c r="O863" s="8">
        <f>ROUND(INDEX([1]Calculation!T:T,ROW()),0)</f>
        <v>1</v>
      </c>
      <c r="P863" s="8" t="str">
        <f>INDEX([1]Calculation!CB:CB,ROW())</f>
        <v>http://www.surveyusa.com/client/PollReport.aspx?g=29ae3168-9e12-474f-a207-f9a662509d55</v>
      </c>
    </row>
    <row r="864" spans="1:16">
      <c r="A864" t="str">
        <f>INDEX([1]Calculation!$F:$F,ROW())</f>
        <v>California</v>
      </c>
      <c r="B864" t="str">
        <f>INDEX([1]Calculation!$D:$D,ROW())</f>
        <v>SurveyUSA</v>
      </c>
      <c r="C864" t="str">
        <f>IF(INDEX([1]Calculation!$G:$G,ROW())=0,"-",INDEX([1]Calculation!$G:$G,ROW()))</f>
        <v>A</v>
      </c>
      <c r="D864" t="str">
        <f>INDEX([1]Calculation!$J:$J,ROW())&amp;"  "&amp;INDEX([1]Calculation!$K:$K,ROW())</f>
        <v>528  lv</v>
      </c>
      <c r="E864" s="19">
        <f>INDEX([1]Calculation!$I:$I,ROW())</f>
        <v>43682</v>
      </c>
      <c r="F864" s="12">
        <f>ROUND(INDEX([1]Calculation!AL:AL,ROW()),1)</f>
        <v>0</v>
      </c>
      <c r="G864" s="8">
        <f>ROUND(INDEX([1]Calculation!L:L,ROW()),0)</f>
        <v>25</v>
      </c>
      <c r="H864" s="8">
        <f>ROUND(INDEX([1]Calculation!M:M,ROW()),0)</f>
        <v>0</v>
      </c>
      <c r="I864" s="8">
        <f>ROUND(INDEX([1]Calculation!N:N,ROW()),0)</f>
        <v>1</v>
      </c>
      <c r="J864" s="8">
        <f>ROUND(INDEX([1]Calculation!O:O,ROW()),0)</f>
        <v>6</v>
      </c>
      <c r="K864" s="8">
        <f>ROUND(INDEX([1]Calculation!P:P,ROW()),0)</f>
        <v>0</v>
      </c>
      <c r="L864" s="8">
        <f>ROUND(INDEX([1]Calculation!Q:Q,ROW()),0)</f>
        <v>18</v>
      </c>
      <c r="M864" s="8">
        <f>ROUND(INDEX([1]Calculation!R:R,ROW()),0)</f>
        <v>0</v>
      </c>
      <c r="N864" s="8">
        <f>ROUND(INDEX([1]Calculation!S:S,ROW()),0)</f>
        <v>21</v>
      </c>
      <c r="O864" s="8">
        <f>ROUND(INDEX([1]Calculation!T:T,ROW()),0)</f>
        <v>1</v>
      </c>
      <c r="P864" s="8" t="str">
        <f>INDEX([1]Calculation!CB:CB,ROW())</f>
        <v>http://www.surveyusa.com/client/PollReport.aspx?g=949b0f46-a4a4-4480-b675-711e9d6fd657</v>
      </c>
    </row>
    <row r="865" spans="1:16">
      <c r="A865" t="str">
        <f>INDEX([1]Calculation!$F:$F,ROW())</f>
        <v>US</v>
      </c>
      <c r="B865" t="str">
        <f>INDEX([1]Calculation!$D:$D,ROW())</f>
        <v>SurveyUSA</v>
      </c>
      <c r="C865" t="str">
        <f>IF(INDEX([1]Calculation!$G:$G,ROW())=0,"-",INDEX([1]Calculation!$G:$G,ROW()))</f>
        <v>A</v>
      </c>
      <c r="D865" t="str">
        <f>INDEX([1]Calculation!$J:$J,ROW())&amp;"  "&amp;INDEX([1]Calculation!$K:$K,ROW())</f>
        <v>999  lv</v>
      </c>
      <c r="E865" s="19">
        <f>INDEX([1]Calculation!$I:$I,ROW())</f>
        <v>43682</v>
      </c>
      <c r="F865" s="12">
        <f>ROUND(INDEX([1]Calculation!AL:AL,ROW()),1)</f>
        <v>0</v>
      </c>
      <c r="G865" s="8">
        <f>ROUND(INDEX([1]Calculation!L:L,ROW()),0)</f>
        <v>33</v>
      </c>
      <c r="H865" s="8">
        <f>ROUND(INDEX([1]Calculation!M:M,ROW()),0)</f>
        <v>0</v>
      </c>
      <c r="I865" s="8">
        <f>ROUND(INDEX([1]Calculation!N:N,ROW()),0)</f>
        <v>1</v>
      </c>
      <c r="J865" s="8">
        <f>ROUND(INDEX([1]Calculation!O:O,ROW()),0)</f>
        <v>8</v>
      </c>
      <c r="K865" s="8">
        <f>ROUND(INDEX([1]Calculation!P:P,ROW()),0)</f>
        <v>1</v>
      </c>
      <c r="L865" s="8">
        <f>ROUND(INDEX([1]Calculation!Q:Q,ROW()),0)</f>
        <v>20</v>
      </c>
      <c r="M865" s="8">
        <f>ROUND(INDEX([1]Calculation!R:R,ROW()),0)</f>
        <v>0</v>
      </c>
      <c r="N865" s="8">
        <f>ROUND(INDEX([1]Calculation!S:S,ROW()),0)</f>
        <v>19</v>
      </c>
      <c r="O865" s="8">
        <f>ROUND(INDEX([1]Calculation!T:T,ROW()),0)</f>
        <v>0</v>
      </c>
      <c r="P865" s="8" t="str">
        <f>INDEX([1]Calculation!CB:CB,ROW())</f>
        <v>http://www.surveyusa.com/client/PollReport.aspx?g=1736552c-4e9a-461e-ba78-2cc6729082fd</v>
      </c>
    </row>
    <row r="866" spans="1:16">
      <c r="A866" t="str">
        <f>INDEX([1]Calculation!$F:$F,ROW())</f>
        <v>US</v>
      </c>
      <c r="B866" t="str">
        <f>INDEX([1]Calculation!$D:$D,ROW())</f>
        <v>Ipsos</v>
      </c>
      <c r="C866" t="str">
        <f>IF(INDEX([1]Calculation!$G:$G,ROW())=0,"-",INDEX([1]Calculation!$G:$G,ROW()))</f>
        <v>B+</v>
      </c>
      <c r="D866" t="str">
        <f>INDEX([1]Calculation!$J:$J,ROW())&amp;"  "&amp;INDEX([1]Calculation!$K:$K,ROW())</f>
        <v>1023  rv</v>
      </c>
      <c r="E866" s="19">
        <f>INDEX([1]Calculation!$I:$I,ROW())</f>
        <v>43682</v>
      </c>
      <c r="F866" s="12">
        <f>ROUND(INDEX([1]Calculation!AL:AL,ROW()),1)</f>
        <v>0</v>
      </c>
      <c r="G866" s="8">
        <f>ROUND(INDEX([1]Calculation!L:L,ROW()),0)</f>
        <v>25</v>
      </c>
      <c r="H866" s="8">
        <f>ROUND(INDEX([1]Calculation!M:M,ROW()),0)</f>
        <v>0</v>
      </c>
      <c r="I866" s="8">
        <f>ROUND(INDEX([1]Calculation!N:N,ROW()),0)</f>
        <v>3</v>
      </c>
      <c r="J866" s="8">
        <f>ROUND(INDEX([1]Calculation!O:O,ROW()),0)</f>
        <v>5</v>
      </c>
      <c r="K866" s="8">
        <f>ROUND(INDEX([1]Calculation!P:P,ROW()),0)</f>
        <v>1</v>
      </c>
      <c r="L866" s="8">
        <f>ROUND(INDEX([1]Calculation!Q:Q,ROW()),0)</f>
        <v>20</v>
      </c>
      <c r="M866" s="8">
        <f>ROUND(INDEX([1]Calculation!R:R,ROW()),0)</f>
        <v>0</v>
      </c>
      <c r="N866" s="8">
        <f>ROUND(INDEX([1]Calculation!S:S,ROW()),0)</f>
        <v>10</v>
      </c>
      <c r="O866" s="8">
        <f>ROUND(INDEX([1]Calculation!T:T,ROW()),0)</f>
        <v>2</v>
      </c>
      <c r="P866" s="8" t="str">
        <f>INDEX([1]Calculation!CB:CB,ROW())</f>
        <v>https://www.ipsos.com/sites/default/files/ct/news/documents/2019-08/topline_reuters_democratic_horserace_08_06_2019.pdf</v>
      </c>
    </row>
    <row r="867" spans="1:16">
      <c r="A867" t="str">
        <f>INDEX([1]Calculation!$F:$F,ROW())</f>
        <v>US</v>
      </c>
      <c r="B867" t="str">
        <f>INDEX([1]Calculation!$D:$D,ROW())</f>
        <v>Quinnipiac University</v>
      </c>
      <c r="C867" t="str">
        <f>IF(INDEX([1]Calculation!$G:$G,ROW())=0,"-",INDEX([1]Calculation!$G:$G,ROW()))</f>
        <v>A</v>
      </c>
      <c r="D867" t="str">
        <f>INDEX([1]Calculation!$J:$J,ROW())&amp;"  "&amp;INDEX([1]Calculation!$K:$K,ROW())</f>
        <v>807  rv</v>
      </c>
      <c r="E867" s="19">
        <f>INDEX([1]Calculation!$I:$I,ROW())</f>
        <v>43682</v>
      </c>
      <c r="F867" s="12">
        <f>ROUND(INDEX([1]Calculation!AL:AL,ROW()),1)</f>
        <v>0</v>
      </c>
      <c r="G867" s="8">
        <f>ROUND(INDEX([1]Calculation!L:L,ROW()),0)</f>
        <v>32</v>
      </c>
      <c r="H867" s="8">
        <f>ROUND(INDEX([1]Calculation!M:M,ROW()),0)</f>
        <v>0</v>
      </c>
      <c r="I867" s="8">
        <f>ROUND(INDEX([1]Calculation!N:N,ROW()),0)</f>
        <v>2</v>
      </c>
      <c r="J867" s="8">
        <f>ROUND(INDEX([1]Calculation!O:O,ROW()),0)</f>
        <v>5</v>
      </c>
      <c r="K867" s="8">
        <f>ROUND(INDEX([1]Calculation!P:P,ROW()),0)</f>
        <v>1</v>
      </c>
      <c r="L867" s="8">
        <f>ROUND(INDEX([1]Calculation!Q:Q,ROW()),0)</f>
        <v>14</v>
      </c>
      <c r="M867" s="8">
        <f>ROUND(INDEX([1]Calculation!R:R,ROW()),0)</f>
        <v>0</v>
      </c>
      <c r="N867" s="8">
        <f>ROUND(INDEX([1]Calculation!S:S,ROW()),0)</f>
        <v>21</v>
      </c>
      <c r="O867" s="8">
        <f>ROUND(INDEX([1]Calculation!T:T,ROW()),0)</f>
        <v>1</v>
      </c>
      <c r="P867" s="8" t="str">
        <f>INDEX([1]Calculation!CB:CB,ROW())</f>
        <v>https://poll.qu.edu/national/release-detail?ReleaseID=3637</v>
      </c>
    </row>
    <row r="868" spans="1:16">
      <c r="A868" t="str">
        <f>INDEX([1]Calculation!$F:$F,ROW())</f>
        <v>US</v>
      </c>
      <c r="B868" t="str">
        <f>INDEX([1]Calculation!$D:$D,ROW())</f>
        <v>Ipsos</v>
      </c>
      <c r="C868" t="str">
        <f>IF(INDEX([1]Calculation!$G:$G,ROW())=0,"-",INDEX([1]Calculation!$G:$G,ROW()))</f>
        <v>B+</v>
      </c>
      <c r="D868" t="str">
        <f>INDEX([1]Calculation!$J:$J,ROW())&amp;"  "&amp;INDEX([1]Calculation!$K:$K,ROW())</f>
        <v>1258  a</v>
      </c>
      <c r="E868" s="19">
        <f>INDEX([1]Calculation!$I:$I,ROW())</f>
        <v>43682</v>
      </c>
      <c r="F868" s="12">
        <f>ROUND(INDEX([1]Calculation!AL:AL,ROW()),1)</f>
        <v>0</v>
      </c>
      <c r="G868" s="8">
        <f>ROUND(INDEX([1]Calculation!L:L,ROW()),0)</f>
        <v>22</v>
      </c>
      <c r="H868" s="8">
        <f>ROUND(INDEX([1]Calculation!M:M,ROW()),0)</f>
        <v>0</v>
      </c>
      <c r="I868" s="8">
        <f>ROUND(INDEX([1]Calculation!N:N,ROW()),0)</f>
        <v>3</v>
      </c>
      <c r="J868" s="8">
        <f>ROUND(INDEX([1]Calculation!O:O,ROW()),0)</f>
        <v>4</v>
      </c>
      <c r="K868" s="8">
        <f>ROUND(INDEX([1]Calculation!P:P,ROW()),0)</f>
        <v>1</v>
      </c>
      <c r="L868" s="8">
        <f>ROUND(INDEX([1]Calculation!Q:Q,ROW()),0)</f>
        <v>18</v>
      </c>
      <c r="M868" s="8">
        <f>ROUND(INDEX([1]Calculation!R:R,ROW()),0)</f>
        <v>0</v>
      </c>
      <c r="N868" s="8">
        <f>ROUND(INDEX([1]Calculation!S:S,ROW()),0)</f>
        <v>9</v>
      </c>
      <c r="O868" s="8">
        <f>ROUND(INDEX([1]Calculation!T:T,ROW()),0)</f>
        <v>2</v>
      </c>
      <c r="P868" s="8" t="str">
        <f>INDEX([1]Calculation!CB:CB,ROW())</f>
        <v>https://graphics.reuters.com/USA-ELECTION-POLL/0100B05G09P/index.html</v>
      </c>
    </row>
    <row r="869" spans="1:16">
      <c r="A869" t="str">
        <f>INDEX([1]Calculation!$F:$F,ROW())</f>
        <v>US</v>
      </c>
      <c r="B869" t="str">
        <f>INDEX([1]Calculation!$D:$D,ROW())</f>
        <v>Harris Insights &amp; Analytics</v>
      </c>
      <c r="C869" t="str">
        <f>IF(INDEX([1]Calculation!$G:$G,ROW())=0,"-",INDEX([1]Calculation!$G:$G,ROW()))</f>
        <v>C+</v>
      </c>
      <c r="D869" t="str">
        <f>INDEX([1]Calculation!$J:$J,ROW())&amp;"  "&amp;INDEX([1]Calculation!$K:$K,ROW())</f>
        <v>1339  rv</v>
      </c>
      <c r="E869" s="19">
        <f>INDEX([1]Calculation!$I:$I,ROW())</f>
        <v>43682</v>
      </c>
      <c r="F869" s="12">
        <f>ROUND(INDEX([1]Calculation!AL:AL,ROW()),1)</f>
        <v>0</v>
      </c>
      <c r="G869" s="8">
        <f>ROUND(INDEX([1]Calculation!L:L,ROW()),0)</f>
        <v>27</v>
      </c>
      <c r="H869" s="8">
        <f>ROUND(INDEX([1]Calculation!M:M,ROW()),0)</f>
        <v>0</v>
      </c>
      <c r="I869" s="8">
        <f>ROUND(INDEX([1]Calculation!N:N,ROW()),0)</f>
        <v>3</v>
      </c>
      <c r="J869" s="8">
        <f>ROUND(INDEX([1]Calculation!O:O,ROW()),0)</f>
        <v>2</v>
      </c>
      <c r="K869" s="8">
        <f>ROUND(INDEX([1]Calculation!P:P,ROW()),0)</f>
        <v>1</v>
      </c>
      <c r="L869" s="8">
        <f>ROUND(INDEX([1]Calculation!Q:Q,ROW()),0)</f>
        <v>16</v>
      </c>
      <c r="M869" s="8">
        <f>ROUND(INDEX([1]Calculation!R:R,ROW()),0)</f>
        <v>1</v>
      </c>
      <c r="N869" s="8">
        <f>ROUND(INDEX([1]Calculation!S:S,ROW()),0)</f>
        <v>11</v>
      </c>
      <c r="O869" s="8">
        <f>ROUND(INDEX([1]Calculation!T:T,ROW()),0)</f>
        <v>2</v>
      </c>
      <c r="P869" s="8" t="str">
        <f>INDEX([1]Calculation!CB:CB,ROW())</f>
        <v>https://docs.google.com/spreadsheets/d/e/2PACX-1vSVetctSpLRFECuXGpU24Zq51Cp_Tzy1pCpjuC4f_oWXSkrANdxYTuuNnEcYylhpAx6sEz0alWBslzT/pubhtml/sheet?headers=false&amp;gid=0</v>
      </c>
    </row>
    <row r="870" spans="1:16">
      <c r="A870" t="str">
        <f>INDEX([1]Calculation!$F:$F,ROW())</f>
        <v>US</v>
      </c>
      <c r="B870" t="str">
        <f>INDEX([1]Calculation!$D:$D,ROW())</f>
        <v>Pew Research Center</v>
      </c>
      <c r="C870" t="str">
        <f>IF(INDEX([1]Calculation!$G:$G,ROW())=0,"-",INDEX([1]Calculation!$G:$G,ROW()))</f>
        <v>B/C</v>
      </c>
      <c r="D870" t="str">
        <f>INDEX([1]Calculation!$J:$J,ROW())&amp;"  "&amp;INDEX([1]Calculation!$K:$K,ROW())</f>
        <v>1757  rv</v>
      </c>
      <c r="E870" s="19">
        <f>INDEX([1]Calculation!$I:$I,ROW())</f>
        <v>43681</v>
      </c>
      <c r="F870" s="12">
        <f>ROUND(INDEX([1]Calculation!AL:AL,ROW()),1)</f>
        <v>0.1</v>
      </c>
      <c r="G870" s="8">
        <f>ROUND(INDEX([1]Calculation!L:L,ROW()),0)</f>
        <v>26</v>
      </c>
      <c r="H870" s="8">
        <f>ROUND(INDEX([1]Calculation!M:M,ROW()),0)</f>
        <v>0</v>
      </c>
      <c r="I870" s="8">
        <f>ROUND(INDEX([1]Calculation!N:N,ROW()),0)</f>
        <v>1</v>
      </c>
      <c r="J870" s="8">
        <f>ROUND(INDEX([1]Calculation!O:O,ROW()),0)</f>
        <v>5</v>
      </c>
      <c r="K870" s="8">
        <f>ROUND(INDEX([1]Calculation!P:P,ROW()),0)</f>
        <v>1</v>
      </c>
      <c r="L870" s="8">
        <f>ROUND(INDEX([1]Calculation!Q:Q,ROW()),0)</f>
        <v>12</v>
      </c>
      <c r="M870" s="8">
        <f>ROUND(INDEX([1]Calculation!R:R,ROW()),0)</f>
        <v>0</v>
      </c>
      <c r="N870" s="8">
        <f>ROUND(INDEX([1]Calculation!S:S,ROW()),0)</f>
        <v>16</v>
      </c>
      <c r="O870" s="8">
        <f>ROUND(INDEX([1]Calculation!T:T,ROW()),0)</f>
        <v>1</v>
      </c>
      <c r="P870" s="8" t="str">
        <f>INDEX([1]Calculation!CB:CB,ROW())</f>
        <v>https://www.people-press.org/wp-content/uploads/sites/4/2019/08/PP_2019.08.16_Trump-and-the-Democratic-Primary_FINAL.pdf</v>
      </c>
    </row>
    <row r="871" spans="1:16">
      <c r="A871" t="str">
        <f>INDEX([1]Calculation!$F:$F,ROW())</f>
        <v>US</v>
      </c>
      <c r="B871" t="str">
        <f>INDEX([1]Calculation!$D:$D,ROW())</f>
        <v>Public Policy Polling</v>
      </c>
      <c r="C871" t="str">
        <f>IF(INDEX([1]Calculation!$G:$G,ROW())=0,"-",INDEX([1]Calculation!$G:$G,ROW()))</f>
        <v>B</v>
      </c>
      <c r="D871" t="str">
        <f>INDEX([1]Calculation!$J:$J,ROW())&amp;"  "&amp;INDEX([1]Calculation!$K:$K,ROW())</f>
        <v>588  v</v>
      </c>
      <c r="E871" s="19">
        <f>INDEX([1]Calculation!$I:$I,ROW())</f>
        <v>43681</v>
      </c>
      <c r="F871" s="12">
        <f>ROUND(INDEX([1]Calculation!AL:AL,ROW()),1)</f>
        <v>1.2</v>
      </c>
      <c r="G871" s="8">
        <f>ROUND(INDEX([1]Calculation!L:L,ROW()),0)</f>
        <v>36</v>
      </c>
      <c r="H871" s="8">
        <f>ROUND(INDEX([1]Calculation!M:M,ROW()),0)</f>
        <v>0</v>
      </c>
      <c r="I871" s="8">
        <f>ROUND(INDEX([1]Calculation!N:N,ROW()),0)</f>
        <v>4</v>
      </c>
      <c r="J871" s="8">
        <f>ROUND(INDEX([1]Calculation!O:O,ROW()),0)</f>
        <v>4</v>
      </c>
      <c r="K871" s="8">
        <f>ROUND(INDEX([1]Calculation!P:P,ROW()),0)</f>
        <v>2</v>
      </c>
      <c r="L871" s="8">
        <f>ROUND(INDEX([1]Calculation!Q:Q,ROW()),0)</f>
        <v>12</v>
      </c>
      <c r="M871" s="8">
        <f>ROUND(INDEX([1]Calculation!R:R,ROW()),0)</f>
        <v>0</v>
      </c>
      <c r="N871" s="8">
        <f>ROUND(INDEX([1]Calculation!S:S,ROW()),0)</f>
        <v>13</v>
      </c>
      <c r="O871" s="8">
        <f>ROUND(INDEX([1]Calculation!T:T,ROW()),0)</f>
        <v>2</v>
      </c>
      <c r="P871" s="8" t="str">
        <f>INDEX([1]Calculation!CB:CB,ROW())</f>
        <v>https://www.publicpolicypolling.com/wp-content/uploads/2019/08/NationalPollMemoAugust2019.pdf</v>
      </c>
    </row>
    <row r="872" spans="1:16">
      <c r="A872" t="str">
        <f>INDEX([1]Calculation!$F:$F,ROW())</f>
        <v>US</v>
      </c>
      <c r="B872" t="str">
        <f>INDEX([1]Calculation!$D:$D,ROW())</f>
        <v>Change Research</v>
      </c>
      <c r="C872" t="str">
        <f>IF(INDEX([1]Calculation!$G:$G,ROW())=0,"-",INDEX([1]Calculation!$G:$G,ROW()))</f>
        <v>C</v>
      </c>
      <c r="D872" t="str">
        <f>INDEX([1]Calculation!$J:$J,ROW())&amp;"  "&amp;INDEX([1]Calculation!$K:$K,ROW())</f>
        <v>1450  lv</v>
      </c>
      <c r="E872" s="19">
        <f>INDEX([1]Calculation!$I:$I,ROW())</f>
        <v>43681</v>
      </c>
      <c r="F872" s="12">
        <f>ROUND(INDEX([1]Calculation!AL:AL,ROW()),1)</f>
        <v>0</v>
      </c>
      <c r="G872" s="8">
        <f>ROUND(INDEX([1]Calculation!L:L,ROW()),0)</f>
        <v>23</v>
      </c>
      <c r="H872" s="8">
        <f>ROUND(INDEX([1]Calculation!M:M,ROW()),0)</f>
        <v>0</v>
      </c>
      <c r="I872" s="8">
        <f>ROUND(INDEX([1]Calculation!N:N,ROW()),0)</f>
        <v>2</v>
      </c>
      <c r="J872" s="8">
        <f>ROUND(INDEX([1]Calculation!O:O,ROW()),0)</f>
        <v>9</v>
      </c>
      <c r="K872" s="8">
        <f>ROUND(INDEX([1]Calculation!P:P,ROW()),0)</f>
        <v>1</v>
      </c>
      <c r="L872" s="8">
        <f>ROUND(INDEX([1]Calculation!Q:Q,ROW()),0)</f>
        <v>23</v>
      </c>
      <c r="M872" s="8">
        <f>ROUND(INDEX([1]Calculation!R:R,ROW()),0)</f>
        <v>0</v>
      </c>
      <c r="N872" s="8">
        <f>ROUND(INDEX([1]Calculation!S:S,ROW()),0)</f>
        <v>26</v>
      </c>
      <c r="O872" s="8">
        <f>ROUND(INDEX([1]Calculation!T:T,ROW()),0)</f>
        <v>2</v>
      </c>
      <c r="P872" s="8" t="str">
        <f>INDEX([1]Calculation!CB:CB,ROW())</f>
        <v>https://www.changeresearch.com/post-debate-poll-august-2-4-2019</v>
      </c>
    </row>
    <row r="873" spans="1:16">
      <c r="A873" t="str">
        <f>INDEX([1]Calculation!$F:$F,ROW())</f>
        <v>Iowa</v>
      </c>
      <c r="B873" t="str">
        <f>INDEX([1]Calculation!$D:$D,ROW())</f>
        <v>Monmouth University</v>
      </c>
      <c r="C873" t="str">
        <f>IF(INDEX([1]Calculation!$G:$G,ROW())=0,"-",INDEX([1]Calculation!$G:$G,ROW()))</f>
        <v>A+</v>
      </c>
      <c r="D873" t="str">
        <f>INDEX([1]Calculation!$J:$J,ROW())&amp;"  "&amp;INDEX([1]Calculation!$K:$K,ROW())</f>
        <v>401  lv</v>
      </c>
      <c r="E873" s="19">
        <f>INDEX([1]Calculation!$I:$I,ROW())</f>
        <v>43681</v>
      </c>
      <c r="F873" s="12">
        <f>ROUND(INDEX([1]Calculation!AL:AL,ROW()),1)</f>
        <v>0</v>
      </c>
      <c r="G873" s="8">
        <f>ROUND(INDEX([1]Calculation!L:L,ROW()),0)</f>
        <v>28</v>
      </c>
      <c r="H873" s="8">
        <f>ROUND(INDEX([1]Calculation!M:M,ROW()),0)</f>
        <v>0</v>
      </c>
      <c r="I873" s="8">
        <f>ROUND(INDEX([1]Calculation!N:N,ROW()),0)</f>
        <v>1</v>
      </c>
      <c r="J873" s="8">
        <f>ROUND(INDEX([1]Calculation!O:O,ROW()),0)</f>
        <v>8</v>
      </c>
      <c r="K873" s="8">
        <f>ROUND(INDEX([1]Calculation!P:P,ROW()),0)</f>
        <v>3</v>
      </c>
      <c r="L873" s="8">
        <f>ROUND(INDEX([1]Calculation!Q:Q,ROW()),0)</f>
        <v>9</v>
      </c>
      <c r="M873" s="8">
        <f>ROUND(INDEX([1]Calculation!R:R,ROW()),0)</f>
        <v>3</v>
      </c>
      <c r="N873" s="8">
        <f>ROUND(INDEX([1]Calculation!S:S,ROW()),0)</f>
        <v>19</v>
      </c>
      <c r="O873" s="8">
        <f>ROUND(INDEX([1]Calculation!T:T,ROW()),0)</f>
        <v>2</v>
      </c>
      <c r="P873" s="8" t="str">
        <f>INDEX([1]Calculation!CB:CB,ROW())</f>
        <v>https://www.monmouth.edu/polling-institute/documents/monmouthpoll_ia_080819.pdf/</v>
      </c>
    </row>
    <row r="874" spans="1:16">
      <c r="A874" t="str">
        <f>INDEX([1]Calculation!$F:$F,ROW())</f>
        <v>Pennsylvania</v>
      </c>
      <c r="B874" t="str">
        <f>INDEX([1]Calculation!$D:$D,ROW())</f>
        <v>Franklin &amp; Marshall College</v>
      </c>
      <c r="C874" t="str">
        <f>IF(INDEX([1]Calculation!$G:$G,ROW())=0,"-",INDEX([1]Calculation!$G:$G,ROW()))</f>
        <v>B/C</v>
      </c>
      <c r="D874" t="str">
        <f>INDEX([1]Calculation!$J:$J,ROW())&amp;"  "&amp;INDEX([1]Calculation!$K:$K,ROW())</f>
        <v>295  rv</v>
      </c>
      <c r="E874" s="19">
        <f>INDEX([1]Calculation!$I:$I,ROW())</f>
        <v>43681</v>
      </c>
      <c r="F874" s="12">
        <f>ROUND(INDEX([1]Calculation!AL:AL,ROW()),1)</f>
        <v>0</v>
      </c>
      <c r="G874" s="8">
        <f>ROUND(INDEX([1]Calculation!L:L,ROW()),0)</f>
        <v>28</v>
      </c>
      <c r="H874" s="8">
        <f>ROUND(INDEX([1]Calculation!M:M,ROW()),0)</f>
        <v>0</v>
      </c>
      <c r="I874" s="8">
        <f>ROUND(INDEX([1]Calculation!N:N,ROW()),0)</f>
        <v>2</v>
      </c>
      <c r="J874" s="8">
        <f>ROUND(INDEX([1]Calculation!O:O,ROW()),0)</f>
        <v>6</v>
      </c>
      <c r="K874" s="8">
        <f>ROUND(INDEX([1]Calculation!P:P,ROW()),0)</f>
        <v>0</v>
      </c>
      <c r="L874" s="8">
        <f>ROUND(INDEX([1]Calculation!Q:Q,ROW()),0)</f>
        <v>12</v>
      </c>
      <c r="M874" s="8">
        <f>ROUND(INDEX([1]Calculation!R:R,ROW()),0)</f>
        <v>0</v>
      </c>
      <c r="N874" s="8">
        <f>ROUND(INDEX([1]Calculation!S:S,ROW()),0)</f>
        <v>21</v>
      </c>
      <c r="O874" s="8">
        <f>ROUND(INDEX([1]Calculation!T:T,ROW()),0)</f>
        <v>0</v>
      </c>
      <c r="P874" s="8" t="str">
        <f>INDEX([1]Calculation!CB:CB,ROW())</f>
        <v>https://www.fandm.edu/uploads/files/366978281722999151-f-m-poll-release-august-2019.pdf</v>
      </c>
    </row>
    <row r="875" spans="1:16">
      <c r="A875" t="str">
        <f>INDEX([1]Calculation!$F:$F,ROW())</f>
        <v>Texas</v>
      </c>
      <c r="B875" t="str">
        <f>INDEX([1]Calculation!$D:$D,ROW())</f>
        <v>University of Texas at Tyler</v>
      </c>
      <c r="C875" t="str">
        <f>IF(INDEX([1]Calculation!$G:$G,ROW())=0,"-",INDEX([1]Calculation!$G:$G,ROW()))</f>
        <v>B/C</v>
      </c>
      <c r="D875" t="str">
        <f>INDEX([1]Calculation!$J:$J,ROW())&amp;"  "&amp;INDEX([1]Calculation!$K:$K,ROW())</f>
        <v>534  rv</v>
      </c>
      <c r="E875" s="19">
        <f>INDEX([1]Calculation!$I:$I,ROW())</f>
        <v>43681</v>
      </c>
      <c r="F875" s="12">
        <f>ROUND(INDEX([1]Calculation!AL:AL,ROW()),1)</f>
        <v>0</v>
      </c>
      <c r="G875" s="8">
        <f>ROUND(INDEX([1]Calculation!L:L,ROW()),0)</f>
        <v>24</v>
      </c>
      <c r="H875" s="8">
        <f>ROUND(INDEX([1]Calculation!M:M,ROW()),0)</f>
        <v>0</v>
      </c>
      <c r="I875" s="8">
        <f>ROUND(INDEX([1]Calculation!N:N,ROW()),0)</f>
        <v>2</v>
      </c>
      <c r="J875" s="8">
        <f>ROUND(INDEX([1]Calculation!O:O,ROW()),0)</f>
        <v>5</v>
      </c>
      <c r="K875" s="8">
        <f>ROUND(INDEX([1]Calculation!P:P,ROW()),0)</f>
        <v>0</v>
      </c>
      <c r="L875" s="8">
        <f>ROUND(INDEX([1]Calculation!Q:Q,ROW()),0)</f>
        <v>18</v>
      </c>
      <c r="M875" s="8">
        <f>ROUND(INDEX([1]Calculation!R:R,ROW()),0)</f>
        <v>1</v>
      </c>
      <c r="N875" s="8">
        <f>ROUND(INDEX([1]Calculation!S:S,ROW()),0)</f>
        <v>10</v>
      </c>
      <c r="O875" s="8">
        <f>ROUND(INDEX([1]Calculation!T:T,ROW()),0)</f>
        <v>2</v>
      </c>
      <c r="P875" s="8" t="str">
        <f>INDEX([1]Calculation!CB:CB,ROW())</f>
        <v>https://www.uttyler.edu/politicalscience/files/pollingcenter/postdebatesummary.pdf</v>
      </c>
    </row>
    <row r="876" spans="1:16">
      <c r="A876" t="str">
        <f>INDEX([1]Calculation!$F:$F,ROW())</f>
        <v>New Hampshire</v>
      </c>
      <c r="B876" t="str">
        <f>INDEX([1]Calculation!$D:$D,ROW())</f>
        <v>Suffolk University</v>
      </c>
      <c r="C876" t="str">
        <f>IF(INDEX([1]Calculation!$G:$G,ROW())=0,"-",INDEX([1]Calculation!$G:$G,ROW()))</f>
        <v>A-</v>
      </c>
      <c r="D876" t="str">
        <f>INDEX([1]Calculation!$J:$J,ROW())&amp;"  "&amp;INDEX([1]Calculation!$K:$K,ROW())</f>
        <v>500  lv</v>
      </c>
      <c r="E876" s="19">
        <f>INDEX([1]Calculation!$I:$I,ROW())</f>
        <v>43681</v>
      </c>
      <c r="F876" s="12">
        <f>ROUND(INDEX([1]Calculation!AL:AL,ROW()),1)</f>
        <v>0</v>
      </c>
      <c r="G876" s="8">
        <f>ROUND(INDEX([1]Calculation!L:L,ROW()),0)</f>
        <v>21</v>
      </c>
      <c r="H876" s="8">
        <f>ROUND(INDEX([1]Calculation!M:M,ROW()),0)</f>
        <v>0</v>
      </c>
      <c r="I876" s="8">
        <f>ROUND(INDEX([1]Calculation!N:N,ROW()),0)</f>
        <v>1</v>
      </c>
      <c r="J876" s="8">
        <f>ROUND(INDEX([1]Calculation!O:O,ROW()),0)</f>
        <v>6</v>
      </c>
      <c r="K876" s="8">
        <f>ROUND(INDEX([1]Calculation!P:P,ROW()),0)</f>
        <v>1</v>
      </c>
      <c r="L876" s="8">
        <f>ROUND(INDEX([1]Calculation!Q:Q,ROW()),0)</f>
        <v>17</v>
      </c>
      <c r="M876" s="8">
        <f>ROUND(INDEX([1]Calculation!R:R,ROW()),0)</f>
        <v>1</v>
      </c>
      <c r="N876" s="8">
        <f>ROUND(INDEX([1]Calculation!S:S,ROW()),0)</f>
        <v>14</v>
      </c>
      <c r="O876" s="8">
        <f>ROUND(INDEX([1]Calculation!T:T,ROW()),0)</f>
        <v>1</v>
      </c>
      <c r="P876" s="8" t="str">
        <f>INDEX([1]Calculation!CB:CB,ROW())</f>
        <v>https://www.suffolk.edu/-/media/suffolk/documents/academics/research-at-suffolk/suprc/polls/new-hampshire/2019/8_6_2019_marginals_pdftxt.pdf</v>
      </c>
    </row>
    <row r="877" spans="1:16">
      <c r="A877" t="str">
        <f>INDEX([1]Calculation!$F:$F,ROW())</f>
        <v>US</v>
      </c>
      <c r="B877" t="str">
        <f>INDEX([1]Calculation!$D:$D,ROW())</f>
        <v>Morning Consult</v>
      </c>
      <c r="C877" t="str">
        <f>IF(INDEX([1]Calculation!$G:$G,ROW())=0,"-",INDEX([1]Calculation!$G:$G,ROW()))</f>
        <v>B+</v>
      </c>
      <c r="D877" t="str">
        <f>INDEX([1]Calculation!$J:$J,ROW())&amp;"  "&amp;INDEX([1]Calculation!$K:$K,ROW())</f>
        <v>9845  lv</v>
      </c>
      <c r="E877" s="19">
        <f>INDEX([1]Calculation!$I:$I,ROW())</f>
        <v>43681</v>
      </c>
      <c r="F877" s="12">
        <f>ROUND(INDEX([1]Calculation!AL:AL,ROW()),1)</f>
        <v>0</v>
      </c>
      <c r="G877" s="8">
        <f>ROUND(INDEX([1]Calculation!L:L,ROW()),0)</f>
        <v>33</v>
      </c>
      <c r="H877" s="8">
        <f>ROUND(INDEX([1]Calculation!M:M,ROW()),0)</f>
        <v>0</v>
      </c>
      <c r="I877" s="8">
        <f>ROUND(INDEX([1]Calculation!N:N,ROW()),0)</f>
        <v>3</v>
      </c>
      <c r="J877" s="8">
        <f>ROUND(INDEX([1]Calculation!O:O,ROW()),0)</f>
        <v>6</v>
      </c>
      <c r="K877" s="8">
        <f>ROUND(INDEX([1]Calculation!P:P,ROW()),0)</f>
        <v>1</v>
      </c>
      <c r="L877" s="8">
        <f>ROUND(INDEX([1]Calculation!Q:Q,ROW()),0)</f>
        <v>19</v>
      </c>
      <c r="M877" s="8">
        <f>ROUND(INDEX([1]Calculation!R:R,ROW()),0)</f>
        <v>1</v>
      </c>
      <c r="N877" s="8">
        <f>ROUND(INDEX([1]Calculation!S:S,ROW()),0)</f>
        <v>15</v>
      </c>
      <c r="O877" s="8">
        <f>ROUND(INDEX([1]Calculation!T:T,ROW()),0)</f>
        <v>2</v>
      </c>
      <c r="P877" s="8" t="str">
        <f>INDEX([1]Calculation!CB:CB,ROW())</f>
        <v>https://morningconsult.com/2020-democratic-primary/</v>
      </c>
    </row>
    <row r="878" spans="1:16">
      <c r="A878" t="str">
        <f>INDEX([1]Calculation!$F:$F,ROW())</f>
        <v>US</v>
      </c>
      <c r="B878" t="str">
        <f>INDEX([1]Calculation!$D:$D,ROW())</f>
        <v>Harris Insights &amp; Analytics</v>
      </c>
      <c r="C878" t="str">
        <f>IF(INDEX([1]Calculation!$G:$G,ROW())=0,"-",INDEX([1]Calculation!$G:$G,ROW()))</f>
        <v>C+</v>
      </c>
      <c r="D878" t="str">
        <f>INDEX([1]Calculation!$J:$J,ROW())&amp;"  "&amp;INDEX([1]Calculation!$K:$K,ROW())</f>
        <v>1350  rv</v>
      </c>
      <c r="E878" s="19">
        <f>INDEX([1]Calculation!$I:$I,ROW())</f>
        <v>43681</v>
      </c>
      <c r="F878" s="12">
        <f>ROUND(INDEX([1]Calculation!AL:AL,ROW()),1)</f>
        <v>0</v>
      </c>
      <c r="G878" s="8">
        <f>ROUND(INDEX([1]Calculation!L:L,ROW()),0)</f>
        <v>28</v>
      </c>
      <c r="H878" s="8">
        <f>ROUND(INDEX([1]Calculation!M:M,ROW()),0)</f>
        <v>0</v>
      </c>
      <c r="I878" s="8">
        <f>ROUND(INDEX([1]Calculation!N:N,ROW()),0)</f>
        <v>3</v>
      </c>
      <c r="J878" s="8">
        <f>ROUND(INDEX([1]Calculation!O:O,ROW()),0)</f>
        <v>3</v>
      </c>
      <c r="K878" s="8">
        <f>ROUND(INDEX([1]Calculation!P:P,ROW()),0)</f>
        <v>1</v>
      </c>
      <c r="L878" s="8">
        <f>ROUND(INDEX([1]Calculation!Q:Q,ROW()),0)</f>
        <v>14</v>
      </c>
      <c r="M878" s="8">
        <f>ROUND(INDEX([1]Calculation!R:R,ROW()),0)</f>
        <v>1</v>
      </c>
      <c r="N878" s="8">
        <f>ROUND(INDEX([1]Calculation!S:S,ROW()),0)</f>
        <v>9</v>
      </c>
      <c r="O878" s="8">
        <f>ROUND(INDEX([1]Calculation!T:T,ROW()),0)</f>
        <v>2</v>
      </c>
      <c r="P878" s="8" t="str">
        <f>INDEX([1]Calculation!CB:CB,ROW())</f>
        <v>https://scottrasmussen.com/3-day-dems-voting-for-trends/</v>
      </c>
    </row>
    <row r="879" spans="1:16">
      <c r="A879" t="str">
        <f>INDEX([1]Calculation!$F:$F,ROW())</f>
        <v>Texas</v>
      </c>
      <c r="B879" t="str">
        <f>INDEX([1]Calculation!$D:$D,ROW())</f>
        <v>Emerson College</v>
      </c>
      <c r="C879" t="str">
        <f>IF(INDEX([1]Calculation!$G:$G,ROW())=0,"-",INDEX([1]Calculation!$G:$G,ROW()))</f>
        <v>B-</v>
      </c>
      <c r="D879" t="str">
        <f>INDEX([1]Calculation!$J:$J,ROW())&amp;"  "&amp;INDEX([1]Calculation!$K:$K,ROW())</f>
        <v>400  lv</v>
      </c>
      <c r="E879" s="19">
        <f>INDEX([1]Calculation!$I:$I,ROW())</f>
        <v>43680</v>
      </c>
      <c r="F879" s="12">
        <f>ROUND(INDEX([1]Calculation!AL:AL,ROW()),1)</f>
        <v>0.1</v>
      </c>
      <c r="G879" s="8">
        <f>ROUND(INDEX([1]Calculation!L:L,ROW()),0)</f>
        <v>28</v>
      </c>
      <c r="H879" s="8">
        <f>ROUND(INDEX([1]Calculation!M:M,ROW()),0)</f>
        <v>0</v>
      </c>
      <c r="I879" s="8">
        <f>ROUND(INDEX([1]Calculation!N:N,ROW()),0)</f>
        <v>2</v>
      </c>
      <c r="J879" s="8">
        <f>ROUND(INDEX([1]Calculation!O:O,ROW()),0)</f>
        <v>7</v>
      </c>
      <c r="K879" s="8">
        <f>ROUND(INDEX([1]Calculation!P:P,ROW()),0)</f>
        <v>0</v>
      </c>
      <c r="L879" s="8">
        <f>ROUND(INDEX([1]Calculation!Q:Q,ROW()),0)</f>
        <v>16</v>
      </c>
      <c r="M879" s="8">
        <f>ROUND(INDEX([1]Calculation!R:R,ROW()),0)</f>
        <v>0</v>
      </c>
      <c r="N879" s="8">
        <f>ROUND(INDEX([1]Calculation!S:S,ROW()),0)</f>
        <v>14</v>
      </c>
      <c r="O879" s="8">
        <f>ROUND(INDEX([1]Calculation!T:T,ROW()),0)</f>
        <v>3</v>
      </c>
      <c r="P879" s="8" t="str">
        <f>INDEX([1]Calculation!CB:CB,ROW())</f>
        <v>http://emersonpolling.com/2019/08/06/dallas-morning-news-emerson-poll-biden-leads-orourke-in-texas-presidential-primary-race-against-sen-john-cornyn-wide-open/</v>
      </c>
    </row>
    <row r="880" spans="1:16">
      <c r="A880" t="str">
        <f>INDEX([1]Calculation!$F:$F,ROW())</f>
        <v>US</v>
      </c>
      <c r="B880" t="str">
        <f>INDEX([1]Calculation!$D:$D,ROW())</f>
        <v>Harris Insights &amp; Analytics</v>
      </c>
      <c r="C880" t="str">
        <f>IF(INDEX([1]Calculation!$G:$G,ROW())=0,"-",INDEX([1]Calculation!$G:$G,ROW()))</f>
        <v>C+</v>
      </c>
      <c r="D880" t="str">
        <f>INDEX([1]Calculation!$J:$J,ROW())&amp;"  "&amp;INDEX([1]Calculation!$K:$K,ROW())</f>
        <v>1350  rv</v>
      </c>
      <c r="E880" s="19">
        <f>INDEX([1]Calculation!$I:$I,ROW())</f>
        <v>43680</v>
      </c>
      <c r="F880" s="12">
        <f>ROUND(INDEX([1]Calculation!AL:AL,ROW()),1)</f>
        <v>0</v>
      </c>
      <c r="G880" s="8">
        <f>ROUND(INDEX([1]Calculation!L:L,ROW()),0)</f>
        <v>29</v>
      </c>
      <c r="H880" s="8">
        <f>ROUND(INDEX([1]Calculation!M:M,ROW()),0)</f>
        <v>0</v>
      </c>
      <c r="I880" s="8">
        <f>ROUND(INDEX([1]Calculation!N:N,ROW()),0)</f>
        <v>3</v>
      </c>
      <c r="J880" s="8">
        <f>ROUND(INDEX([1]Calculation!O:O,ROW()),0)</f>
        <v>3</v>
      </c>
      <c r="K880" s="8">
        <f>ROUND(INDEX([1]Calculation!P:P,ROW()),0)</f>
        <v>1</v>
      </c>
      <c r="L880" s="8">
        <f>ROUND(INDEX([1]Calculation!Q:Q,ROW()),0)</f>
        <v>16</v>
      </c>
      <c r="M880" s="8">
        <f>ROUND(INDEX([1]Calculation!R:R,ROW()),0)</f>
        <v>1</v>
      </c>
      <c r="N880" s="8">
        <f>ROUND(INDEX([1]Calculation!S:S,ROW()),0)</f>
        <v>9</v>
      </c>
      <c r="O880" s="8">
        <f>ROUND(INDEX([1]Calculation!T:T,ROW()),0)</f>
        <v>2</v>
      </c>
      <c r="P880" s="8" t="str">
        <f>INDEX([1]Calculation!CB:CB,ROW())</f>
        <v>https://scottrasmussen.com/3-day-dems-voting-for-trends/</v>
      </c>
    </row>
    <row r="881" spans="1:16">
      <c r="A881" t="str">
        <f>INDEX([1]Calculation!$F:$F,ROW())</f>
        <v>US</v>
      </c>
      <c r="B881" t="str">
        <f>INDEX([1]Calculation!$D:$D,ROW())</f>
        <v>Harris Insights &amp; Analytics</v>
      </c>
      <c r="C881" t="str">
        <f>IF(INDEX([1]Calculation!$G:$G,ROW())=0,"-",INDEX([1]Calculation!$G:$G,ROW()))</f>
        <v>C+</v>
      </c>
      <c r="D881" t="str">
        <f>INDEX([1]Calculation!$J:$J,ROW())&amp;"  "&amp;INDEX([1]Calculation!$K:$K,ROW())</f>
        <v>1350  rv</v>
      </c>
      <c r="E881" s="19">
        <f>INDEX([1]Calculation!$I:$I,ROW())</f>
        <v>43679</v>
      </c>
      <c r="F881" s="12">
        <f>ROUND(INDEX([1]Calculation!AL:AL,ROW()),1)</f>
        <v>0</v>
      </c>
      <c r="G881" s="8">
        <f>ROUND(INDEX([1]Calculation!L:L,ROW()),0)</f>
        <v>29</v>
      </c>
      <c r="H881" s="8">
        <f>ROUND(INDEX([1]Calculation!M:M,ROW()),0)</f>
        <v>0</v>
      </c>
      <c r="I881" s="8">
        <f>ROUND(INDEX([1]Calculation!N:N,ROW()),0)</f>
        <v>3</v>
      </c>
      <c r="J881" s="8">
        <f>ROUND(INDEX([1]Calculation!O:O,ROW()),0)</f>
        <v>4</v>
      </c>
      <c r="K881" s="8">
        <f>ROUND(INDEX([1]Calculation!P:P,ROW()),0)</f>
        <v>1</v>
      </c>
      <c r="L881" s="8">
        <f>ROUND(INDEX([1]Calculation!Q:Q,ROW()),0)</f>
        <v>17</v>
      </c>
      <c r="M881" s="8">
        <f>ROUND(INDEX([1]Calculation!R:R,ROW()),0)</f>
        <v>1</v>
      </c>
      <c r="N881" s="8">
        <f>ROUND(INDEX([1]Calculation!S:S,ROW()),0)</f>
        <v>9</v>
      </c>
      <c r="O881" s="8">
        <f>ROUND(INDEX([1]Calculation!T:T,ROW()),0)</f>
        <v>2</v>
      </c>
      <c r="P881" s="8" t="str">
        <f>INDEX([1]Calculation!CB:CB,ROW())</f>
        <v>https://scottrasmussen.com/3-day-dems-voting-for-trends/</v>
      </c>
    </row>
    <row r="882" spans="1:16">
      <c r="A882" t="str">
        <f>INDEX([1]Calculation!$F:$F,ROW())</f>
        <v>US</v>
      </c>
      <c r="B882" t="str">
        <f>INDEX([1]Calculation!$D:$D,ROW())</f>
        <v>Harris Insights &amp; Analytics</v>
      </c>
      <c r="C882" t="str">
        <f>IF(INDEX([1]Calculation!$G:$G,ROW())=0,"-",INDEX([1]Calculation!$G:$G,ROW()))</f>
        <v>C+</v>
      </c>
      <c r="D882" t="str">
        <f>INDEX([1]Calculation!$J:$J,ROW())&amp;"  "&amp;INDEX([1]Calculation!$K:$K,ROW())</f>
        <v>914  rv</v>
      </c>
      <c r="E882" s="19">
        <f>INDEX([1]Calculation!$I:$I,ROW())</f>
        <v>43679</v>
      </c>
      <c r="F882" s="12">
        <f>ROUND(INDEX([1]Calculation!AL:AL,ROW()),1)</f>
        <v>0</v>
      </c>
      <c r="G882" s="8">
        <f>ROUND(INDEX([1]Calculation!L:L,ROW()),0)</f>
        <v>28</v>
      </c>
      <c r="H882" s="8">
        <f>ROUND(INDEX([1]Calculation!M:M,ROW()),0)</f>
        <v>0</v>
      </c>
      <c r="I882" s="8">
        <f>ROUND(INDEX([1]Calculation!N:N,ROW()),0)</f>
        <v>3</v>
      </c>
      <c r="J882" s="8">
        <f>ROUND(INDEX([1]Calculation!O:O,ROW()),0)</f>
        <v>3</v>
      </c>
      <c r="K882" s="8">
        <f>ROUND(INDEX([1]Calculation!P:P,ROW()),0)</f>
        <v>1</v>
      </c>
      <c r="L882" s="8">
        <f>ROUND(INDEX([1]Calculation!Q:Q,ROW()),0)</f>
        <v>16</v>
      </c>
      <c r="M882" s="8">
        <f>ROUND(INDEX([1]Calculation!R:R,ROW()),0)</f>
        <v>1</v>
      </c>
      <c r="N882" s="8">
        <f>ROUND(INDEX([1]Calculation!S:S,ROW()),0)</f>
        <v>8</v>
      </c>
      <c r="O882" s="8">
        <f>ROUND(INDEX([1]Calculation!T:T,ROW()),0)</f>
        <v>2</v>
      </c>
      <c r="P882" s="8" t="str">
        <f>INDEX([1]Calculation!CB:CB,ROW())</f>
        <v>https://docs.google.com/spreadsheets/d/e/2PACX-1vSFOGwKP-zo-s_2vLo0oUdvbGlNmF0RvCC0wqfCBOwGfHl6VftiyLP4-lgs9ZzO-GcOzOF-2UE2pJpj/pubhtml/sheet?headers=false&amp;gid=0</v>
      </c>
    </row>
    <row r="883" spans="1:16">
      <c r="A883" t="str">
        <f>INDEX([1]Calculation!$F:$F,ROW())</f>
        <v>Washington</v>
      </c>
      <c r="B883" t="str">
        <f>INDEX([1]Calculation!$D:$D,ROW())</f>
        <v>Zogby Interactive/JZ Analytics</v>
      </c>
      <c r="C883" t="str">
        <f>IF(INDEX([1]Calculation!$G:$G,ROW())=0,"-",INDEX([1]Calculation!$G:$G,ROW()))</f>
        <v>C</v>
      </c>
      <c r="D883" t="str">
        <f>INDEX([1]Calculation!$J:$J,ROW())&amp;"  "&amp;INDEX([1]Calculation!$K:$K,ROW())</f>
        <v>619  lv</v>
      </c>
      <c r="E883" s="19">
        <f>INDEX([1]Calculation!$I:$I,ROW())</f>
        <v>43678</v>
      </c>
      <c r="F883" s="12">
        <f>ROUND(INDEX([1]Calculation!AL:AL,ROW()),1)</f>
        <v>0.7</v>
      </c>
      <c r="G883" s="8">
        <f>ROUND(INDEX([1]Calculation!L:L,ROW()),0)</f>
        <v>19</v>
      </c>
      <c r="H883" s="8">
        <f>ROUND(INDEX([1]Calculation!M:M,ROW()),0)</f>
        <v>0</v>
      </c>
      <c r="I883" s="8">
        <f>ROUND(INDEX([1]Calculation!N:N,ROW()),0)</f>
        <v>1</v>
      </c>
      <c r="J883" s="8">
        <f>ROUND(INDEX([1]Calculation!O:O,ROW()),0)</f>
        <v>5</v>
      </c>
      <c r="K883" s="8">
        <f>ROUND(INDEX([1]Calculation!P:P,ROW()),0)</f>
        <v>1</v>
      </c>
      <c r="L883" s="8">
        <f>ROUND(INDEX([1]Calculation!Q:Q,ROW()),0)</f>
        <v>18</v>
      </c>
      <c r="M883" s="8">
        <f>ROUND(INDEX([1]Calculation!R:R,ROW()),0)</f>
        <v>0</v>
      </c>
      <c r="N883" s="8">
        <f>ROUND(INDEX([1]Calculation!S:S,ROW()),0)</f>
        <v>14</v>
      </c>
      <c r="O883" s="8">
        <f>ROUND(INDEX([1]Calculation!T:T,ROW()),0)</f>
        <v>2</v>
      </c>
      <c r="P883" s="8" t="str">
        <f>INDEX([1]Calculation!CB:CB,ROW())</f>
        <v>https://247wallst.com/special-report/2019/08/07/24-7-wall-st-zogby-analytics-battleground-state-poll-biden-warren-and-sanders-neck-and-neck-in-washington-state/2/</v>
      </c>
    </row>
    <row r="884" spans="1:16">
      <c r="A884" t="str">
        <f>INDEX([1]Calculation!$F:$F,ROW())</f>
        <v>US</v>
      </c>
      <c r="B884" t="str">
        <f>INDEX([1]Calculation!$D:$D,ROW())</f>
        <v>IBD/TIPP</v>
      </c>
      <c r="C884" t="str">
        <f>IF(INDEX([1]Calculation!$G:$G,ROW())=0,"-",INDEX([1]Calculation!$G:$G,ROW()))</f>
        <v>A/B</v>
      </c>
      <c r="D884" t="str">
        <f>INDEX([1]Calculation!$J:$J,ROW())&amp;"  "&amp;INDEX([1]Calculation!$K:$K,ROW())</f>
        <v>350  rv</v>
      </c>
      <c r="E884" s="19">
        <f>INDEX([1]Calculation!$I:$I,ROW())</f>
        <v>43678</v>
      </c>
      <c r="F884" s="12">
        <f>ROUND(INDEX([1]Calculation!AL:AL,ROW()),1)</f>
        <v>0</v>
      </c>
      <c r="G884" s="8">
        <f>ROUND(INDEX([1]Calculation!L:L,ROW()),0)</f>
        <v>30</v>
      </c>
      <c r="H884" s="8">
        <f>ROUND(INDEX([1]Calculation!M:M,ROW()),0)</f>
        <v>0</v>
      </c>
      <c r="I884" s="8">
        <f>ROUND(INDEX([1]Calculation!N:N,ROW()),0)</f>
        <v>2</v>
      </c>
      <c r="J884" s="8">
        <f>ROUND(INDEX([1]Calculation!O:O,ROW()),0)</f>
        <v>6</v>
      </c>
      <c r="K884" s="8">
        <f>ROUND(INDEX([1]Calculation!P:P,ROW()),0)</f>
        <v>1</v>
      </c>
      <c r="L884" s="8">
        <f>ROUND(INDEX([1]Calculation!Q:Q,ROW()),0)</f>
        <v>12</v>
      </c>
      <c r="M884" s="8">
        <f>ROUND(INDEX([1]Calculation!R:R,ROW()),0)</f>
        <v>0</v>
      </c>
      <c r="N884" s="8">
        <f>ROUND(INDEX([1]Calculation!S:S,ROW()),0)</f>
        <v>17</v>
      </c>
      <c r="O884" s="8">
        <f>ROUND(INDEX([1]Calculation!T:T,ROW()),0)</f>
        <v>0</v>
      </c>
      <c r="P884" s="8" t="str">
        <f>INDEX([1]Calculation!CB:CB,ROW())</f>
        <v>https://projects.fivethirtyeight.com/polls/20190806_National.pdf</v>
      </c>
    </row>
    <row r="885" spans="1:16">
      <c r="A885" t="str">
        <f>INDEX([1]Calculation!$F:$F,ROW())</f>
        <v>US</v>
      </c>
      <c r="B885" t="str">
        <f>INDEX([1]Calculation!$D:$D,ROW())</f>
        <v>Harris Insights &amp; Analytics</v>
      </c>
      <c r="C885" t="str">
        <f>IF(INDEX([1]Calculation!$G:$G,ROW())=0,"-",INDEX([1]Calculation!$G:$G,ROW()))</f>
        <v>C+</v>
      </c>
      <c r="D885" t="str">
        <f>INDEX([1]Calculation!$J:$J,ROW())&amp;"  "&amp;INDEX([1]Calculation!$K:$K,ROW())</f>
        <v>585  rv</v>
      </c>
      <c r="E885" s="19">
        <f>INDEX([1]Calculation!$I:$I,ROW())</f>
        <v>43678</v>
      </c>
      <c r="F885" s="12">
        <f>ROUND(INDEX([1]Calculation!AL:AL,ROW()),1)</f>
        <v>0</v>
      </c>
      <c r="G885" s="8">
        <f>ROUND(INDEX([1]Calculation!L:L,ROW()),0)</f>
        <v>34</v>
      </c>
      <c r="H885" s="8">
        <f>ROUND(INDEX([1]Calculation!M:M,ROW()),0)</f>
        <v>0</v>
      </c>
      <c r="I885" s="8">
        <f>ROUND(INDEX([1]Calculation!N:N,ROW()),0)</f>
        <v>2</v>
      </c>
      <c r="J885" s="8">
        <f>ROUND(INDEX([1]Calculation!O:O,ROW()),0)</f>
        <v>4</v>
      </c>
      <c r="K885" s="8">
        <f>ROUND(INDEX([1]Calculation!P:P,ROW()),0)</f>
        <v>1</v>
      </c>
      <c r="L885" s="8">
        <f>ROUND(INDEX([1]Calculation!Q:Q,ROW()),0)</f>
        <v>17</v>
      </c>
      <c r="M885" s="8">
        <f>ROUND(INDEX([1]Calculation!R:R,ROW()),0)</f>
        <v>1</v>
      </c>
      <c r="N885" s="8">
        <f>ROUND(INDEX([1]Calculation!S:S,ROW()),0)</f>
        <v>8</v>
      </c>
      <c r="O885" s="8">
        <f>ROUND(INDEX([1]Calculation!T:T,ROW()),0)</f>
        <v>1</v>
      </c>
      <c r="P885" s="8" t="str">
        <f>INDEX([1]Calculation!CB:CB,ROW())</f>
        <v>https://harvardharrispoll.com/wp-content/uploads/2019/08/HHP_July2019_Topline_RegisteredVoters_r1.pdf</v>
      </c>
    </row>
    <row r="886" spans="1:16">
      <c r="A886" t="str">
        <f>INDEX([1]Calculation!$F:$F,ROW())</f>
        <v>US</v>
      </c>
      <c r="B886" t="str">
        <f>INDEX([1]Calculation!$D:$D,ROW())</f>
        <v>Harris Insights &amp; Analytics</v>
      </c>
      <c r="C886" t="str">
        <f>IF(INDEX([1]Calculation!$G:$G,ROW())=0,"-",INDEX([1]Calculation!$G:$G,ROW()))</f>
        <v>C+</v>
      </c>
      <c r="D886" t="str">
        <f>INDEX([1]Calculation!$J:$J,ROW())&amp;"  "&amp;INDEX([1]Calculation!$K:$K,ROW())</f>
        <v>896  rv</v>
      </c>
      <c r="E886" s="19">
        <f>INDEX([1]Calculation!$I:$I,ROW())</f>
        <v>43678</v>
      </c>
      <c r="F886" s="12">
        <f>ROUND(INDEX([1]Calculation!AL:AL,ROW()),1)</f>
        <v>0</v>
      </c>
      <c r="G886" s="8">
        <f>ROUND(INDEX([1]Calculation!L:L,ROW()),0)</f>
        <v>30</v>
      </c>
      <c r="H886" s="8">
        <f>ROUND(INDEX([1]Calculation!M:M,ROW()),0)</f>
        <v>0</v>
      </c>
      <c r="I886" s="8">
        <f>ROUND(INDEX([1]Calculation!N:N,ROW()),0)</f>
        <v>3</v>
      </c>
      <c r="J886" s="8">
        <f>ROUND(INDEX([1]Calculation!O:O,ROW()),0)</f>
        <v>4</v>
      </c>
      <c r="K886" s="8">
        <f>ROUND(INDEX([1]Calculation!P:P,ROW()),0)</f>
        <v>1</v>
      </c>
      <c r="L886" s="8">
        <f>ROUND(INDEX([1]Calculation!Q:Q,ROW()),0)</f>
        <v>18</v>
      </c>
      <c r="M886" s="8">
        <f>ROUND(INDEX([1]Calculation!R:R,ROW()),0)</f>
        <v>1</v>
      </c>
      <c r="N886" s="8">
        <f>ROUND(INDEX([1]Calculation!S:S,ROW()),0)</f>
        <v>9</v>
      </c>
      <c r="O886" s="8">
        <f>ROUND(INDEX([1]Calculation!T:T,ROW()),0)</f>
        <v>1</v>
      </c>
      <c r="P886" s="8" t="str">
        <f>INDEX([1]Calculation!CB:CB,ROW())</f>
        <v>https://docs.google.com/spreadsheets/d/e/2PACX-1vS2WQnlJUxcvqRvuqDYlQIBcCF1qUoeL87da_ilOVDbCbGodKB5Gc5YD0ZazTtike9E7-Mw05cpr_mL/pubhtml/sheet?headers=false&amp;gid=0</v>
      </c>
    </row>
    <row r="887" spans="1:16">
      <c r="A887" t="str">
        <f>INDEX([1]Calculation!$F:$F,ROW())</f>
        <v>US</v>
      </c>
      <c r="B887" t="str">
        <f>INDEX([1]Calculation!$D:$D,ROW())</f>
        <v>Harris Insights &amp; Analytics</v>
      </c>
      <c r="C887" t="str">
        <f>IF(INDEX([1]Calculation!$G:$G,ROW())=0,"-",INDEX([1]Calculation!$G:$G,ROW()))</f>
        <v>C+</v>
      </c>
      <c r="D887" t="str">
        <f>INDEX([1]Calculation!$J:$J,ROW())&amp;"  "&amp;INDEX([1]Calculation!$K:$K,ROW())</f>
        <v>867  rv</v>
      </c>
      <c r="E887" s="19">
        <f>INDEX([1]Calculation!$I:$I,ROW())</f>
        <v>43677</v>
      </c>
      <c r="F887" s="12">
        <f>ROUND(INDEX([1]Calculation!AL:AL,ROW()),1)</f>
        <v>0</v>
      </c>
      <c r="G887" s="8">
        <f>ROUND(INDEX([1]Calculation!L:L,ROW()),0)</f>
        <v>30</v>
      </c>
      <c r="H887" s="8">
        <f>ROUND(INDEX([1]Calculation!M:M,ROW()),0)</f>
        <v>0</v>
      </c>
      <c r="I887" s="8">
        <f>ROUND(INDEX([1]Calculation!N:N,ROW()),0)</f>
        <v>2</v>
      </c>
      <c r="J887" s="8">
        <f>ROUND(INDEX([1]Calculation!O:O,ROW()),0)</f>
        <v>5</v>
      </c>
      <c r="K887" s="8">
        <f>ROUND(INDEX([1]Calculation!P:P,ROW()),0)</f>
        <v>1</v>
      </c>
      <c r="L887" s="8">
        <f>ROUND(INDEX([1]Calculation!Q:Q,ROW()),0)</f>
        <v>17</v>
      </c>
      <c r="M887" s="8">
        <f>ROUND(INDEX([1]Calculation!R:R,ROW()),0)</f>
        <v>1</v>
      </c>
      <c r="N887" s="8">
        <f>ROUND(INDEX([1]Calculation!S:S,ROW()),0)</f>
        <v>8</v>
      </c>
      <c r="O887" s="8">
        <f>ROUND(INDEX([1]Calculation!T:T,ROW()),0)</f>
        <v>1</v>
      </c>
      <c r="P887" s="8" t="str">
        <f>INDEX([1]Calculation!CB:CB,ROW())</f>
        <v>https://docs.google.com/spreadsheets/d/e/2PACX-1vRaL7ES4opq7NIaS19kmVrXpYqN0C9d3HdFoT6WYVIeV-wkvnLg3hBx7jt-NbcxNWUG7sTJnZt2H0Y6/pubhtml/sheet?headers=false&amp;gid=0</v>
      </c>
    </row>
    <row r="888" spans="1:16">
      <c r="A888" t="str">
        <f>INDEX([1]Calculation!$F:$F,ROW())</f>
        <v>California</v>
      </c>
      <c r="B888" t="str">
        <f>INDEX([1]Calculation!$D:$D,ROW())</f>
        <v>Capitol Weekly</v>
      </c>
      <c r="C888" t="str">
        <f>IF(INDEX([1]Calculation!$G:$G,ROW())=0,"-",INDEX([1]Calculation!$G:$G,ROW()))</f>
        <v>-</v>
      </c>
      <c r="D888" t="str">
        <f>INDEX([1]Calculation!$J:$J,ROW())&amp;"  "&amp;INDEX([1]Calculation!$K:$K,ROW())</f>
        <v>739  lv</v>
      </c>
      <c r="E888" s="19">
        <f>INDEX([1]Calculation!$I:$I,ROW())</f>
        <v>43677</v>
      </c>
      <c r="F888" s="12">
        <f>ROUND(INDEX([1]Calculation!AL:AL,ROW()),1)</f>
        <v>0</v>
      </c>
      <c r="G888" s="8">
        <f>ROUND(INDEX([1]Calculation!L:L,ROW()),0)</f>
        <v>21</v>
      </c>
      <c r="H888" s="8">
        <f>ROUND(INDEX([1]Calculation!M:M,ROW()),0)</f>
        <v>0</v>
      </c>
      <c r="I888" s="8">
        <f>ROUND(INDEX([1]Calculation!N:N,ROW()),0)</f>
        <v>1</v>
      </c>
      <c r="J888" s="8">
        <f>ROUND(INDEX([1]Calculation!O:O,ROW()),0)</f>
        <v>8</v>
      </c>
      <c r="K888" s="8">
        <f>ROUND(INDEX([1]Calculation!P:P,ROW()),0)</f>
        <v>1</v>
      </c>
      <c r="L888" s="8">
        <f>ROUND(INDEX([1]Calculation!Q:Q,ROW()),0)</f>
        <v>15</v>
      </c>
      <c r="M888" s="8">
        <f>ROUND(INDEX([1]Calculation!R:R,ROW()),0)</f>
        <v>0</v>
      </c>
      <c r="N888" s="8">
        <f>ROUND(INDEX([1]Calculation!S:S,ROW()),0)</f>
        <v>24</v>
      </c>
      <c r="O888" s="8">
        <f>ROUND(INDEX([1]Calculation!T:T,ROW()),0)</f>
        <v>2</v>
      </c>
      <c r="P888" s="8" t="str">
        <f>INDEX([1]Calculation!CB:CB,ROW())</f>
        <v>https://public.tableau.com/profile/capitol.weekly#!/vizhome/2020PrimaryTrackingSurvey_15626518585990/CA120POLLSTORY</v>
      </c>
    </row>
    <row r="889" spans="1:16">
      <c r="A889" t="str">
        <f>INDEX([1]Calculation!$F:$F,ROW())</f>
        <v>US</v>
      </c>
      <c r="B889" t="str">
        <f>INDEX([1]Calculation!$D:$D,ROW())</f>
        <v>YouGov</v>
      </c>
      <c r="C889" t="str">
        <f>IF(INDEX([1]Calculation!$G:$G,ROW())=0,"-",INDEX([1]Calculation!$G:$G,ROW()))</f>
        <v>B-</v>
      </c>
      <c r="D889" t="str">
        <f>INDEX([1]Calculation!$J:$J,ROW())&amp;"  "&amp;INDEX([1]Calculation!$K:$K,ROW())</f>
        <v>629  lv</v>
      </c>
      <c r="E889" s="19">
        <f>INDEX([1]Calculation!$I:$I,ROW())</f>
        <v>43676</v>
      </c>
      <c r="F889" s="12">
        <f>ROUND(INDEX([1]Calculation!AL:AL,ROW()),1)</f>
        <v>0</v>
      </c>
      <c r="G889" s="8">
        <f>ROUND(INDEX([1]Calculation!L:L,ROW()),0)</f>
        <v>26</v>
      </c>
      <c r="H889" s="8">
        <f>ROUND(INDEX([1]Calculation!M:M,ROW()),0)</f>
        <v>0</v>
      </c>
      <c r="I889" s="8">
        <f>ROUND(INDEX([1]Calculation!N:N,ROW()),0)</f>
        <v>2</v>
      </c>
      <c r="J889" s="8">
        <f>ROUND(INDEX([1]Calculation!O:O,ROW()),0)</f>
        <v>5</v>
      </c>
      <c r="K889" s="8">
        <f>ROUND(INDEX([1]Calculation!P:P,ROW()),0)</f>
        <v>1</v>
      </c>
      <c r="L889" s="8">
        <f>ROUND(INDEX([1]Calculation!Q:Q,ROW()),0)</f>
        <v>13</v>
      </c>
      <c r="M889" s="8">
        <f>ROUND(INDEX([1]Calculation!R:R,ROW()),0)</f>
        <v>0</v>
      </c>
      <c r="N889" s="8">
        <f>ROUND(INDEX([1]Calculation!S:S,ROW()),0)</f>
        <v>18</v>
      </c>
      <c r="O889" s="8">
        <f>ROUND(INDEX([1]Calculation!T:T,ROW()),0)</f>
        <v>1</v>
      </c>
      <c r="P889" s="8" t="str">
        <f>INDEX([1]Calculation!CB:CB,ROW())</f>
        <v>https://d25d2506sfb94s.cloudfront.net/cumulus_uploads/document/hash0nbry8/econTabReport.pdf</v>
      </c>
    </row>
    <row r="890" spans="1:16">
      <c r="A890" t="str">
        <f>INDEX([1]Calculation!$F:$F,ROW())</f>
        <v>US</v>
      </c>
      <c r="B890" t="str">
        <f>INDEX([1]Calculation!$D:$D,ROW())</f>
        <v>Harris Insights &amp; Analytics</v>
      </c>
      <c r="C890" t="str">
        <f>IF(INDEX([1]Calculation!$G:$G,ROW())=0,"-",INDEX([1]Calculation!$G:$G,ROW()))</f>
        <v>C+</v>
      </c>
      <c r="D890" t="str">
        <f>INDEX([1]Calculation!$J:$J,ROW())&amp;"  "&amp;INDEX([1]Calculation!$K:$K,ROW())</f>
        <v>868  rv</v>
      </c>
      <c r="E890" s="19">
        <f>INDEX([1]Calculation!$I:$I,ROW())</f>
        <v>43676</v>
      </c>
      <c r="F890" s="12">
        <f>ROUND(INDEX([1]Calculation!AL:AL,ROW()),1)</f>
        <v>0</v>
      </c>
      <c r="G890" s="8">
        <f>ROUND(INDEX([1]Calculation!L:L,ROW()),0)</f>
        <v>30</v>
      </c>
      <c r="H890" s="8">
        <f>ROUND(INDEX([1]Calculation!M:M,ROW()),0)</f>
        <v>0</v>
      </c>
      <c r="I890" s="8">
        <f>ROUND(INDEX([1]Calculation!N:N,ROW()),0)</f>
        <v>2</v>
      </c>
      <c r="J890" s="8">
        <f>ROUND(INDEX([1]Calculation!O:O,ROW()),0)</f>
        <v>3</v>
      </c>
      <c r="K890" s="8">
        <f>ROUND(INDEX([1]Calculation!P:P,ROW()),0)</f>
        <v>1</v>
      </c>
      <c r="L890" s="8">
        <f>ROUND(INDEX([1]Calculation!Q:Q,ROW()),0)</f>
        <v>15</v>
      </c>
      <c r="M890" s="8">
        <f>ROUND(INDEX([1]Calculation!R:R,ROW()),0)</f>
        <v>1</v>
      </c>
      <c r="N890" s="8">
        <f>ROUND(INDEX([1]Calculation!S:S,ROW()),0)</f>
        <v>8</v>
      </c>
      <c r="O890" s="8">
        <f>ROUND(INDEX([1]Calculation!T:T,ROW()),0)</f>
        <v>1</v>
      </c>
      <c r="P890" s="8" t="str">
        <f>INDEX([1]Calculation!CB:CB,ROW())</f>
        <v>https://scottrasmussen.com/crosstabs-july-28-30/</v>
      </c>
    </row>
    <row r="891" spans="1:16">
      <c r="A891" t="str">
        <f>INDEX([1]Calculation!$F:$F,ROW())</f>
        <v>Illinois</v>
      </c>
      <c r="B891" t="str">
        <f>INDEX([1]Calculation!$D:$D,ROW())</f>
        <v>Victory Research</v>
      </c>
      <c r="C891" t="str">
        <f>IF(INDEX([1]Calculation!$G:$G,ROW())=0,"-",INDEX([1]Calculation!$G:$G,ROW()))</f>
        <v>B/C</v>
      </c>
      <c r="D891" t="str">
        <f>INDEX([1]Calculation!$J:$J,ROW())&amp;"  "&amp;INDEX([1]Calculation!$K:$K,ROW())</f>
        <v>1200  lv</v>
      </c>
      <c r="E891" s="19">
        <f>INDEX([1]Calculation!$I:$I,ROW())</f>
        <v>43675</v>
      </c>
      <c r="F891" s="12">
        <f>ROUND(INDEX([1]Calculation!AL:AL,ROW()),1)</f>
        <v>0</v>
      </c>
      <c r="G891" s="8">
        <f>ROUND(INDEX([1]Calculation!L:L,ROW()),0)</f>
        <v>36</v>
      </c>
      <c r="H891" s="8">
        <f>ROUND(INDEX([1]Calculation!M:M,ROW()),0)</f>
        <v>0</v>
      </c>
      <c r="I891" s="8">
        <f>ROUND(INDEX([1]Calculation!N:N,ROW()),0)</f>
        <v>1</v>
      </c>
      <c r="J891" s="8">
        <f>ROUND(INDEX([1]Calculation!O:O,ROW()),0)</f>
        <v>9</v>
      </c>
      <c r="K891" s="8">
        <f>ROUND(INDEX([1]Calculation!P:P,ROW()),0)</f>
        <v>2</v>
      </c>
      <c r="L891" s="8">
        <f>ROUND(INDEX([1]Calculation!Q:Q,ROW()),0)</f>
        <v>15</v>
      </c>
      <c r="M891" s="8">
        <f>ROUND(INDEX([1]Calculation!R:R,ROW()),0)</f>
        <v>1</v>
      </c>
      <c r="N891" s="8">
        <f>ROUND(INDEX([1]Calculation!S:S,ROW()),0)</f>
        <v>13</v>
      </c>
      <c r="O891" s="8">
        <f>ROUND(INDEX([1]Calculation!T:T,ROW()),0)</f>
        <v>0</v>
      </c>
      <c r="P891" s="8" t="str">
        <f>INDEX([1]Calculation!CB:CB,ROW())</f>
        <v>https://projects.fivethirtyeight.com/polls/20190730_IL.pdf</v>
      </c>
    </row>
    <row r="892" spans="1:16">
      <c r="A892" t="str">
        <f>INDEX([1]Calculation!$F:$F,ROW())</f>
        <v>US</v>
      </c>
      <c r="B892" t="str">
        <f>INDEX([1]Calculation!$D:$D,ROW())</f>
        <v>Emerson College</v>
      </c>
      <c r="C892" t="str">
        <f>IF(INDEX([1]Calculation!$G:$G,ROW())=0,"-",INDEX([1]Calculation!$G:$G,ROW()))</f>
        <v>B-</v>
      </c>
      <c r="D892" t="str">
        <f>INDEX([1]Calculation!$J:$J,ROW())&amp;"  "&amp;INDEX([1]Calculation!$K:$K,ROW())</f>
        <v>520  lv</v>
      </c>
      <c r="E892" s="19">
        <f>INDEX([1]Calculation!$I:$I,ROW())</f>
        <v>43675</v>
      </c>
      <c r="F892" s="12">
        <f>ROUND(INDEX([1]Calculation!AL:AL,ROW()),1)</f>
        <v>0</v>
      </c>
      <c r="G892" s="8">
        <f>ROUND(INDEX([1]Calculation!L:L,ROW()),0)</f>
        <v>33</v>
      </c>
      <c r="H892" s="8">
        <f>ROUND(INDEX([1]Calculation!M:M,ROW()),0)</f>
        <v>0</v>
      </c>
      <c r="I892" s="8">
        <f>ROUND(INDEX([1]Calculation!N:N,ROW()),0)</f>
        <v>0</v>
      </c>
      <c r="J892" s="8">
        <f>ROUND(INDEX([1]Calculation!O:O,ROW()),0)</f>
        <v>6</v>
      </c>
      <c r="K892" s="8">
        <f>ROUND(INDEX([1]Calculation!P:P,ROW()),0)</f>
        <v>0</v>
      </c>
      <c r="L892" s="8">
        <f>ROUND(INDEX([1]Calculation!Q:Q,ROW()),0)</f>
        <v>20</v>
      </c>
      <c r="M892" s="8">
        <f>ROUND(INDEX([1]Calculation!R:R,ROW()),0)</f>
        <v>2</v>
      </c>
      <c r="N892" s="8">
        <f>ROUND(INDEX([1]Calculation!S:S,ROW()),0)</f>
        <v>14</v>
      </c>
      <c r="O892" s="8">
        <f>ROUND(INDEX([1]Calculation!T:T,ROW()),0)</f>
        <v>2</v>
      </c>
      <c r="P892" s="8" t="str">
        <f>INDEX([1]Calculation!CB:CB,ROW())</f>
        <v>http://emersonpolling.com/2019/07/29/july-national-poll-biden-extends-support-while-bernie-bounces-back/</v>
      </c>
    </row>
    <row r="893" spans="1:16">
      <c r="A893" t="str">
        <f>INDEX([1]Calculation!$F:$F,ROW())</f>
        <v>US</v>
      </c>
      <c r="B893" t="str">
        <f>INDEX([1]Calculation!$D:$D,ROW())</f>
        <v>Harris Insights &amp; Analytics</v>
      </c>
      <c r="C893" t="str">
        <f>IF(INDEX([1]Calculation!$G:$G,ROW())=0,"-",INDEX([1]Calculation!$G:$G,ROW()))</f>
        <v>C+</v>
      </c>
      <c r="D893" t="str">
        <f>INDEX([1]Calculation!$J:$J,ROW())&amp;"  "&amp;INDEX([1]Calculation!$K:$K,ROW())</f>
        <v>884  rv</v>
      </c>
      <c r="E893" s="19">
        <f>INDEX([1]Calculation!$I:$I,ROW())</f>
        <v>43675</v>
      </c>
      <c r="F893" s="12">
        <f>ROUND(INDEX([1]Calculation!AL:AL,ROW()),1)</f>
        <v>0</v>
      </c>
      <c r="G893" s="8">
        <f>ROUND(INDEX([1]Calculation!L:L,ROW()),0)</f>
        <v>32</v>
      </c>
      <c r="H893" s="8">
        <f>ROUND(INDEX([1]Calculation!M:M,ROW()),0)</f>
        <v>0</v>
      </c>
      <c r="I893" s="8">
        <f>ROUND(INDEX([1]Calculation!N:N,ROW()),0)</f>
        <v>1</v>
      </c>
      <c r="J893" s="8">
        <f>ROUND(INDEX([1]Calculation!O:O,ROW()),0)</f>
        <v>3</v>
      </c>
      <c r="K893" s="8">
        <f>ROUND(INDEX([1]Calculation!P:P,ROW()),0)</f>
        <v>1</v>
      </c>
      <c r="L893" s="8">
        <f>ROUND(INDEX([1]Calculation!Q:Q,ROW()),0)</f>
        <v>15</v>
      </c>
      <c r="M893" s="8">
        <f>ROUND(INDEX([1]Calculation!R:R,ROW()),0)</f>
        <v>2</v>
      </c>
      <c r="N893" s="8">
        <f>ROUND(INDEX([1]Calculation!S:S,ROW()),0)</f>
        <v>9</v>
      </c>
      <c r="O893" s="8">
        <f>ROUND(INDEX([1]Calculation!T:T,ROW()),0)</f>
        <v>1</v>
      </c>
      <c r="P893" s="8" t="str">
        <f>INDEX([1]Calculation!CB:CB,ROW())</f>
        <v>https://scottrasmussen.com/crosstabs-july-27-29/</v>
      </c>
    </row>
    <row r="894" spans="1:16">
      <c r="A894" t="str">
        <f>INDEX([1]Calculation!$F:$F,ROW())</f>
        <v>US</v>
      </c>
      <c r="B894" t="str">
        <f>INDEX([1]Calculation!$D:$D,ROW())</f>
        <v>GQR Research (GQRR)</v>
      </c>
      <c r="C894" t="str">
        <f>IF(INDEX([1]Calculation!$G:$G,ROW())=0,"-",INDEX([1]Calculation!$G:$G,ROW()))</f>
        <v>C+</v>
      </c>
      <c r="D894" t="str">
        <f>INDEX([1]Calculation!$J:$J,ROW())&amp;"  "&amp;INDEX([1]Calculation!$K:$K,ROW())</f>
        <v>471  lv</v>
      </c>
      <c r="E894" s="19">
        <f>INDEX([1]Calculation!$I:$I,ROW())</f>
        <v>43674</v>
      </c>
      <c r="F894" s="12">
        <f>ROUND(INDEX([1]Calculation!AL:AL,ROW()),1)</f>
        <v>0.1</v>
      </c>
      <c r="G894" s="8">
        <f>ROUND(INDEX([1]Calculation!L:L,ROW()),0)</f>
        <v>31</v>
      </c>
      <c r="H894" s="8">
        <f>ROUND(INDEX([1]Calculation!M:M,ROW()),0)</f>
        <v>0</v>
      </c>
      <c r="I894" s="8">
        <f>ROUND(INDEX([1]Calculation!N:N,ROW()),0)</f>
        <v>1</v>
      </c>
      <c r="J894" s="8">
        <f>ROUND(INDEX([1]Calculation!O:O,ROW()),0)</f>
        <v>8</v>
      </c>
      <c r="K894" s="8">
        <f>ROUND(INDEX([1]Calculation!P:P,ROW()),0)</f>
        <v>2</v>
      </c>
      <c r="L894" s="8">
        <f>ROUND(INDEX([1]Calculation!Q:Q,ROW()),0)</f>
        <v>22</v>
      </c>
      <c r="M894" s="8">
        <f>ROUND(INDEX([1]Calculation!R:R,ROW()),0)</f>
        <v>0</v>
      </c>
      <c r="N894" s="8">
        <f>ROUND(INDEX([1]Calculation!S:S,ROW()),0)</f>
        <v>15</v>
      </c>
      <c r="O894" s="8">
        <f>ROUND(INDEX([1]Calculation!T:T,ROW()),0)</f>
        <v>1</v>
      </c>
      <c r="P894" s="8" t="str">
        <f>INDEX([1]Calculation!CB:CB,ROW())</f>
        <v>https://democracycorps.com/wp-content/uploads/2019/08/Dcorps_July-National-Poll-072819-FQ-1.pdf</v>
      </c>
    </row>
    <row r="895" spans="1:16">
      <c r="A895" t="str">
        <f>INDEX([1]Calculation!$F:$F,ROW())</f>
        <v>US</v>
      </c>
      <c r="B895" t="str">
        <f>INDEX([1]Calculation!$D:$D,ROW())</f>
        <v>McLaughlin &amp; Associates</v>
      </c>
      <c r="C895" t="str">
        <f>IF(INDEX([1]Calculation!$G:$G,ROW())=0,"-",INDEX([1]Calculation!$G:$G,ROW()))</f>
        <v>C/D</v>
      </c>
      <c r="D895" t="str">
        <f>INDEX([1]Calculation!$J:$J,ROW())&amp;"  "&amp;INDEX([1]Calculation!$K:$K,ROW())</f>
        <v>468  lv</v>
      </c>
      <c r="E895" s="19">
        <f>INDEX([1]Calculation!$I:$I,ROW())</f>
        <v>43674</v>
      </c>
      <c r="F895" s="12">
        <f>ROUND(INDEX([1]Calculation!AL:AL,ROW()),1)</f>
        <v>0</v>
      </c>
      <c r="G895" s="8">
        <f>ROUND(INDEX([1]Calculation!L:L,ROW()),0)</f>
        <v>28</v>
      </c>
      <c r="H895" s="8">
        <f>ROUND(INDEX([1]Calculation!M:M,ROW()),0)</f>
        <v>0</v>
      </c>
      <c r="I895" s="8">
        <f>ROUND(INDEX([1]Calculation!N:N,ROW()),0)</f>
        <v>3</v>
      </c>
      <c r="J895" s="8">
        <f>ROUND(INDEX([1]Calculation!O:O,ROW()),0)</f>
        <v>3</v>
      </c>
      <c r="K895" s="8">
        <f>ROUND(INDEX([1]Calculation!P:P,ROW()),0)</f>
        <v>0</v>
      </c>
      <c r="L895" s="8">
        <f>ROUND(INDEX([1]Calculation!Q:Q,ROW()),0)</f>
        <v>15</v>
      </c>
      <c r="M895" s="8">
        <f>ROUND(INDEX([1]Calculation!R:R,ROW()),0)</f>
        <v>1</v>
      </c>
      <c r="N895" s="8">
        <f>ROUND(INDEX([1]Calculation!S:S,ROW()),0)</f>
        <v>9</v>
      </c>
      <c r="O895" s="8">
        <f>ROUND(INDEX([1]Calculation!T:T,ROW()),0)</f>
        <v>2</v>
      </c>
      <c r="P895" s="8" t="str">
        <f>INDEX([1]Calculation!CB:CB,ROW())</f>
        <v>https://mclaughlinonline.com/pols/wp-content/uploads/2019/07/National-Monthly-Omnibus-July-Release-1.pdf</v>
      </c>
    </row>
    <row r="896" spans="1:16">
      <c r="A896" t="str">
        <f>INDEX([1]Calculation!$F:$F,ROW())</f>
        <v>US</v>
      </c>
      <c r="B896" t="str">
        <f>INDEX([1]Calculation!$D:$D,ROW())</f>
        <v>Morning Consult</v>
      </c>
      <c r="C896" t="str">
        <f>IF(INDEX([1]Calculation!$G:$G,ROW())=0,"-",INDEX([1]Calculation!$G:$G,ROW()))</f>
        <v>B+</v>
      </c>
      <c r="D896" t="str">
        <f>INDEX([1]Calculation!$J:$J,ROW())&amp;"  "&amp;INDEX([1]Calculation!$K:$K,ROW())</f>
        <v>16959  lv</v>
      </c>
      <c r="E896" s="19">
        <f>INDEX([1]Calculation!$I:$I,ROW())</f>
        <v>43674</v>
      </c>
      <c r="F896" s="12">
        <f>ROUND(INDEX([1]Calculation!AL:AL,ROW()),1)</f>
        <v>0</v>
      </c>
      <c r="G896" s="8">
        <f>ROUND(INDEX([1]Calculation!L:L,ROW()),0)</f>
        <v>33</v>
      </c>
      <c r="H896" s="8">
        <f>ROUND(INDEX([1]Calculation!M:M,ROW()),0)</f>
        <v>0</v>
      </c>
      <c r="I896" s="8">
        <f>ROUND(INDEX([1]Calculation!N:N,ROW()),0)</f>
        <v>3</v>
      </c>
      <c r="J896" s="8">
        <f>ROUND(INDEX([1]Calculation!O:O,ROW()),0)</f>
        <v>5</v>
      </c>
      <c r="K896" s="8">
        <f>ROUND(INDEX([1]Calculation!P:P,ROW()),0)</f>
        <v>1</v>
      </c>
      <c r="L896" s="8">
        <f>ROUND(INDEX([1]Calculation!Q:Q,ROW()),0)</f>
        <v>18</v>
      </c>
      <c r="M896" s="8">
        <f>ROUND(INDEX([1]Calculation!R:R,ROW()),0)</f>
        <v>1</v>
      </c>
      <c r="N896" s="8">
        <f>ROUND(INDEX([1]Calculation!S:S,ROW()),0)</f>
        <v>13</v>
      </c>
      <c r="O896" s="8">
        <f>ROUND(INDEX([1]Calculation!T:T,ROW()),0)</f>
        <v>2</v>
      </c>
      <c r="P896" s="8" t="str">
        <f>INDEX([1]Calculation!CB:CB,ROW())</f>
        <v>https://morningconsult.com/2020-democratic-primary/</v>
      </c>
    </row>
    <row r="897" spans="1:16">
      <c r="A897" t="str">
        <f>INDEX([1]Calculation!$F:$F,ROW())</f>
        <v>US</v>
      </c>
      <c r="B897" t="str">
        <f>INDEX([1]Calculation!$D:$D,ROW())</f>
        <v>Harris Insights &amp; Analytics</v>
      </c>
      <c r="C897" t="str">
        <f>IF(INDEX([1]Calculation!$G:$G,ROW())=0,"-",INDEX([1]Calculation!$G:$G,ROW()))</f>
        <v>C+</v>
      </c>
      <c r="D897" t="str">
        <f>INDEX([1]Calculation!$J:$J,ROW())&amp;"  "&amp;INDEX([1]Calculation!$K:$K,ROW())</f>
        <v>444  rv</v>
      </c>
      <c r="E897" s="19">
        <f>INDEX([1]Calculation!$I:$I,ROW())</f>
        <v>43674</v>
      </c>
      <c r="F897" s="12">
        <f>ROUND(INDEX([1]Calculation!AL:AL,ROW()),1)</f>
        <v>0</v>
      </c>
      <c r="G897" s="8">
        <f>ROUND(INDEX([1]Calculation!L:L,ROW()),0)</f>
        <v>34</v>
      </c>
      <c r="H897" s="8">
        <f>ROUND(INDEX([1]Calculation!M:M,ROW()),0)</f>
        <v>0</v>
      </c>
      <c r="I897" s="8">
        <f>ROUND(INDEX([1]Calculation!N:N,ROW()),0)</f>
        <v>1</v>
      </c>
      <c r="J897" s="8">
        <f>ROUND(INDEX([1]Calculation!O:O,ROW()),0)</f>
        <v>5</v>
      </c>
      <c r="K897" s="8">
        <f>ROUND(INDEX([1]Calculation!P:P,ROW()),0)</f>
        <v>1</v>
      </c>
      <c r="L897" s="8">
        <f>ROUND(INDEX([1]Calculation!Q:Q,ROW()),0)</f>
        <v>20</v>
      </c>
      <c r="M897" s="8">
        <f>ROUND(INDEX([1]Calculation!R:R,ROW()),0)</f>
        <v>1</v>
      </c>
      <c r="N897" s="8">
        <f>ROUND(INDEX([1]Calculation!S:S,ROW()),0)</f>
        <v>12</v>
      </c>
      <c r="O897" s="8">
        <f>ROUND(INDEX([1]Calculation!T:T,ROW()),0)</f>
        <v>1</v>
      </c>
      <c r="P897" s="8" t="str">
        <f>INDEX([1]Calculation!CB:CB,ROW())</f>
        <v>https://thehill.com/hilltv/what-americas-thinking/455198-biden-extends-lead-sanders-warren-see-support-grow-in-new-poll</v>
      </c>
    </row>
    <row r="898" spans="1:16">
      <c r="A898" t="str">
        <f>INDEX([1]Calculation!$F:$F,ROW())</f>
        <v>US</v>
      </c>
      <c r="B898" t="str">
        <f>INDEX([1]Calculation!$D:$D,ROW())</f>
        <v>Quinnipiac University</v>
      </c>
      <c r="C898" t="str">
        <f>IF(INDEX([1]Calculation!$G:$G,ROW())=0,"-",INDEX([1]Calculation!$G:$G,ROW()))</f>
        <v>A</v>
      </c>
      <c r="D898" t="str">
        <f>INDEX([1]Calculation!$J:$J,ROW())&amp;"  "&amp;INDEX([1]Calculation!$K:$K,ROW())</f>
        <v>579  rv</v>
      </c>
      <c r="E898" s="19">
        <f>INDEX([1]Calculation!$I:$I,ROW())</f>
        <v>43674</v>
      </c>
      <c r="F898" s="12">
        <f>ROUND(INDEX([1]Calculation!AL:AL,ROW()),1)</f>
        <v>0</v>
      </c>
      <c r="G898" s="8">
        <f>ROUND(INDEX([1]Calculation!L:L,ROW()),0)</f>
        <v>34</v>
      </c>
      <c r="H898" s="8">
        <f>ROUND(INDEX([1]Calculation!M:M,ROW()),0)</f>
        <v>0</v>
      </c>
      <c r="I898" s="8">
        <f>ROUND(INDEX([1]Calculation!N:N,ROW()),0)</f>
        <v>1</v>
      </c>
      <c r="J898" s="8">
        <f>ROUND(INDEX([1]Calculation!O:O,ROW()),0)</f>
        <v>6</v>
      </c>
      <c r="K898" s="8">
        <f>ROUND(INDEX([1]Calculation!P:P,ROW()),0)</f>
        <v>1</v>
      </c>
      <c r="L898" s="8">
        <f>ROUND(INDEX([1]Calculation!Q:Q,ROW()),0)</f>
        <v>11</v>
      </c>
      <c r="M898" s="8">
        <f>ROUND(INDEX([1]Calculation!R:R,ROW()),0)</f>
        <v>0</v>
      </c>
      <c r="N898" s="8">
        <f>ROUND(INDEX([1]Calculation!S:S,ROW()),0)</f>
        <v>15</v>
      </c>
      <c r="O898" s="8">
        <f>ROUND(INDEX([1]Calculation!T:T,ROW()),0)</f>
        <v>2</v>
      </c>
      <c r="P898" s="8" t="str">
        <f>INDEX([1]Calculation!CB:CB,ROW())</f>
        <v>https://poll.qu.edu/national/release-detail?ReleaseID=3635</v>
      </c>
    </row>
    <row r="899" spans="1:16">
      <c r="A899" t="str">
        <f>INDEX([1]Calculation!$F:$F,ROW())</f>
        <v>Oklahoma</v>
      </c>
      <c r="B899" t="str">
        <f>INDEX([1]Calculation!$D:$D,ROW())</f>
        <v>SoonerPoll.com</v>
      </c>
      <c r="C899" t="str">
        <f>IF(INDEX([1]Calculation!$G:$G,ROW())=0,"-",INDEX([1]Calculation!$G:$G,ROW()))</f>
        <v>B/C</v>
      </c>
      <c r="D899" t="str">
        <f>INDEX([1]Calculation!$J:$J,ROW())&amp;"  "&amp;INDEX([1]Calculation!$K:$K,ROW())</f>
        <v>152  lv</v>
      </c>
      <c r="E899" s="19">
        <f>INDEX([1]Calculation!$I:$I,ROW())</f>
        <v>43673</v>
      </c>
      <c r="F899" s="12">
        <f>ROUND(INDEX([1]Calculation!AL:AL,ROW()),1)</f>
        <v>0.1</v>
      </c>
      <c r="G899" s="8">
        <f>ROUND(INDEX([1]Calculation!L:L,ROW()),0)</f>
        <v>26</v>
      </c>
      <c r="H899" s="8">
        <f>ROUND(INDEX([1]Calculation!M:M,ROW()),0)</f>
        <v>0</v>
      </c>
      <c r="I899" s="8">
        <f>ROUND(INDEX([1]Calculation!N:N,ROW()),0)</f>
        <v>2</v>
      </c>
      <c r="J899" s="8">
        <f>ROUND(INDEX([1]Calculation!O:O,ROW()),0)</f>
        <v>6</v>
      </c>
      <c r="K899" s="8">
        <f>ROUND(INDEX([1]Calculation!P:P,ROW()),0)</f>
        <v>1</v>
      </c>
      <c r="L899" s="8">
        <f>ROUND(INDEX([1]Calculation!Q:Q,ROW()),0)</f>
        <v>5</v>
      </c>
      <c r="M899" s="8">
        <f>ROUND(INDEX([1]Calculation!R:R,ROW()),0)</f>
        <v>0</v>
      </c>
      <c r="N899" s="8">
        <f>ROUND(INDEX([1]Calculation!S:S,ROW()),0)</f>
        <v>12</v>
      </c>
      <c r="O899" s="8">
        <f>ROUND(INDEX([1]Calculation!T:T,ROW()),0)</f>
        <v>0</v>
      </c>
      <c r="P899" s="8" t="str">
        <f>INDEX([1]Calculation!CB:CB,ROW())</f>
        <v>https://nondoc-wpengine.netdna-ssl.com/wp-content/uploads/2019/08/Q2_Final_SoonerPoll2019.pdf</v>
      </c>
    </row>
    <row r="900" spans="1:16">
      <c r="A900" t="str">
        <f>INDEX([1]Calculation!$F:$F,ROW())</f>
        <v>US</v>
      </c>
      <c r="B900" t="str">
        <f>INDEX([1]Calculation!$D:$D,ROW())</f>
        <v>Echelon Insights</v>
      </c>
      <c r="C900" t="str">
        <f>IF(INDEX([1]Calculation!$G:$G,ROW())=0,"-",INDEX([1]Calculation!$G:$G,ROW()))</f>
        <v>-</v>
      </c>
      <c r="D900" t="str">
        <f>INDEX([1]Calculation!$J:$J,ROW())&amp;"  "&amp;INDEX([1]Calculation!$K:$K,ROW())</f>
        <v>510  rv</v>
      </c>
      <c r="E900" s="19">
        <f>INDEX([1]Calculation!$I:$I,ROW())</f>
        <v>43673</v>
      </c>
      <c r="F900" s="12">
        <f>ROUND(INDEX([1]Calculation!AL:AL,ROW()),1)</f>
        <v>0</v>
      </c>
      <c r="G900" s="8">
        <f>ROUND(INDEX([1]Calculation!L:L,ROW()),0)</f>
        <v>58</v>
      </c>
      <c r="H900" s="8">
        <f>ROUND(INDEX([1]Calculation!M:M,ROW()),0)</f>
        <v>0</v>
      </c>
      <c r="I900" s="8">
        <f>ROUND(INDEX([1]Calculation!N:N,ROW()),0)</f>
        <v>0</v>
      </c>
      <c r="J900" s="8">
        <f>ROUND(INDEX([1]Calculation!O:O,ROW()),0)</f>
        <v>0</v>
      </c>
      <c r="K900" s="8">
        <f>ROUND(INDEX([1]Calculation!P:P,ROW()),0)</f>
        <v>0</v>
      </c>
      <c r="L900" s="8">
        <f>ROUND(INDEX([1]Calculation!Q:Q,ROW()),0)</f>
        <v>29</v>
      </c>
      <c r="M900" s="8">
        <f>ROUND(INDEX([1]Calculation!R:R,ROW()),0)</f>
        <v>0</v>
      </c>
      <c r="N900" s="8">
        <f>ROUND(INDEX([1]Calculation!S:S,ROW()),0)</f>
        <v>0</v>
      </c>
      <c r="O900" s="8">
        <f>ROUND(INDEX([1]Calculation!T:T,ROW()),0)</f>
        <v>0</v>
      </c>
      <c r="P900" s="8" t="str">
        <f>INDEX([1]Calculation!CB:CB,ROW())</f>
        <v>http://echeloninsights.com/wp-content/uploads/Omnibus-July-2019_Dem-Primary-1.pdf</v>
      </c>
    </row>
    <row r="901" spans="1:16">
      <c r="A901" t="str">
        <f>INDEX([1]Calculation!$F:$F,ROW())</f>
        <v>US</v>
      </c>
      <c r="B901" t="str">
        <f>INDEX([1]Calculation!$D:$D,ROW())</f>
        <v>Echelon Insights</v>
      </c>
      <c r="C901" t="str">
        <f>IF(INDEX([1]Calculation!$G:$G,ROW())=0,"-",INDEX([1]Calculation!$G:$G,ROW()))</f>
        <v>-</v>
      </c>
      <c r="D901" t="str">
        <f>INDEX([1]Calculation!$J:$J,ROW())&amp;"  "&amp;INDEX([1]Calculation!$K:$K,ROW())</f>
        <v>510  rv</v>
      </c>
      <c r="E901" s="19">
        <f>INDEX([1]Calculation!$I:$I,ROW())</f>
        <v>43673</v>
      </c>
      <c r="F901" s="12">
        <f>ROUND(INDEX([1]Calculation!AL:AL,ROW()),1)</f>
        <v>0</v>
      </c>
      <c r="G901" s="8">
        <f>ROUND(INDEX([1]Calculation!L:L,ROW()),0)</f>
        <v>56</v>
      </c>
      <c r="H901" s="8">
        <f>ROUND(INDEX([1]Calculation!M:M,ROW()),0)</f>
        <v>0</v>
      </c>
      <c r="I901" s="8">
        <f>ROUND(INDEX([1]Calculation!N:N,ROW()),0)</f>
        <v>0</v>
      </c>
      <c r="J901" s="8">
        <f>ROUND(INDEX([1]Calculation!O:O,ROW()),0)</f>
        <v>0</v>
      </c>
      <c r="K901" s="8">
        <f>ROUND(INDEX([1]Calculation!P:P,ROW()),0)</f>
        <v>0</v>
      </c>
      <c r="L901" s="8">
        <f>ROUND(INDEX([1]Calculation!Q:Q,ROW()),0)</f>
        <v>0</v>
      </c>
      <c r="M901" s="8">
        <f>ROUND(INDEX([1]Calculation!R:R,ROW()),0)</f>
        <v>0</v>
      </c>
      <c r="N901" s="8">
        <f>ROUND(INDEX([1]Calculation!S:S,ROW()),0)</f>
        <v>0</v>
      </c>
      <c r="O901" s="8">
        <f>ROUND(INDEX([1]Calculation!T:T,ROW()),0)</f>
        <v>0</v>
      </c>
      <c r="P901" s="8" t="str">
        <f>INDEX([1]Calculation!CB:CB,ROW())</f>
        <v>http://echeloninsights.com/wp-content/uploads/Omnibus-July-2019_Dem-Primary-1.pdf</v>
      </c>
    </row>
    <row r="902" spans="1:16">
      <c r="A902" t="str">
        <f>INDEX([1]Calculation!$F:$F,ROW())</f>
        <v>US</v>
      </c>
      <c r="B902" t="str">
        <f>INDEX([1]Calculation!$D:$D,ROW())</f>
        <v>Echelon Insights</v>
      </c>
      <c r="C902" t="str">
        <f>IF(INDEX([1]Calculation!$G:$G,ROW())=0,"-",INDEX([1]Calculation!$G:$G,ROW()))</f>
        <v>-</v>
      </c>
      <c r="D902" t="str">
        <f>INDEX([1]Calculation!$J:$J,ROW())&amp;"  "&amp;INDEX([1]Calculation!$K:$K,ROW())</f>
        <v>510  rv</v>
      </c>
      <c r="E902" s="19">
        <f>INDEX([1]Calculation!$I:$I,ROW())</f>
        <v>43673</v>
      </c>
      <c r="F902" s="12">
        <f>ROUND(INDEX([1]Calculation!AL:AL,ROW()),1)</f>
        <v>0</v>
      </c>
      <c r="G902" s="8">
        <f>ROUND(INDEX([1]Calculation!L:L,ROW()),0)</f>
        <v>54</v>
      </c>
      <c r="H902" s="8">
        <f>ROUND(INDEX([1]Calculation!M:M,ROW()),0)</f>
        <v>0</v>
      </c>
      <c r="I902" s="8">
        <f>ROUND(INDEX([1]Calculation!N:N,ROW()),0)</f>
        <v>0</v>
      </c>
      <c r="J902" s="8">
        <f>ROUND(INDEX([1]Calculation!O:O,ROW()),0)</f>
        <v>0</v>
      </c>
      <c r="K902" s="8">
        <f>ROUND(INDEX([1]Calculation!P:P,ROW()),0)</f>
        <v>0</v>
      </c>
      <c r="L902" s="8">
        <f>ROUND(INDEX([1]Calculation!Q:Q,ROW()),0)</f>
        <v>0</v>
      </c>
      <c r="M902" s="8">
        <f>ROUND(INDEX([1]Calculation!R:R,ROW()),0)</f>
        <v>0</v>
      </c>
      <c r="N902" s="8">
        <f>ROUND(INDEX([1]Calculation!S:S,ROW()),0)</f>
        <v>35</v>
      </c>
      <c r="O902" s="8">
        <f>ROUND(INDEX([1]Calculation!T:T,ROW()),0)</f>
        <v>0</v>
      </c>
      <c r="P902" s="8" t="str">
        <f>INDEX([1]Calculation!CB:CB,ROW())</f>
        <v>http://echeloninsights.com/wp-content/uploads/Omnibus-July-2019_Dem-Primary-1.pdf</v>
      </c>
    </row>
    <row r="903" spans="1:16">
      <c r="A903" t="str">
        <f>INDEX([1]Calculation!$F:$F,ROW())</f>
        <v>US</v>
      </c>
      <c r="B903" t="str">
        <f>INDEX([1]Calculation!$D:$D,ROW())</f>
        <v>Echelon Insights</v>
      </c>
      <c r="C903" t="str">
        <f>IF(INDEX([1]Calculation!$G:$G,ROW())=0,"-",INDEX([1]Calculation!$G:$G,ROW()))</f>
        <v>-</v>
      </c>
      <c r="D903" t="str">
        <f>INDEX([1]Calculation!$J:$J,ROW())&amp;"  "&amp;INDEX([1]Calculation!$K:$K,ROW())</f>
        <v>510  rv</v>
      </c>
      <c r="E903" s="19">
        <f>INDEX([1]Calculation!$I:$I,ROW())</f>
        <v>43673</v>
      </c>
      <c r="F903" s="12">
        <f>ROUND(INDEX([1]Calculation!AL:AL,ROW()),1)</f>
        <v>0</v>
      </c>
      <c r="G903" s="8">
        <f>ROUND(INDEX([1]Calculation!L:L,ROW()),0)</f>
        <v>33</v>
      </c>
      <c r="H903" s="8">
        <f>ROUND(INDEX([1]Calculation!M:M,ROW()),0)</f>
        <v>0</v>
      </c>
      <c r="I903" s="8">
        <f>ROUND(INDEX([1]Calculation!N:N,ROW()),0)</f>
        <v>1</v>
      </c>
      <c r="J903" s="8">
        <f>ROUND(INDEX([1]Calculation!O:O,ROW()),0)</f>
        <v>5</v>
      </c>
      <c r="K903" s="8">
        <f>ROUND(INDEX([1]Calculation!P:P,ROW()),0)</f>
        <v>0</v>
      </c>
      <c r="L903" s="8">
        <f>ROUND(INDEX([1]Calculation!Q:Q,ROW()),0)</f>
        <v>14</v>
      </c>
      <c r="M903" s="8">
        <f>ROUND(INDEX([1]Calculation!R:R,ROW()),0)</f>
        <v>0</v>
      </c>
      <c r="N903" s="8">
        <f>ROUND(INDEX([1]Calculation!S:S,ROW()),0)</f>
        <v>10</v>
      </c>
      <c r="O903" s="8">
        <f>ROUND(INDEX([1]Calculation!T:T,ROW()),0)</f>
        <v>1</v>
      </c>
      <c r="P903" s="8" t="str">
        <f>INDEX([1]Calculation!CB:CB,ROW())</f>
        <v>http://echeloninsights.com/wp-content/uploads/Omnibus-July-2019_Dem-Primary-1.pdf</v>
      </c>
    </row>
    <row r="904" spans="1:16">
      <c r="A904" t="str">
        <f>INDEX([1]Calculation!$F:$F,ROW())</f>
        <v>Texas</v>
      </c>
      <c r="B904" t="str">
        <f>INDEX([1]Calculation!$D:$D,ROW())</f>
        <v>University of Texas at Tyler</v>
      </c>
      <c r="C904" t="str">
        <f>IF(INDEX([1]Calculation!$G:$G,ROW())=0,"-",INDEX([1]Calculation!$G:$G,ROW()))</f>
        <v>B/C</v>
      </c>
      <c r="D904" t="str">
        <f>INDEX([1]Calculation!$J:$J,ROW())&amp;"  "&amp;INDEX([1]Calculation!$K:$K,ROW())</f>
        <v>554  rv</v>
      </c>
      <c r="E904" s="19">
        <f>INDEX([1]Calculation!$I:$I,ROW())</f>
        <v>43673</v>
      </c>
      <c r="F904" s="12">
        <f>ROUND(INDEX([1]Calculation!AL:AL,ROW()),1)</f>
        <v>0</v>
      </c>
      <c r="G904" s="8">
        <f>ROUND(INDEX([1]Calculation!L:L,ROW()),0)</f>
        <v>19</v>
      </c>
      <c r="H904" s="8">
        <f>ROUND(INDEX([1]Calculation!M:M,ROW()),0)</f>
        <v>0</v>
      </c>
      <c r="I904" s="8">
        <f>ROUND(INDEX([1]Calculation!N:N,ROW()),0)</f>
        <v>1</v>
      </c>
      <c r="J904" s="8">
        <f>ROUND(INDEX([1]Calculation!O:O,ROW()),0)</f>
        <v>2</v>
      </c>
      <c r="K904" s="8">
        <f>ROUND(INDEX([1]Calculation!P:P,ROW()),0)</f>
        <v>0</v>
      </c>
      <c r="L904" s="8">
        <f>ROUND(INDEX([1]Calculation!Q:Q,ROW()),0)</f>
        <v>14</v>
      </c>
      <c r="M904" s="8">
        <f>ROUND(INDEX([1]Calculation!R:R,ROW()),0)</f>
        <v>0</v>
      </c>
      <c r="N904" s="8">
        <f>ROUND(INDEX([1]Calculation!S:S,ROW()),0)</f>
        <v>9</v>
      </c>
      <c r="O904" s="8">
        <f>ROUND(INDEX([1]Calculation!T:T,ROW()),0)</f>
        <v>0</v>
      </c>
      <c r="P904" s="8" t="str">
        <f>INDEX([1]Calculation!CB:CB,ROW())</f>
        <v>https://www.uttyler.edu/politicalscience/files/pollingcenter/texassurveyjuly2019a.pdf</v>
      </c>
    </row>
    <row r="905" spans="1:16">
      <c r="A905" t="str">
        <f>INDEX([1]Calculation!$F:$F,ROW())</f>
        <v>US</v>
      </c>
      <c r="B905" t="str">
        <f>INDEX([1]Calculation!$D:$D,ROW())</f>
        <v>Change Research</v>
      </c>
      <c r="C905" t="str">
        <f>IF(INDEX([1]Calculation!$G:$G,ROW())=0,"-",INDEX([1]Calculation!$G:$G,ROW()))</f>
        <v>C</v>
      </c>
      <c r="D905" t="str">
        <f>INDEX([1]Calculation!$J:$J,ROW())&amp;"  "&amp;INDEX([1]Calculation!$K:$K,ROW())</f>
        <v>1204  lv</v>
      </c>
      <c r="E905" s="19">
        <f>INDEX([1]Calculation!$I:$I,ROW())</f>
        <v>43672</v>
      </c>
      <c r="F905" s="12">
        <f>ROUND(INDEX([1]Calculation!AL:AL,ROW()),1)</f>
        <v>0</v>
      </c>
      <c r="G905" s="8">
        <f>ROUND(INDEX([1]Calculation!L:L,ROW()),0)</f>
        <v>20</v>
      </c>
      <c r="H905" s="8">
        <f>ROUND(INDEX([1]Calculation!M:M,ROW()),0)</f>
        <v>0</v>
      </c>
      <c r="I905" s="8">
        <f>ROUND(INDEX([1]Calculation!N:N,ROW()),0)</f>
        <v>1</v>
      </c>
      <c r="J905" s="8">
        <f>ROUND(INDEX([1]Calculation!O:O,ROW()),0)</f>
        <v>9</v>
      </c>
      <c r="K905" s="8">
        <f>ROUND(INDEX([1]Calculation!P:P,ROW()),0)</f>
        <v>3</v>
      </c>
      <c r="L905" s="8">
        <f>ROUND(INDEX([1]Calculation!Q:Q,ROW()),0)</f>
        <v>20</v>
      </c>
      <c r="M905" s="8">
        <f>ROUND(INDEX([1]Calculation!R:R,ROW()),0)</f>
        <v>0</v>
      </c>
      <c r="N905" s="8">
        <f>ROUND(INDEX([1]Calculation!S:S,ROW()),0)</f>
        <v>22</v>
      </c>
      <c r="O905" s="8">
        <f>ROUND(INDEX([1]Calculation!T:T,ROW()),0)</f>
        <v>3</v>
      </c>
      <c r="P905" s="8" t="str">
        <f>INDEX([1]Calculation!CB:CB,ROW())</f>
        <v>https://www.changeresearch.com/pre-debate-poll-july-23-26-2019</v>
      </c>
    </row>
    <row r="906" spans="1:16">
      <c r="A906" t="str">
        <f>INDEX([1]Calculation!$F:$F,ROW())</f>
        <v>South Carolina</v>
      </c>
      <c r="B906" t="str">
        <f>INDEX([1]Calculation!$D:$D,ROW())</f>
        <v>Optimus</v>
      </c>
      <c r="C906" t="str">
        <f>IF(INDEX([1]Calculation!$G:$G,ROW())=0,"-",INDEX([1]Calculation!$G:$G,ROW()))</f>
        <v>C/D</v>
      </c>
      <c r="D906" t="str">
        <f>INDEX([1]Calculation!$J:$J,ROW())&amp;"  "&amp;INDEX([1]Calculation!$K:$K,ROW())</f>
        <v>554  lv</v>
      </c>
      <c r="E906" s="19">
        <f>INDEX([1]Calculation!$I:$I,ROW())</f>
        <v>43671</v>
      </c>
      <c r="F906" s="12">
        <f>ROUND(INDEX([1]Calculation!AL:AL,ROW()),1)</f>
        <v>0.1</v>
      </c>
      <c r="G906" s="8">
        <f>ROUND(INDEX([1]Calculation!L:L,ROW()),0)</f>
        <v>31</v>
      </c>
      <c r="H906" s="8">
        <f>ROUND(INDEX([1]Calculation!M:M,ROW()),0)</f>
        <v>0</v>
      </c>
      <c r="I906" s="8">
        <f>ROUND(INDEX([1]Calculation!N:N,ROW()),0)</f>
        <v>2</v>
      </c>
      <c r="J906" s="8">
        <f>ROUND(INDEX([1]Calculation!O:O,ROW()),0)</f>
        <v>4</v>
      </c>
      <c r="K906" s="8">
        <f>ROUND(INDEX([1]Calculation!P:P,ROW()),0)</f>
        <v>0</v>
      </c>
      <c r="L906" s="8">
        <f>ROUND(INDEX([1]Calculation!Q:Q,ROW()),0)</f>
        <v>9</v>
      </c>
      <c r="M906" s="8">
        <f>ROUND(INDEX([1]Calculation!R:R,ROW()),0)</f>
        <v>0</v>
      </c>
      <c r="N906" s="8">
        <f>ROUND(INDEX([1]Calculation!S:S,ROW()),0)</f>
        <v>12</v>
      </c>
      <c r="O906" s="8">
        <f>ROUND(INDEX([1]Calculation!T:T,ROW()),0)</f>
        <v>1</v>
      </c>
      <c r="P906" s="8" t="str">
        <f>INDEX([1]Calculation!CB:CB,ROW())</f>
        <v>https://firehousestrategies.com/analysis/exclusive-survey-early-state-democrats-moving-left/</v>
      </c>
    </row>
    <row r="907" spans="1:16">
      <c r="A907" t="str">
        <f>INDEX([1]Calculation!$F:$F,ROW())</f>
        <v>New Hampshire</v>
      </c>
      <c r="B907" t="str">
        <f>INDEX([1]Calculation!$D:$D,ROW())</f>
        <v>Optimus</v>
      </c>
      <c r="C907" t="str">
        <f>IF(INDEX([1]Calculation!$G:$G,ROW())=0,"-",INDEX([1]Calculation!$G:$G,ROW()))</f>
        <v>C/D</v>
      </c>
      <c r="D907" t="str">
        <f>INDEX([1]Calculation!$J:$J,ROW())&amp;"  "&amp;INDEX([1]Calculation!$K:$K,ROW())</f>
        <v>587  lv</v>
      </c>
      <c r="E907" s="19">
        <f>INDEX([1]Calculation!$I:$I,ROW())</f>
        <v>43671</v>
      </c>
      <c r="F907" s="12">
        <f>ROUND(INDEX([1]Calculation!AL:AL,ROW()),1)</f>
        <v>0.1</v>
      </c>
      <c r="G907" s="8">
        <f>ROUND(INDEX([1]Calculation!L:L,ROW()),0)</f>
        <v>22</v>
      </c>
      <c r="H907" s="8">
        <f>ROUND(INDEX([1]Calculation!M:M,ROW()),0)</f>
        <v>0</v>
      </c>
      <c r="I907" s="8">
        <f>ROUND(INDEX([1]Calculation!N:N,ROW()),0)</f>
        <v>1</v>
      </c>
      <c r="J907" s="8">
        <f>ROUND(INDEX([1]Calculation!O:O,ROW()),0)</f>
        <v>8</v>
      </c>
      <c r="K907" s="8">
        <f>ROUND(INDEX([1]Calculation!P:P,ROW()),0)</f>
        <v>0</v>
      </c>
      <c r="L907" s="8">
        <f>ROUND(INDEX([1]Calculation!Q:Q,ROW()),0)</f>
        <v>13</v>
      </c>
      <c r="M907" s="8">
        <f>ROUND(INDEX([1]Calculation!R:R,ROW()),0)</f>
        <v>0</v>
      </c>
      <c r="N907" s="8">
        <f>ROUND(INDEX([1]Calculation!S:S,ROW()),0)</f>
        <v>16</v>
      </c>
      <c r="O907" s="8">
        <f>ROUND(INDEX([1]Calculation!T:T,ROW()),0)</f>
        <v>1</v>
      </c>
      <c r="P907" s="8" t="str">
        <f>INDEX([1]Calculation!CB:CB,ROW())</f>
        <v>https://firehousestrategies.com/analysis/exclusive-survey-early-state-democrats-moving-left/</v>
      </c>
    </row>
    <row r="908" spans="1:16">
      <c r="A908" t="str">
        <f>INDEX([1]Calculation!$F:$F,ROW())</f>
        <v>Iowa</v>
      </c>
      <c r="B908" t="str">
        <f>INDEX([1]Calculation!$D:$D,ROW())</f>
        <v>Optimus</v>
      </c>
      <c r="C908" t="str">
        <f>IF(INDEX([1]Calculation!$G:$G,ROW())=0,"-",INDEX([1]Calculation!$G:$G,ROW()))</f>
        <v>C/D</v>
      </c>
      <c r="D908" t="str">
        <f>INDEX([1]Calculation!$J:$J,ROW())&amp;"  "&amp;INDEX([1]Calculation!$K:$K,ROW())</f>
        <v>630  lv</v>
      </c>
      <c r="E908" s="19">
        <f>INDEX([1]Calculation!$I:$I,ROW())</f>
        <v>43671</v>
      </c>
      <c r="F908" s="12">
        <f>ROUND(INDEX([1]Calculation!AL:AL,ROW()),1)</f>
        <v>0.1</v>
      </c>
      <c r="G908" s="8">
        <f>ROUND(INDEX([1]Calculation!L:L,ROW()),0)</f>
        <v>23</v>
      </c>
      <c r="H908" s="8">
        <f>ROUND(INDEX([1]Calculation!M:M,ROW()),0)</f>
        <v>0</v>
      </c>
      <c r="I908" s="8">
        <f>ROUND(INDEX([1]Calculation!N:N,ROW()),0)</f>
        <v>2</v>
      </c>
      <c r="J908" s="8">
        <f>ROUND(INDEX([1]Calculation!O:O,ROW()),0)</f>
        <v>7</v>
      </c>
      <c r="K908" s="8">
        <f>ROUND(INDEX([1]Calculation!P:P,ROW()),0)</f>
        <v>0</v>
      </c>
      <c r="L908" s="8">
        <f>ROUND(INDEX([1]Calculation!Q:Q,ROW()),0)</f>
        <v>11</v>
      </c>
      <c r="M908" s="8">
        <f>ROUND(INDEX([1]Calculation!R:R,ROW()),0)</f>
        <v>0</v>
      </c>
      <c r="N908" s="8">
        <f>ROUND(INDEX([1]Calculation!S:S,ROW()),0)</f>
        <v>23</v>
      </c>
      <c r="O908" s="8">
        <f>ROUND(INDEX([1]Calculation!T:T,ROW()),0)</f>
        <v>0</v>
      </c>
      <c r="P908" s="8" t="str">
        <f>INDEX([1]Calculation!CB:CB,ROW())</f>
        <v>https://firehousestrategies.com/analysis/exclusive-survey-early-state-democrats-moving-left/</v>
      </c>
    </row>
    <row r="909" spans="1:16">
      <c r="A909" t="str">
        <f>INDEX([1]Calculation!$F:$F,ROW())</f>
        <v>US</v>
      </c>
      <c r="B909" t="str">
        <f>INDEX([1]Calculation!$D:$D,ROW())</f>
        <v>USC Dornsife/LA Times</v>
      </c>
      <c r="C909" t="str">
        <f>IF(INDEX([1]Calculation!$G:$G,ROW())=0,"-",INDEX([1]Calculation!$G:$G,ROW()))</f>
        <v>B/C</v>
      </c>
      <c r="D909" t="str">
        <f>INDEX([1]Calculation!$J:$J,ROW())&amp;"  "&amp;INDEX([1]Calculation!$K:$K,ROW())</f>
        <v>1827  lv</v>
      </c>
      <c r="E909" s="19">
        <f>INDEX([1]Calculation!$I:$I,ROW())</f>
        <v>43671</v>
      </c>
      <c r="F909" s="12">
        <f>ROUND(INDEX([1]Calculation!AL:AL,ROW()),1)</f>
        <v>0</v>
      </c>
      <c r="G909" s="8">
        <f>ROUND(INDEX([1]Calculation!L:L,ROW()),0)</f>
        <v>28</v>
      </c>
      <c r="H909" s="8">
        <f>ROUND(INDEX([1]Calculation!M:M,ROW()),0)</f>
        <v>0</v>
      </c>
      <c r="I909" s="8">
        <f>ROUND(INDEX([1]Calculation!N:N,ROW()),0)</f>
        <v>1</v>
      </c>
      <c r="J909" s="8">
        <f>ROUND(INDEX([1]Calculation!O:O,ROW()),0)</f>
        <v>5</v>
      </c>
      <c r="K909" s="8">
        <f>ROUND(INDEX([1]Calculation!P:P,ROW()),0)</f>
        <v>1</v>
      </c>
      <c r="L909" s="8">
        <f>ROUND(INDEX([1]Calculation!Q:Q,ROW()),0)</f>
        <v>11</v>
      </c>
      <c r="M909" s="8">
        <f>ROUND(INDEX([1]Calculation!R:R,ROW()),0)</f>
        <v>0</v>
      </c>
      <c r="N909" s="8">
        <f>ROUND(INDEX([1]Calculation!S:S,ROW()),0)</f>
        <v>10</v>
      </c>
      <c r="O909" s="8">
        <f>ROUND(INDEX([1]Calculation!T:T,ROW()),0)</f>
        <v>1</v>
      </c>
      <c r="P909" s="8" t="str">
        <f>INDEX([1]Calculation!CB:CB,ROW())</f>
        <v>https://drive.google.com/file/d/1xmuVJHXBGt5r-pXn9JO6sFPS_GYfZKfD/view</v>
      </c>
    </row>
    <row r="910" spans="1:16">
      <c r="A910" t="str">
        <f>INDEX([1]Calculation!$F:$F,ROW())</f>
        <v>California</v>
      </c>
      <c r="B910" t="str">
        <f>INDEX([1]Calculation!$D:$D,ROW())</f>
        <v>Public Policy Institute of California</v>
      </c>
      <c r="C910" t="str">
        <f>IF(INDEX([1]Calculation!$G:$G,ROW())=0,"-",INDEX([1]Calculation!$G:$G,ROW()))</f>
        <v>A/B</v>
      </c>
      <c r="D910" t="str">
        <f>INDEX([1]Calculation!$J:$J,ROW())&amp;"  "&amp;INDEX([1]Calculation!$K:$K,ROW())</f>
        <v>766  lv</v>
      </c>
      <c r="E910" s="19">
        <f>INDEX([1]Calculation!$I:$I,ROW())</f>
        <v>43669</v>
      </c>
      <c r="F910" s="12">
        <f>ROUND(INDEX([1]Calculation!AL:AL,ROW()),1)</f>
        <v>0</v>
      </c>
      <c r="G910" s="8">
        <f>ROUND(INDEX([1]Calculation!L:L,ROW()),0)</f>
        <v>11</v>
      </c>
      <c r="H910" s="8">
        <f>ROUND(INDEX([1]Calculation!M:M,ROW()),0)</f>
        <v>0</v>
      </c>
      <c r="I910" s="8">
        <f>ROUND(INDEX([1]Calculation!N:N,ROW()),0)</f>
        <v>0</v>
      </c>
      <c r="J910" s="8">
        <f>ROUND(INDEX([1]Calculation!O:O,ROW()),0)</f>
        <v>5</v>
      </c>
      <c r="K910" s="8">
        <f>ROUND(INDEX([1]Calculation!P:P,ROW()),0)</f>
        <v>0</v>
      </c>
      <c r="L910" s="8">
        <f>ROUND(INDEX([1]Calculation!Q:Q,ROW()),0)</f>
        <v>12</v>
      </c>
      <c r="M910" s="8">
        <f>ROUND(INDEX([1]Calculation!R:R,ROW()),0)</f>
        <v>0</v>
      </c>
      <c r="N910" s="8">
        <f>ROUND(INDEX([1]Calculation!S:S,ROW()),0)</f>
        <v>15</v>
      </c>
      <c r="O910" s="8">
        <f>ROUND(INDEX([1]Calculation!T:T,ROW()),0)</f>
        <v>0</v>
      </c>
      <c r="P910" s="8" t="str">
        <f>INDEX([1]Calculation!CB:CB,ROW())</f>
        <v>https://www.ppic.org/wp-content/uploads/ppic-statewide-survey-californians-and-the-environment-july-2019.pdf</v>
      </c>
    </row>
    <row r="911" spans="1:16">
      <c r="A911" t="str">
        <f>INDEX([1]Calculation!$F:$F,ROW())</f>
        <v>US</v>
      </c>
      <c r="B911" t="str">
        <f>INDEX([1]Calculation!$D:$D,ROW())</f>
        <v>Fox News/Beacon Research/Shaw &amp; Co. Research</v>
      </c>
      <c r="C911" t="str">
        <f>IF(INDEX([1]Calculation!$G:$G,ROW())=0,"-",INDEX([1]Calculation!$G:$G,ROW()))</f>
        <v>A-</v>
      </c>
      <c r="D911" t="str">
        <f>INDEX([1]Calculation!$J:$J,ROW())&amp;"  "&amp;INDEX([1]Calculation!$K:$K,ROW())</f>
        <v>455  lv</v>
      </c>
      <c r="E911" s="19">
        <f>INDEX([1]Calculation!$I:$I,ROW())</f>
        <v>43669</v>
      </c>
      <c r="F911" s="12">
        <f>ROUND(INDEX([1]Calculation!AL:AL,ROW()),1)</f>
        <v>0</v>
      </c>
      <c r="G911" s="8">
        <f>ROUND(INDEX([1]Calculation!L:L,ROW()),0)</f>
        <v>33</v>
      </c>
      <c r="H911" s="8">
        <f>ROUND(INDEX([1]Calculation!M:M,ROW()),0)</f>
        <v>0</v>
      </c>
      <c r="I911" s="8">
        <f>ROUND(INDEX([1]Calculation!N:N,ROW()),0)</f>
        <v>2</v>
      </c>
      <c r="J911" s="8">
        <f>ROUND(INDEX([1]Calculation!O:O,ROW()),0)</f>
        <v>5</v>
      </c>
      <c r="K911" s="8">
        <f>ROUND(INDEX([1]Calculation!P:P,ROW()),0)</f>
        <v>3</v>
      </c>
      <c r="L911" s="8">
        <f>ROUND(INDEX([1]Calculation!Q:Q,ROW()),0)</f>
        <v>15</v>
      </c>
      <c r="M911" s="8">
        <f>ROUND(INDEX([1]Calculation!R:R,ROW()),0)</f>
        <v>1</v>
      </c>
      <c r="N911" s="8">
        <f>ROUND(INDEX([1]Calculation!S:S,ROW()),0)</f>
        <v>12</v>
      </c>
      <c r="O911" s="8">
        <f>ROUND(INDEX([1]Calculation!T:T,ROW()),0)</f>
        <v>3</v>
      </c>
      <c r="P911" s="8" t="str">
        <f>INDEX([1]Calculation!CB:CB,ROW())</f>
        <v>https://www.foxnews.com/politics/fox-news-poll-july-25</v>
      </c>
    </row>
    <row r="912" spans="1:16">
      <c r="A912" t="str">
        <f>INDEX([1]Calculation!$F:$F,ROW())</f>
        <v>US</v>
      </c>
      <c r="B912" t="str">
        <f>INDEX([1]Calculation!$D:$D,ROW())</f>
        <v>YouGov</v>
      </c>
      <c r="C912" t="str">
        <f>IF(INDEX([1]Calculation!$G:$G,ROW())=0,"-",INDEX([1]Calculation!$G:$G,ROW()))</f>
        <v>B-</v>
      </c>
      <c r="D912" t="str">
        <f>INDEX([1]Calculation!$J:$J,ROW())&amp;"  "&amp;INDEX([1]Calculation!$K:$K,ROW())</f>
        <v>600  lv</v>
      </c>
      <c r="E912" s="19">
        <f>INDEX([1]Calculation!$I:$I,ROW())</f>
        <v>43669</v>
      </c>
      <c r="F912" s="12">
        <f>ROUND(INDEX([1]Calculation!AL:AL,ROW()),1)</f>
        <v>0</v>
      </c>
      <c r="G912" s="8">
        <f>ROUND(INDEX([1]Calculation!L:L,ROW()),0)</f>
        <v>25</v>
      </c>
      <c r="H912" s="8">
        <f>ROUND(INDEX([1]Calculation!M:M,ROW()),0)</f>
        <v>0</v>
      </c>
      <c r="I912" s="8">
        <f>ROUND(INDEX([1]Calculation!N:N,ROW()),0)</f>
        <v>2</v>
      </c>
      <c r="J912" s="8">
        <f>ROUND(INDEX([1]Calculation!O:O,ROW()),0)</f>
        <v>6</v>
      </c>
      <c r="K912" s="8">
        <f>ROUND(INDEX([1]Calculation!P:P,ROW()),0)</f>
        <v>1</v>
      </c>
      <c r="L912" s="8">
        <f>ROUND(INDEX([1]Calculation!Q:Q,ROW()),0)</f>
        <v>13</v>
      </c>
      <c r="M912" s="8">
        <f>ROUND(INDEX([1]Calculation!R:R,ROW()),0)</f>
        <v>1</v>
      </c>
      <c r="N912" s="8">
        <f>ROUND(INDEX([1]Calculation!S:S,ROW()),0)</f>
        <v>18</v>
      </c>
      <c r="O912" s="8">
        <f>ROUND(INDEX([1]Calculation!T:T,ROW()),0)</f>
        <v>2</v>
      </c>
      <c r="P912" s="8" t="str">
        <f>INDEX([1]Calculation!CB:CB,ROW())</f>
        <v>https://d25d2506sfb94s.cloudfront.net/cumulus_uploads/document/n0eqovafro/econTabReport.pdf</v>
      </c>
    </row>
    <row r="913" spans="1:16">
      <c r="A913" t="str">
        <f>INDEX([1]Calculation!$F:$F,ROW())</f>
        <v>South Carolina</v>
      </c>
      <c r="B913" t="str">
        <f>INDEX([1]Calculation!$D:$D,ROW())</f>
        <v>Monmouth University</v>
      </c>
      <c r="C913" t="str">
        <f>IF(INDEX([1]Calculation!$G:$G,ROW())=0,"-",INDEX([1]Calculation!$G:$G,ROW()))</f>
        <v>A+</v>
      </c>
      <c r="D913" t="str">
        <f>INDEX([1]Calculation!$J:$J,ROW())&amp;"  "&amp;INDEX([1]Calculation!$K:$K,ROW())</f>
        <v>405  lv</v>
      </c>
      <c r="E913" s="19">
        <f>INDEX([1]Calculation!$I:$I,ROW())</f>
        <v>43668</v>
      </c>
      <c r="F913" s="12">
        <f>ROUND(INDEX([1]Calculation!AL:AL,ROW()),1)</f>
        <v>0.1</v>
      </c>
      <c r="G913" s="8">
        <f>ROUND(INDEX([1]Calculation!L:L,ROW()),0)</f>
        <v>39</v>
      </c>
      <c r="H913" s="8">
        <f>ROUND(INDEX([1]Calculation!M:M,ROW()),0)</f>
        <v>0</v>
      </c>
      <c r="I913" s="8">
        <f>ROUND(INDEX([1]Calculation!N:N,ROW()),0)</f>
        <v>2</v>
      </c>
      <c r="J913" s="8">
        <f>ROUND(INDEX([1]Calculation!O:O,ROW()),0)</f>
        <v>5</v>
      </c>
      <c r="K913" s="8">
        <f>ROUND(INDEX([1]Calculation!P:P,ROW()),0)</f>
        <v>1</v>
      </c>
      <c r="L913" s="8">
        <f>ROUND(INDEX([1]Calculation!Q:Q,ROW()),0)</f>
        <v>10</v>
      </c>
      <c r="M913" s="8">
        <f>ROUND(INDEX([1]Calculation!R:R,ROW()),0)</f>
        <v>2</v>
      </c>
      <c r="N913" s="8">
        <f>ROUND(INDEX([1]Calculation!S:S,ROW()),0)</f>
        <v>9</v>
      </c>
      <c r="O913" s="8">
        <f>ROUND(INDEX([1]Calculation!T:T,ROW()),0)</f>
        <v>0</v>
      </c>
      <c r="P913" s="8" t="str">
        <f>INDEX([1]Calculation!CB:CB,ROW())</f>
        <v>https://www.monmouth.edu/polling-institute/documents/monmouthpoll_sc_072519.pdf/</v>
      </c>
    </row>
    <row r="914" spans="1:16">
      <c r="A914" t="str">
        <f>INDEX([1]Calculation!$F:$F,ROW())</f>
        <v>Ohio</v>
      </c>
      <c r="B914" t="str">
        <f>INDEX([1]Calculation!$D:$D,ROW())</f>
        <v>Quinnipiac University</v>
      </c>
      <c r="C914" t="str">
        <f>IF(INDEX([1]Calculation!$G:$G,ROW())=0,"-",INDEX([1]Calculation!$G:$G,ROW()))</f>
        <v>A</v>
      </c>
      <c r="D914" t="str">
        <f>INDEX([1]Calculation!$J:$J,ROW())&amp;"  "&amp;INDEX([1]Calculation!$K:$K,ROW())</f>
        <v>556  rv</v>
      </c>
      <c r="E914" s="19">
        <f>INDEX([1]Calculation!$I:$I,ROW())</f>
        <v>43668</v>
      </c>
      <c r="F914" s="12">
        <f>ROUND(INDEX([1]Calculation!AL:AL,ROW()),1)</f>
        <v>2.2000000000000002</v>
      </c>
      <c r="G914" s="8">
        <f>ROUND(INDEX([1]Calculation!L:L,ROW()),0)</f>
        <v>31</v>
      </c>
      <c r="H914" s="8">
        <f>ROUND(INDEX([1]Calculation!M:M,ROW()),0)</f>
        <v>0</v>
      </c>
      <c r="I914" s="8">
        <f>ROUND(INDEX([1]Calculation!N:N,ROW()),0)</f>
        <v>1</v>
      </c>
      <c r="J914" s="8">
        <f>ROUND(INDEX([1]Calculation!O:O,ROW()),0)</f>
        <v>6</v>
      </c>
      <c r="K914" s="8">
        <f>ROUND(INDEX([1]Calculation!P:P,ROW()),0)</f>
        <v>1</v>
      </c>
      <c r="L914" s="8">
        <f>ROUND(INDEX([1]Calculation!Q:Q,ROW()),0)</f>
        <v>14</v>
      </c>
      <c r="M914" s="8">
        <f>ROUND(INDEX([1]Calculation!R:R,ROW()),0)</f>
        <v>1</v>
      </c>
      <c r="N914" s="8">
        <f>ROUND(INDEX([1]Calculation!S:S,ROW()),0)</f>
        <v>13</v>
      </c>
      <c r="O914" s="8">
        <f>ROUND(INDEX([1]Calculation!T:T,ROW()),0)</f>
        <v>1</v>
      </c>
      <c r="P914" s="8" t="str">
        <f>INDEX([1]Calculation!CB:CB,ROW())</f>
        <v>https://poll.qu.edu/ohio/release-detail?ReleaseID=3633</v>
      </c>
    </row>
    <row r="915" spans="1:16">
      <c r="A915" t="str">
        <f>INDEX([1]Calculation!$F:$F,ROW())</f>
        <v>US</v>
      </c>
      <c r="B915" t="str">
        <f>INDEX([1]Calculation!$D:$D,ROW())</f>
        <v>Morning Consult</v>
      </c>
      <c r="C915" t="str">
        <f>IF(INDEX([1]Calculation!$G:$G,ROW())=0,"-",INDEX([1]Calculation!$G:$G,ROW()))</f>
        <v>B+</v>
      </c>
      <c r="D915" t="str">
        <f>INDEX([1]Calculation!$J:$J,ROW())&amp;"  "&amp;INDEX([1]Calculation!$K:$K,ROW())</f>
        <v>17285  lv</v>
      </c>
      <c r="E915" s="19">
        <f>INDEX([1]Calculation!$I:$I,ROW())</f>
        <v>43667</v>
      </c>
      <c r="F915" s="12">
        <f>ROUND(INDEX([1]Calculation!AL:AL,ROW()),1)</f>
        <v>0</v>
      </c>
      <c r="G915" s="8">
        <f>ROUND(INDEX([1]Calculation!L:L,ROW()),0)</f>
        <v>33</v>
      </c>
      <c r="H915" s="8">
        <f>ROUND(INDEX([1]Calculation!M:M,ROW()),0)</f>
        <v>0</v>
      </c>
      <c r="I915" s="8">
        <f>ROUND(INDEX([1]Calculation!N:N,ROW()),0)</f>
        <v>2</v>
      </c>
      <c r="J915" s="8">
        <f>ROUND(INDEX([1]Calculation!O:O,ROW()),0)</f>
        <v>5</v>
      </c>
      <c r="K915" s="8">
        <f>ROUND(INDEX([1]Calculation!P:P,ROW()),0)</f>
        <v>1</v>
      </c>
      <c r="L915" s="8">
        <f>ROUND(INDEX([1]Calculation!Q:Q,ROW()),0)</f>
        <v>18</v>
      </c>
      <c r="M915" s="8">
        <f>ROUND(INDEX([1]Calculation!R:R,ROW()),0)</f>
        <v>1</v>
      </c>
      <c r="N915" s="8">
        <f>ROUND(INDEX([1]Calculation!S:S,ROW()),0)</f>
        <v>14</v>
      </c>
      <c r="O915" s="8">
        <f>ROUND(INDEX([1]Calculation!T:T,ROW()),0)</f>
        <v>2</v>
      </c>
      <c r="P915" s="8" t="str">
        <f>INDEX([1]Calculation!CB:CB,ROW())</f>
        <v>https://morningconsult.com/2020-democratic-primary/</v>
      </c>
    </row>
    <row r="916" spans="1:16">
      <c r="A916" t="str">
        <f>INDEX([1]Calculation!$F:$F,ROW())</f>
        <v>US</v>
      </c>
      <c r="B916" t="str">
        <f>INDEX([1]Calculation!$D:$D,ROW())</f>
        <v>Swayable</v>
      </c>
      <c r="C916" t="str">
        <f>IF(INDEX([1]Calculation!$G:$G,ROW())=0,"-",INDEX([1]Calculation!$G:$G,ROW()))</f>
        <v>-</v>
      </c>
      <c r="D916" t="str">
        <f>INDEX([1]Calculation!$J:$J,ROW())&amp;"  "&amp;INDEX([1]Calculation!$K:$K,ROW())</f>
        <v>1921  lv</v>
      </c>
      <c r="E916" s="19">
        <f>INDEX([1]Calculation!$I:$I,ROW())</f>
        <v>43653</v>
      </c>
      <c r="F916" s="12">
        <f>ROUND(INDEX([1]Calculation!AL:AL,ROW()),1)</f>
        <v>0</v>
      </c>
      <c r="G916" s="8">
        <f>ROUND(INDEX([1]Calculation!L:L,ROW()),0)</f>
        <v>28</v>
      </c>
      <c r="H916" s="8">
        <f>ROUND(INDEX([1]Calculation!M:M,ROW()),0)</f>
        <v>0</v>
      </c>
      <c r="I916" s="8">
        <f>ROUND(INDEX([1]Calculation!N:N,ROW()),0)</f>
        <v>3</v>
      </c>
      <c r="J916" s="8">
        <f>ROUND(INDEX([1]Calculation!O:O,ROW()),0)</f>
        <v>6</v>
      </c>
      <c r="K916" s="8">
        <f>ROUND(INDEX([1]Calculation!P:P,ROW()),0)</f>
        <v>0</v>
      </c>
      <c r="L916" s="8">
        <f>ROUND(INDEX([1]Calculation!Q:Q,ROW()),0)</f>
        <v>18</v>
      </c>
      <c r="M916" s="8">
        <f>ROUND(INDEX([1]Calculation!R:R,ROW()),0)</f>
        <v>0</v>
      </c>
      <c r="N916" s="8">
        <f>ROUND(INDEX([1]Calculation!S:S,ROW()),0)</f>
        <v>12</v>
      </c>
      <c r="O916" s="8">
        <f>ROUND(INDEX([1]Calculation!T:T,ROW()),0)</f>
        <v>1</v>
      </c>
      <c r="P916" s="8" t="str">
        <f>INDEX([1]Calculation!CB:CB,ROW())</f>
        <v>https://swayable.com/insights/primaries2019</v>
      </c>
    </row>
    <row r="917" spans="1:16">
      <c r="A917" t="str">
        <f>INDEX([1]Calculation!$F:$F,ROW())</f>
        <v>US</v>
      </c>
      <c r="B917" t="str">
        <f>INDEX([1]Calculation!$D:$D,ROW())</f>
        <v>Swayable</v>
      </c>
      <c r="C917" t="str">
        <f>IF(INDEX([1]Calculation!$G:$G,ROW())=0,"-",INDEX([1]Calculation!$G:$G,ROW()))</f>
        <v>-</v>
      </c>
      <c r="D917" t="str">
        <f>INDEX([1]Calculation!$J:$J,ROW())&amp;"  "&amp;INDEX([1]Calculation!$K:$K,ROW())</f>
        <v>4004  a</v>
      </c>
      <c r="E917" s="19">
        <f>INDEX([1]Calculation!$I:$I,ROW())</f>
        <v>43653</v>
      </c>
      <c r="F917" s="12">
        <f>ROUND(INDEX([1]Calculation!AL:AL,ROW()),1)</f>
        <v>0</v>
      </c>
      <c r="G917" s="8">
        <f>ROUND(INDEX([1]Calculation!L:L,ROW()),0)</f>
        <v>25</v>
      </c>
      <c r="H917" s="8">
        <f>ROUND(INDEX([1]Calculation!M:M,ROW()),0)</f>
        <v>0</v>
      </c>
      <c r="I917" s="8">
        <f>ROUND(INDEX([1]Calculation!N:N,ROW()),0)</f>
        <v>3</v>
      </c>
      <c r="J917" s="8">
        <f>ROUND(INDEX([1]Calculation!O:O,ROW()),0)</f>
        <v>5</v>
      </c>
      <c r="K917" s="8">
        <f>ROUND(INDEX([1]Calculation!P:P,ROW()),0)</f>
        <v>0</v>
      </c>
      <c r="L917" s="8">
        <f>ROUND(INDEX([1]Calculation!Q:Q,ROW()),0)</f>
        <v>21</v>
      </c>
      <c r="M917" s="8">
        <f>ROUND(INDEX([1]Calculation!R:R,ROW()),0)</f>
        <v>0</v>
      </c>
      <c r="N917" s="8">
        <f>ROUND(INDEX([1]Calculation!S:S,ROW()),0)</f>
        <v>10</v>
      </c>
      <c r="O917" s="8">
        <f>ROUND(INDEX([1]Calculation!T:T,ROW()),0)</f>
        <v>2</v>
      </c>
      <c r="P917" s="8" t="str">
        <f>INDEX([1]Calculation!CB:CB,ROW())</f>
        <v>https://swayable.com/insights/primaries2019</v>
      </c>
    </row>
    <row r="918" spans="1:16">
      <c r="A918" t="str">
        <f>INDEX([1]Calculation!$F:$F,ROW())</f>
        <v>Texas</v>
      </c>
      <c r="B918" t="str">
        <f>INDEX([1]Calculation!$D:$D,ROW())</f>
        <v>YouGov</v>
      </c>
      <c r="C918" t="str">
        <f>IF(INDEX([1]Calculation!$G:$G,ROW())=0,"-",INDEX([1]Calculation!$G:$G,ROW()))</f>
        <v>B-</v>
      </c>
      <c r="D918" t="str">
        <f>INDEX([1]Calculation!$J:$J,ROW())&amp;"  "&amp;INDEX([1]Calculation!$K:$K,ROW())</f>
        <v>838  lv</v>
      </c>
      <c r="E918" s="19">
        <f>INDEX([1]Calculation!$I:$I,ROW())</f>
        <v>43664</v>
      </c>
      <c r="F918" s="12">
        <f>ROUND(INDEX([1]Calculation!AL:AL,ROW()),1)</f>
        <v>0</v>
      </c>
      <c r="G918" s="8">
        <f>ROUND(INDEX([1]Calculation!L:L,ROW()),0)</f>
        <v>27</v>
      </c>
      <c r="H918" s="8">
        <f>ROUND(INDEX([1]Calculation!M:M,ROW()),0)</f>
        <v>0</v>
      </c>
      <c r="I918" s="8">
        <f>ROUND(INDEX([1]Calculation!N:N,ROW()),0)</f>
        <v>0</v>
      </c>
      <c r="J918" s="8">
        <f>ROUND(INDEX([1]Calculation!O:O,ROW()),0)</f>
        <v>4</v>
      </c>
      <c r="K918" s="8">
        <f>ROUND(INDEX([1]Calculation!P:P,ROW()),0)</f>
        <v>1</v>
      </c>
      <c r="L918" s="8">
        <f>ROUND(INDEX([1]Calculation!Q:Q,ROW()),0)</f>
        <v>12</v>
      </c>
      <c r="M918" s="8">
        <f>ROUND(INDEX([1]Calculation!R:R,ROW()),0)</f>
        <v>0</v>
      </c>
      <c r="N918" s="8">
        <f>ROUND(INDEX([1]Calculation!S:S,ROW()),0)</f>
        <v>16</v>
      </c>
      <c r="O918" s="8">
        <f>ROUND(INDEX([1]Calculation!T:T,ROW()),0)</f>
        <v>1</v>
      </c>
      <c r="P918" s="8" t="str">
        <f>INDEX([1]Calculation!CB:CB,ROW())</f>
        <v>https://d25d2506sfb94s.cloudfront.net/cumulus_uploads/document/h7ookmkwri/cbsnews_dems_20190721_final.pdf</v>
      </c>
    </row>
    <row r="919" spans="1:16">
      <c r="A919" t="str">
        <f>INDEX([1]Calculation!$F:$F,ROW())</f>
        <v>South Carolina</v>
      </c>
      <c r="B919" t="str">
        <f>INDEX([1]Calculation!$D:$D,ROW())</f>
        <v>YouGov</v>
      </c>
      <c r="C919" t="str">
        <f>IF(INDEX([1]Calculation!$G:$G,ROW())=0,"-",INDEX([1]Calculation!$G:$G,ROW()))</f>
        <v>B-</v>
      </c>
      <c r="D919" t="str">
        <f>INDEX([1]Calculation!$J:$J,ROW())&amp;"  "&amp;INDEX([1]Calculation!$K:$K,ROW())</f>
        <v>915  lv</v>
      </c>
      <c r="E919" s="19">
        <f>INDEX([1]Calculation!$I:$I,ROW())</f>
        <v>43664</v>
      </c>
      <c r="F919" s="12">
        <f>ROUND(INDEX([1]Calculation!AL:AL,ROW()),1)</f>
        <v>0</v>
      </c>
      <c r="G919" s="8">
        <f>ROUND(INDEX([1]Calculation!L:L,ROW()),0)</f>
        <v>39</v>
      </c>
      <c r="H919" s="8">
        <f>ROUND(INDEX([1]Calculation!M:M,ROW()),0)</f>
        <v>0</v>
      </c>
      <c r="I919" s="8">
        <f>ROUND(INDEX([1]Calculation!N:N,ROW()),0)</f>
        <v>3</v>
      </c>
      <c r="J919" s="8">
        <f>ROUND(INDEX([1]Calculation!O:O,ROW()),0)</f>
        <v>5</v>
      </c>
      <c r="K919" s="8">
        <f>ROUND(INDEX([1]Calculation!P:P,ROW()),0)</f>
        <v>1</v>
      </c>
      <c r="L919" s="8">
        <f>ROUND(INDEX([1]Calculation!Q:Q,ROW()),0)</f>
        <v>17</v>
      </c>
      <c r="M919" s="8">
        <f>ROUND(INDEX([1]Calculation!R:R,ROW()),0)</f>
        <v>1</v>
      </c>
      <c r="N919" s="8">
        <f>ROUND(INDEX([1]Calculation!S:S,ROW()),0)</f>
        <v>12</v>
      </c>
      <c r="O919" s="8">
        <f>ROUND(INDEX([1]Calculation!T:T,ROW()),0)</f>
        <v>1</v>
      </c>
      <c r="P919" s="8" t="str">
        <f>INDEX([1]Calculation!CB:CB,ROW())</f>
        <v>https://d25d2506sfb94s.cloudfront.net/cumulus_uploads/document/h7ookmkwri/cbsnews_dems_20190721_final.pdf</v>
      </c>
    </row>
    <row r="920" spans="1:16">
      <c r="A920" t="str">
        <f>INDEX([1]Calculation!$F:$F,ROW())</f>
        <v>New Hampshire</v>
      </c>
      <c r="B920" t="str">
        <f>INDEX([1]Calculation!$D:$D,ROW())</f>
        <v>YouGov</v>
      </c>
      <c r="C920" t="str">
        <f>IF(INDEX([1]Calculation!$G:$G,ROW())=0,"-",INDEX([1]Calculation!$G:$G,ROW()))</f>
        <v>B-</v>
      </c>
      <c r="D920" t="str">
        <f>INDEX([1]Calculation!$J:$J,ROW())&amp;"  "&amp;INDEX([1]Calculation!$K:$K,ROW())</f>
        <v>504  lv</v>
      </c>
      <c r="E920" s="19">
        <f>INDEX([1]Calculation!$I:$I,ROW())</f>
        <v>43664</v>
      </c>
      <c r="F920" s="12">
        <f>ROUND(INDEX([1]Calculation!AL:AL,ROW()),1)</f>
        <v>0</v>
      </c>
      <c r="G920" s="8">
        <f>ROUND(INDEX([1]Calculation!L:L,ROW()),0)</f>
        <v>27</v>
      </c>
      <c r="H920" s="8">
        <f>ROUND(INDEX([1]Calculation!M:M,ROW()),0)</f>
        <v>0</v>
      </c>
      <c r="I920" s="8">
        <f>ROUND(INDEX([1]Calculation!N:N,ROW()),0)</f>
        <v>1</v>
      </c>
      <c r="J920" s="8">
        <f>ROUND(INDEX([1]Calculation!O:O,ROW()),0)</f>
        <v>7</v>
      </c>
      <c r="K920" s="8">
        <f>ROUND(INDEX([1]Calculation!P:P,ROW()),0)</f>
        <v>1</v>
      </c>
      <c r="L920" s="8">
        <f>ROUND(INDEX([1]Calculation!Q:Q,ROW()),0)</f>
        <v>20</v>
      </c>
      <c r="M920" s="8">
        <f>ROUND(INDEX([1]Calculation!R:R,ROW()),0)</f>
        <v>1</v>
      </c>
      <c r="N920" s="8">
        <f>ROUND(INDEX([1]Calculation!S:S,ROW()),0)</f>
        <v>18</v>
      </c>
      <c r="O920" s="8">
        <f>ROUND(INDEX([1]Calculation!T:T,ROW()),0)</f>
        <v>1</v>
      </c>
      <c r="P920" s="8" t="str">
        <f>INDEX([1]Calculation!CB:CB,ROW())</f>
        <v>https://d25d2506sfb94s.cloudfront.net/cumulus_uploads/document/h7ookmkwri/cbsnews_dems_20190721_final.pdf</v>
      </c>
    </row>
    <row r="921" spans="1:16">
      <c r="A921" t="str">
        <f>INDEX([1]Calculation!$F:$F,ROW())</f>
        <v>Iowa</v>
      </c>
      <c r="B921" t="str">
        <f>INDEX([1]Calculation!$D:$D,ROW())</f>
        <v>YouGov</v>
      </c>
      <c r="C921" t="str">
        <f>IF(INDEX([1]Calculation!$G:$G,ROW())=0,"-",INDEX([1]Calculation!$G:$G,ROW()))</f>
        <v>B-</v>
      </c>
      <c r="D921" t="str">
        <f>INDEX([1]Calculation!$J:$J,ROW())&amp;"  "&amp;INDEX([1]Calculation!$K:$K,ROW())</f>
        <v>576  lv</v>
      </c>
      <c r="E921" s="19">
        <f>INDEX([1]Calculation!$I:$I,ROW())</f>
        <v>43664</v>
      </c>
      <c r="F921" s="12">
        <f>ROUND(INDEX([1]Calculation!AL:AL,ROW()),1)</f>
        <v>0</v>
      </c>
      <c r="G921" s="8">
        <f>ROUND(INDEX([1]Calculation!L:L,ROW()),0)</f>
        <v>24</v>
      </c>
      <c r="H921" s="8">
        <f>ROUND(INDEX([1]Calculation!M:M,ROW()),0)</f>
        <v>0</v>
      </c>
      <c r="I921" s="8">
        <f>ROUND(INDEX([1]Calculation!N:N,ROW()),0)</f>
        <v>3</v>
      </c>
      <c r="J921" s="8">
        <f>ROUND(INDEX([1]Calculation!O:O,ROW()),0)</f>
        <v>7</v>
      </c>
      <c r="K921" s="8">
        <f>ROUND(INDEX([1]Calculation!P:P,ROW()),0)</f>
        <v>4</v>
      </c>
      <c r="L921" s="8">
        <f>ROUND(INDEX([1]Calculation!Q:Q,ROW()),0)</f>
        <v>19</v>
      </c>
      <c r="M921" s="8">
        <f>ROUND(INDEX([1]Calculation!R:R,ROW()),0)</f>
        <v>2</v>
      </c>
      <c r="N921" s="8">
        <f>ROUND(INDEX([1]Calculation!S:S,ROW()),0)</f>
        <v>17</v>
      </c>
      <c r="O921" s="8">
        <f>ROUND(INDEX([1]Calculation!T:T,ROW()),0)</f>
        <v>0</v>
      </c>
      <c r="P921" s="8" t="str">
        <f>INDEX([1]Calculation!CB:CB,ROW())</f>
        <v>https://d25d2506sfb94s.cloudfront.net/cumulus_uploads/document/h7ookmkwri/cbsnews_dems_20190721_final.pdf</v>
      </c>
    </row>
    <row r="922" spans="1:16">
      <c r="A922" t="str">
        <f>INDEX([1]Calculation!$F:$F,ROW())</f>
        <v>California</v>
      </c>
      <c r="B922" t="str">
        <f>INDEX([1]Calculation!$D:$D,ROW())</f>
        <v>YouGov</v>
      </c>
      <c r="C922" t="str">
        <f>IF(INDEX([1]Calculation!$G:$G,ROW())=0,"-",INDEX([1]Calculation!$G:$G,ROW()))</f>
        <v>B-</v>
      </c>
      <c r="D922" t="str">
        <f>INDEX([1]Calculation!$J:$J,ROW())&amp;"  "&amp;INDEX([1]Calculation!$K:$K,ROW())</f>
        <v>1404  lv</v>
      </c>
      <c r="E922" s="19">
        <f>INDEX([1]Calculation!$I:$I,ROW())</f>
        <v>43664</v>
      </c>
      <c r="F922" s="12">
        <f>ROUND(INDEX([1]Calculation!AL:AL,ROW()),1)</f>
        <v>0</v>
      </c>
      <c r="G922" s="8">
        <f>ROUND(INDEX([1]Calculation!L:L,ROW()),0)</f>
        <v>24</v>
      </c>
      <c r="H922" s="8">
        <f>ROUND(INDEX([1]Calculation!M:M,ROW()),0)</f>
        <v>0</v>
      </c>
      <c r="I922" s="8">
        <f>ROUND(INDEX([1]Calculation!N:N,ROW()),0)</f>
        <v>1</v>
      </c>
      <c r="J922" s="8">
        <f>ROUND(INDEX([1]Calculation!O:O,ROW()),0)</f>
        <v>6</v>
      </c>
      <c r="K922" s="8">
        <f>ROUND(INDEX([1]Calculation!P:P,ROW()),0)</f>
        <v>1</v>
      </c>
      <c r="L922" s="8">
        <f>ROUND(INDEX([1]Calculation!Q:Q,ROW()),0)</f>
        <v>16</v>
      </c>
      <c r="M922" s="8">
        <f>ROUND(INDEX([1]Calculation!R:R,ROW()),0)</f>
        <v>1</v>
      </c>
      <c r="N922" s="8">
        <f>ROUND(INDEX([1]Calculation!S:S,ROW()),0)</f>
        <v>19</v>
      </c>
      <c r="O922" s="8">
        <f>ROUND(INDEX([1]Calculation!T:T,ROW()),0)</f>
        <v>1</v>
      </c>
      <c r="P922" s="8" t="str">
        <f>INDEX([1]Calculation!CB:CB,ROW())</f>
        <v>https://d25d2506sfb94s.cloudfront.net/cumulus_uploads/document/h7ookmkwri/cbsnews_dems_20190721_final.pdf</v>
      </c>
    </row>
    <row r="923" spans="1:16">
      <c r="A923" t="str">
        <f>INDEX([1]Calculation!$F:$F,ROW())</f>
        <v>Michigan</v>
      </c>
      <c r="B923" t="str">
        <f>INDEX([1]Calculation!$D:$D,ROW())</f>
        <v>Climate Nexus</v>
      </c>
      <c r="C923" t="str">
        <f>IF(INDEX([1]Calculation!$G:$G,ROW())=0,"-",INDEX([1]Calculation!$G:$G,ROW()))</f>
        <v>-</v>
      </c>
      <c r="D923" t="str">
        <f>INDEX([1]Calculation!$J:$J,ROW())&amp;"  "&amp;INDEX([1]Calculation!$K:$K,ROW())</f>
        <v>324  lv</v>
      </c>
      <c r="E923" s="19">
        <f>INDEX([1]Calculation!$I:$I,ROW())</f>
        <v>43663</v>
      </c>
      <c r="F923" s="12">
        <f>ROUND(INDEX([1]Calculation!AL:AL,ROW()),1)</f>
        <v>0.6</v>
      </c>
      <c r="G923" s="8">
        <f>ROUND(INDEX([1]Calculation!L:L,ROW()),0)</f>
        <v>35</v>
      </c>
      <c r="H923" s="8">
        <f>ROUND(INDEX([1]Calculation!M:M,ROW()),0)</f>
        <v>0</v>
      </c>
      <c r="I923" s="8">
        <f>ROUND(INDEX([1]Calculation!N:N,ROW()),0)</f>
        <v>2</v>
      </c>
      <c r="J923" s="8">
        <f>ROUND(INDEX([1]Calculation!O:O,ROW()),0)</f>
        <v>4</v>
      </c>
      <c r="K923" s="8">
        <f>ROUND(INDEX([1]Calculation!P:P,ROW()),0)</f>
        <v>1</v>
      </c>
      <c r="L923" s="8">
        <f>ROUND(INDEX([1]Calculation!Q:Q,ROW()),0)</f>
        <v>16</v>
      </c>
      <c r="M923" s="8">
        <f>ROUND(INDEX([1]Calculation!R:R,ROW()),0)</f>
        <v>1</v>
      </c>
      <c r="N923" s="8">
        <f>ROUND(INDEX([1]Calculation!S:S,ROW()),0)</f>
        <v>14</v>
      </c>
      <c r="O923" s="8">
        <f>ROUND(INDEX([1]Calculation!T:T,ROW()),0)</f>
        <v>1</v>
      </c>
      <c r="P923" s="8" t="str">
        <f>INDEX([1]Calculation!CB:CB,ROW())</f>
        <v>https://climatenexus.org/wp-content/uploads/Michigan-Poll-Toplines-PR1916.pdf</v>
      </c>
    </row>
    <row r="924" spans="1:16">
      <c r="A924" t="str">
        <f>INDEX([1]Calculation!$F:$F,ROW())</f>
        <v>US</v>
      </c>
      <c r="B924" t="str">
        <f>INDEX([1]Calculation!$D:$D,ROW())</f>
        <v>Harris Insights &amp; Analytics</v>
      </c>
      <c r="C924" t="str">
        <f>IF(INDEX([1]Calculation!$G:$G,ROW())=0,"-",INDEX([1]Calculation!$G:$G,ROW()))</f>
        <v>C+</v>
      </c>
      <c r="D924" t="str">
        <f>INDEX([1]Calculation!$J:$J,ROW())&amp;"  "&amp;INDEX([1]Calculation!$K:$K,ROW())</f>
        <v>910  rv</v>
      </c>
      <c r="E924" s="19">
        <f>INDEX([1]Calculation!$I:$I,ROW())</f>
        <v>43663</v>
      </c>
      <c r="F924" s="12">
        <f>ROUND(INDEX([1]Calculation!AL:AL,ROW()),1)</f>
        <v>0</v>
      </c>
      <c r="G924" s="8">
        <f>ROUND(INDEX([1]Calculation!L:L,ROW()),0)</f>
        <v>26</v>
      </c>
      <c r="H924" s="8">
        <f>ROUND(INDEX([1]Calculation!M:M,ROW()),0)</f>
        <v>0</v>
      </c>
      <c r="I924" s="8">
        <f>ROUND(INDEX([1]Calculation!N:N,ROW()),0)</f>
        <v>2</v>
      </c>
      <c r="J924" s="8">
        <f>ROUND(INDEX([1]Calculation!O:O,ROW()),0)</f>
        <v>4</v>
      </c>
      <c r="K924" s="8">
        <f>ROUND(INDEX([1]Calculation!P:P,ROW()),0)</f>
        <v>1</v>
      </c>
      <c r="L924" s="8">
        <f>ROUND(INDEX([1]Calculation!Q:Q,ROW()),0)</f>
        <v>14</v>
      </c>
      <c r="M924" s="8">
        <f>ROUND(INDEX([1]Calculation!R:R,ROW()),0)</f>
        <v>1</v>
      </c>
      <c r="N924" s="8">
        <f>ROUND(INDEX([1]Calculation!S:S,ROW()),0)</f>
        <v>9</v>
      </c>
      <c r="O924" s="8">
        <f>ROUND(INDEX([1]Calculation!T:T,ROW()),0)</f>
        <v>1</v>
      </c>
      <c r="P924" s="8" t="str">
        <f>INDEX([1]Calculation!CB:CB,ROW())</f>
        <v>https://scottrasmussen.com/crosstabs-july-15-17/</v>
      </c>
    </row>
    <row r="925" spans="1:16">
      <c r="A925" t="str">
        <f>INDEX([1]Calculation!$F:$F,ROW())</f>
        <v>Tennessee</v>
      </c>
      <c r="B925" t="str">
        <f>INDEX([1]Calculation!$D:$D,ROW())</f>
        <v>SurveyMonkey</v>
      </c>
      <c r="C925" t="str">
        <f>IF(INDEX([1]Calculation!$G:$G,ROW())=0,"-",INDEX([1]Calculation!$G:$G,ROW()))</f>
        <v>D-</v>
      </c>
      <c r="D925" t="str">
        <f>INDEX([1]Calculation!$J:$J,ROW())&amp;"  "&amp;INDEX([1]Calculation!$K:$K,ROW())</f>
        <v>128  rv</v>
      </c>
      <c r="E925" s="19">
        <f>INDEX([1]Calculation!$I:$I,ROW())</f>
        <v>43662</v>
      </c>
      <c r="F925" s="12">
        <f>ROUND(INDEX([1]Calculation!AL:AL,ROW()),1)</f>
        <v>0.2</v>
      </c>
      <c r="G925" s="8">
        <f>ROUND(INDEX([1]Calculation!L:L,ROW()),0)</f>
        <v>33</v>
      </c>
      <c r="H925" s="8">
        <f>ROUND(INDEX([1]Calculation!M:M,ROW()),0)</f>
        <v>0</v>
      </c>
      <c r="I925" s="8">
        <f>ROUND(INDEX([1]Calculation!N:N,ROW()),0)</f>
        <v>1</v>
      </c>
      <c r="J925" s="8">
        <f>ROUND(INDEX([1]Calculation!O:O,ROW()),0)</f>
        <v>6</v>
      </c>
      <c r="K925" s="8">
        <f>ROUND(INDEX([1]Calculation!P:P,ROW()),0)</f>
        <v>1</v>
      </c>
      <c r="L925" s="8">
        <f>ROUND(INDEX([1]Calculation!Q:Q,ROW()),0)</f>
        <v>13</v>
      </c>
      <c r="M925" s="8">
        <f>ROUND(INDEX([1]Calculation!R:R,ROW()),0)</f>
        <v>0</v>
      </c>
      <c r="N925" s="8">
        <f>ROUND(INDEX([1]Calculation!S:S,ROW()),0)</f>
        <v>18</v>
      </c>
      <c r="O925" s="8">
        <f>ROUND(INDEX([1]Calculation!T:T,ROW()),0)</f>
        <v>0</v>
      </c>
      <c r="P925" s="8" t="str">
        <f>INDEX([1]Calculation!CB:CB,ROW())</f>
        <v>https://www.documentcloud.org/documents/6206545-NBC-News-SurveyMonkey-Tennessee-Poll-7-19.html</v>
      </c>
    </row>
    <row r="926" spans="1:16">
      <c r="A926" t="str">
        <f>INDEX([1]Calculation!$F:$F,ROW())</f>
        <v>Mississippi</v>
      </c>
      <c r="B926" t="str">
        <f>INDEX([1]Calculation!$D:$D,ROW())</f>
        <v>SurveyMonkey</v>
      </c>
      <c r="C926" t="str">
        <f>IF(INDEX([1]Calculation!$G:$G,ROW())=0,"-",INDEX([1]Calculation!$G:$G,ROW()))</f>
        <v>D-</v>
      </c>
      <c r="D926" t="str">
        <f>INDEX([1]Calculation!$J:$J,ROW())&amp;"  "&amp;INDEX([1]Calculation!$K:$K,ROW())</f>
        <v>282  rv</v>
      </c>
      <c r="E926" s="19">
        <f>INDEX([1]Calculation!$I:$I,ROW())</f>
        <v>43662</v>
      </c>
      <c r="F926" s="12">
        <f>ROUND(INDEX([1]Calculation!AL:AL,ROW()),1)</f>
        <v>0.2</v>
      </c>
      <c r="G926" s="8">
        <f>ROUND(INDEX([1]Calculation!L:L,ROW()),0)</f>
        <v>47</v>
      </c>
      <c r="H926" s="8">
        <f>ROUND(INDEX([1]Calculation!M:M,ROW()),0)</f>
        <v>0</v>
      </c>
      <c r="I926" s="8">
        <f>ROUND(INDEX([1]Calculation!N:N,ROW()),0)</f>
        <v>3</v>
      </c>
      <c r="J926" s="8">
        <f>ROUND(INDEX([1]Calculation!O:O,ROW()),0)</f>
        <v>3</v>
      </c>
      <c r="K926" s="8">
        <f>ROUND(INDEX([1]Calculation!P:P,ROW()),0)</f>
        <v>1</v>
      </c>
      <c r="L926" s="8">
        <f>ROUND(INDEX([1]Calculation!Q:Q,ROW()),0)</f>
        <v>21</v>
      </c>
      <c r="M926" s="8">
        <f>ROUND(INDEX([1]Calculation!R:R,ROW()),0)</f>
        <v>0</v>
      </c>
      <c r="N926" s="8">
        <f>ROUND(INDEX([1]Calculation!S:S,ROW()),0)</f>
        <v>7</v>
      </c>
      <c r="O926" s="8">
        <f>ROUND(INDEX([1]Calculation!T:T,ROW()),0)</f>
        <v>0</v>
      </c>
      <c r="P926" s="8" t="str">
        <f>INDEX([1]Calculation!CB:CB,ROW())</f>
        <v>https://www.documentcloud.org/documents/6206542-NBC-News-SurveyMonkey-Mississippi-Poll-7-19.html</v>
      </c>
    </row>
    <row r="927" spans="1:16">
      <c r="A927" t="str">
        <f>INDEX([1]Calculation!$F:$F,ROW())</f>
        <v>Georgia</v>
      </c>
      <c r="B927" t="str">
        <f>INDEX([1]Calculation!$D:$D,ROW())</f>
        <v>SurveyMonkey</v>
      </c>
      <c r="C927" t="str">
        <f>IF(INDEX([1]Calculation!$G:$G,ROW())=0,"-",INDEX([1]Calculation!$G:$G,ROW()))</f>
        <v>D-</v>
      </c>
      <c r="D927" t="str">
        <f>INDEX([1]Calculation!$J:$J,ROW())&amp;"  "&amp;INDEX([1]Calculation!$K:$K,ROW())</f>
        <v>402  rv</v>
      </c>
      <c r="E927" s="19">
        <f>INDEX([1]Calculation!$I:$I,ROW())</f>
        <v>43662</v>
      </c>
      <c r="F927" s="12">
        <f>ROUND(INDEX([1]Calculation!AL:AL,ROW()),1)</f>
        <v>0.2</v>
      </c>
      <c r="G927" s="8">
        <f>ROUND(INDEX([1]Calculation!L:L,ROW()),0)</f>
        <v>31</v>
      </c>
      <c r="H927" s="8">
        <f>ROUND(INDEX([1]Calculation!M:M,ROW()),0)</f>
        <v>0</v>
      </c>
      <c r="I927" s="8">
        <f>ROUND(INDEX([1]Calculation!N:N,ROW()),0)</f>
        <v>2</v>
      </c>
      <c r="J927" s="8">
        <f>ROUND(INDEX([1]Calculation!O:O,ROW()),0)</f>
        <v>5</v>
      </c>
      <c r="K927" s="8">
        <f>ROUND(INDEX([1]Calculation!P:P,ROW()),0)</f>
        <v>2</v>
      </c>
      <c r="L927" s="8">
        <f>ROUND(INDEX([1]Calculation!Q:Q,ROW()),0)</f>
        <v>12</v>
      </c>
      <c r="M927" s="8">
        <f>ROUND(INDEX([1]Calculation!R:R,ROW()),0)</f>
        <v>0</v>
      </c>
      <c r="N927" s="8">
        <f>ROUND(INDEX([1]Calculation!S:S,ROW()),0)</f>
        <v>13</v>
      </c>
      <c r="O927" s="8">
        <f>ROUND(INDEX([1]Calculation!T:T,ROW()),0)</f>
        <v>4</v>
      </c>
      <c r="P927" s="8" t="str">
        <f>INDEX([1]Calculation!CB:CB,ROW())</f>
        <v>https://www.documentcloud.org/documents/6206541-NBC-News-SurveyMonkey-Georgia-Poll-7-19.html</v>
      </c>
    </row>
    <row r="928" spans="1:16">
      <c r="A928" t="str">
        <f>INDEX([1]Calculation!$F:$F,ROW())</f>
        <v>Alabama</v>
      </c>
      <c r="B928" t="str">
        <f>INDEX([1]Calculation!$D:$D,ROW())</f>
        <v>SurveyMonkey</v>
      </c>
      <c r="C928" t="str">
        <f>IF(INDEX([1]Calculation!$G:$G,ROW())=0,"-",INDEX([1]Calculation!$G:$G,ROW()))</f>
        <v>D-</v>
      </c>
      <c r="D928" t="str">
        <f>INDEX([1]Calculation!$J:$J,ROW())&amp;"  "&amp;INDEX([1]Calculation!$K:$K,ROW())</f>
        <v>257  rv</v>
      </c>
      <c r="E928" s="19">
        <f>INDEX([1]Calculation!$I:$I,ROW())</f>
        <v>43662</v>
      </c>
      <c r="F928" s="12">
        <f>ROUND(INDEX([1]Calculation!AL:AL,ROW()),1)</f>
        <v>0.2</v>
      </c>
      <c r="G928" s="8">
        <f>ROUND(INDEX([1]Calculation!L:L,ROW()),0)</f>
        <v>36</v>
      </c>
      <c r="H928" s="8">
        <f>ROUND(INDEX([1]Calculation!M:M,ROW()),0)</f>
        <v>0</v>
      </c>
      <c r="I928" s="8">
        <f>ROUND(INDEX([1]Calculation!N:N,ROW()),0)</f>
        <v>2</v>
      </c>
      <c r="J928" s="8">
        <f>ROUND(INDEX([1]Calculation!O:O,ROW()),0)</f>
        <v>5</v>
      </c>
      <c r="K928" s="8">
        <f>ROUND(INDEX([1]Calculation!P:P,ROW()),0)</f>
        <v>0</v>
      </c>
      <c r="L928" s="8">
        <f>ROUND(INDEX([1]Calculation!Q:Q,ROW()),0)</f>
        <v>15</v>
      </c>
      <c r="M928" s="8">
        <f>ROUND(INDEX([1]Calculation!R:R,ROW()),0)</f>
        <v>0</v>
      </c>
      <c r="N928" s="8">
        <f>ROUND(INDEX([1]Calculation!S:S,ROW()),0)</f>
        <v>9</v>
      </c>
      <c r="O928" s="8">
        <f>ROUND(INDEX([1]Calculation!T:T,ROW()),0)</f>
        <v>1</v>
      </c>
      <c r="P928" s="8" t="str">
        <f>INDEX([1]Calculation!CB:CB,ROW())</f>
        <v>https://www.documentcloud.org/documents/6206538-NBC-News-SurveyMonkey-Alabama-Poll-7-19.html</v>
      </c>
    </row>
    <row r="929" spans="1:16">
      <c r="A929" t="str">
        <f>INDEX([1]Calculation!$F:$F,ROW())</f>
        <v>US</v>
      </c>
      <c r="B929" t="str">
        <f>INDEX([1]Calculation!$D:$D,ROW())</f>
        <v>SurveyMonkey</v>
      </c>
      <c r="C929" t="str">
        <f>IF(INDEX([1]Calculation!$G:$G,ROW())=0,"-",INDEX([1]Calculation!$G:$G,ROW()))</f>
        <v>D-</v>
      </c>
      <c r="D929" t="str">
        <f>INDEX([1]Calculation!$J:$J,ROW())&amp;"  "&amp;INDEX([1]Calculation!$K:$K,ROW())</f>
        <v>5548  rv</v>
      </c>
      <c r="E929" s="19">
        <f>INDEX([1]Calculation!$I:$I,ROW())</f>
        <v>43662</v>
      </c>
      <c r="F929" s="12">
        <f>ROUND(INDEX([1]Calculation!AL:AL,ROW()),1)</f>
        <v>0.4</v>
      </c>
      <c r="G929" s="8">
        <f>ROUND(INDEX([1]Calculation!L:L,ROW()),0)</f>
        <v>25</v>
      </c>
      <c r="H929" s="8">
        <f>ROUND(INDEX([1]Calculation!M:M,ROW()),0)</f>
        <v>0</v>
      </c>
      <c r="I929" s="8">
        <f>ROUND(INDEX([1]Calculation!N:N,ROW()),0)</f>
        <v>3</v>
      </c>
      <c r="J929" s="8">
        <f>ROUND(INDEX([1]Calculation!O:O,ROW()),0)</f>
        <v>8</v>
      </c>
      <c r="K929" s="8">
        <f>ROUND(INDEX([1]Calculation!P:P,ROW()),0)</f>
        <v>1</v>
      </c>
      <c r="L929" s="8">
        <f>ROUND(INDEX([1]Calculation!Q:Q,ROW()),0)</f>
        <v>16</v>
      </c>
      <c r="M929" s="8">
        <f>ROUND(INDEX([1]Calculation!R:R,ROW()),0)</f>
        <v>0</v>
      </c>
      <c r="N929" s="8">
        <f>ROUND(INDEX([1]Calculation!S:S,ROW()),0)</f>
        <v>16</v>
      </c>
      <c r="O929" s="8">
        <f>ROUND(INDEX([1]Calculation!T:T,ROW()),0)</f>
        <v>2</v>
      </c>
      <c r="P929" s="8" t="str">
        <f>INDEX([1]Calculation!CB:CB,ROW())</f>
        <v>https://www.surveymonkey.com/curiosity/nbc-newssurveymonkey-poll-2020-democrat-primary-post-debate-findings/</v>
      </c>
    </row>
    <row r="930" spans="1:16">
      <c r="A930" t="str">
        <f>INDEX([1]Calculation!$F:$F,ROW())</f>
        <v>US</v>
      </c>
      <c r="B930" t="str">
        <f>INDEX([1]Calculation!$D:$D,ROW())</f>
        <v>YouGov</v>
      </c>
      <c r="C930" t="str">
        <f>IF(INDEX([1]Calculation!$G:$G,ROW())=0,"-",INDEX([1]Calculation!$G:$G,ROW()))</f>
        <v>B-</v>
      </c>
      <c r="D930" t="str">
        <f>INDEX([1]Calculation!$J:$J,ROW())&amp;"  "&amp;INDEX([1]Calculation!$K:$K,ROW())</f>
        <v>572  lv</v>
      </c>
      <c r="E930" s="19">
        <f>INDEX([1]Calculation!$I:$I,ROW())</f>
        <v>43662</v>
      </c>
      <c r="F930" s="12">
        <f>ROUND(INDEX([1]Calculation!AL:AL,ROW()),1)</f>
        <v>0</v>
      </c>
      <c r="G930" s="8">
        <f>ROUND(INDEX([1]Calculation!L:L,ROW()),0)</f>
        <v>23</v>
      </c>
      <c r="H930" s="8">
        <f>ROUND(INDEX([1]Calculation!M:M,ROW()),0)</f>
        <v>0</v>
      </c>
      <c r="I930" s="8">
        <f>ROUND(INDEX([1]Calculation!N:N,ROW()),0)</f>
        <v>3</v>
      </c>
      <c r="J930" s="8">
        <f>ROUND(INDEX([1]Calculation!O:O,ROW()),0)</f>
        <v>7</v>
      </c>
      <c r="K930" s="8">
        <f>ROUND(INDEX([1]Calculation!P:P,ROW()),0)</f>
        <v>1</v>
      </c>
      <c r="L930" s="8">
        <f>ROUND(INDEX([1]Calculation!Q:Q,ROW()),0)</f>
        <v>13</v>
      </c>
      <c r="M930" s="8">
        <f>ROUND(INDEX([1]Calculation!R:R,ROW()),0)</f>
        <v>1</v>
      </c>
      <c r="N930" s="8">
        <f>ROUND(INDEX([1]Calculation!S:S,ROW()),0)</f>
        <v>15</v>
      </c>
      <c r="O930" s="8">
        <f>ROUND(INDEX([1]Calculation!T:T,ROW()),0)</f>
        <v>1</v>
      </c>
      <c r="P930" s="8" t="str">
        <f>INDEX([1]Calculation!CB:CB,ROW())</f>
        <v>https://d25d2506sfb94s.cloudfront.net/cumulus_uploads/document/xj7rpmvws8/econTabReport.pdf</v>
      </c>
    </row>
    <row r="931" spans="1:16">
      <c r="A931" t="str">
        <f>INDEX([1]Calculation!$F:$F,ROW())</f>
        <v>California</v>
      </c>
      <c r="B931" t="str">
        <f>INDEX([1]Calculation!$D:$D,ROW())</f>
        <v>Quinnipiac University</v>
      </c>
      <c r="C931" t="str">
        <f>IF(INDEX([1]Calculation!$G:$G,ROW())=0,"-",INDEX([1]Calculation!$G:$G,ROW()))</f>
        <v>A</v>
      </c>
      <c r="D931" t="str">
        <f>INDEX([1]Calculation!$J:$J,ROW())&amp;"  "&amp;INDEX([1]Calculation!$K:$K,ROW())</f>
        <v>519  rv</v>
      </c>
      <c r="E931" s="19">
        <f>INDEX([1]Calculation!$I:$I,ROW())</f>
        <v>43661</v>
      </c>
      <c r="F931" s="12">
        <f>ROUND(INDEX([1]Calculation!AL:AL,ROW()),1)</f>
        <v>2.1</v>
      </c>
      <c r="G931" s="8">
        <f>ROUND(INDEX([1]Calculation!L:L,ROW()),0)</f>
        <v>21</v>
      </c>
      <c r="H931" s="8">
        <f>ROUND(INDEX([1]Calculation!M:M,ROW()),0)</f>
        <v>0</v>
      </c>
      <c r="I931" s="8">
        <f>ROUND(INDEX([1]Calculation!N:N,ROW()),0)</f>
        <v>1</v>
      </c>
      <c r="J931" s="8">
        <f>ROUND(INDEX([1]Calculation!O:O,ROW()),0)</f>
        <v>3</v>
      </c>
      <c r="K931" s="8">
        <f>ROUND(INDEX([1]Calculation!P:P,ROW()),0)</f>
        <v>0</v>
      </c>
      <c r="L931" s="8">
        <f>ROUND(INDEX([1]Calculation!Q:Q,ROW()),0)</f>
        <v>18</v>
      </c>
      <c r="M931" s="8">
        <f>ROUND(INDEX([1]Calculation!R:R,ROW()),0)</f>
        <v>0</v>
      </c>
      <c r="N931" s="8">
        <f>ROUND(INDEX([1]Calculation!S:S,ROW()),0)</f>
        <v>16</v>
      </c>
      <c r="O931" s="8">
        <f>ROUND(INDEX([1]Calculation!T:T,ROW()),0)</f>
        <v>2</v>
      </c>
      <c r="P931" s="8" t="str">
        <f>INDEX([1]Calculation!CB:CB,ROW())</f>
        <v>https://poll.qu.edu/california/release-detail?ReleaseID=2632</v>
      </c>
    </row>
    <row r="932" spans="1:16">
      <c r="A932" t="str">
        <f>INDEX([1]Calculation!$F:$F,ROW())</f>
        <v>New Hampshire</v>
      </c>
      <c r="B932" t="str">
        <f>INDEX([1]Calculation!$D:$D,ROW())</f>
        <v>University of New Hampshire</v>
      </c>
      <c r="C932" t="str">
        <f>IF(INDEX([1]Calculation!$G:$G,ROW())=0,"-",INDEX([1]Calculation!$G:$G,ROW()))</f>
        <v>B</v>
      </c>
      <c r="D932" t="str">
        <f>INDEX([1]Calculation!$J:$J,ROW())&amp;"  "&amp;INDEX([1]Calculation!$K:$K,ROW())</f>
        <v>386  lv</v>
      </c>
      <c r="E932" s="19">
        <f>INDEX([1]Calculation!$I:$I,ROW())</f>
        <v>43661</v>
      </c>
      <c r="F932" s="12">
        <f>ROUND(INDEX([1]Calculation!AL:AL,ROW()),1)</f>
        <v>0</v>
      </c>
      <c r="G932" s="8">
        <f>ROUND(INDEX([1]Calculation!L:L,ROW()),0)</f>
        <v>24</v>
      </c>
      <c r="H932" s="8">
        <f>ROUND(INDEX([1]Calculation!M:M,ROW()),0)</f>
        <v>0</v>
      </c>
      <c r="I932" s="8">
        <f>ROUND(INDEX([1]Calculation!N:N,ROW()),0)</f>
        <v>2</v>
      </c>
      <c r="J932" s="8">
        <f>ROUND(INDEX([1]Calculation!O:O,ROW()),0)</f>
        <v>10</v>
      </c>
      <c r="K932" s="8">
        <f>ROUND(INDEX([1]Calculation!P:P,ROW()),0)</f>
        <v>0</v>
      </c>
      <c r="L932" s="8">
        <f>ROUND(INDEX([1]Calculation!Q:Q,ROW()),0)</f>
        <v>19</v>
      </c>
      <c r="M932" s="8">
        <f>ROUND(INDEX([1]Calculation!R:R,ROW()),0)</f>
        <v>0</v>
      </c>
      <c r="N932" s="8">
        <f>ROUND(INDEX([1]Calculation!S:S,ROW()),0)</f>
        <v>19</v>
      </c>
      <c r="O932" s="8">
        <f>ROUND(INDEX([1]Calculation!T:T,ROW()),0)</f>
        <v>1</v>
      </c>
      <c r="P932" s="8" t="str">
        <f>INDEX([1]Calculation!CB:CB,ROW())</f>
        <v>https://scholars.unh.edu/cgi/viewcontent.cgi?article=1561&amp;context=survey_center_polls</v>
      </c>
    </row>
    <row r="933" spans="1:16">
      <c r="A933" t="str">
        <f>INDEX([1]Calculation!$F:$F,ROW())</f>
        <v>US</v>
      </c>
      <c r="B933" t="str">
        <f>INDEX([1]Calculation!$D:$D,ROW())</f>
        <v>YouGov</v>
      </c>
      <c r="C933" t="str">
        <f>IF(INDEX([1]Calculation!$G:$G,ROW())=0,"-",INDEX([1]Calculation!$G:$G,ROW()))</f>
        <v>B-</v>
      </c>
      <c r="D933" t="str">
        <f>INDEX([1]Calculation!$J:$J,ROW())&amp;"  "&amp;INDEX([1]Calculation!$K:$K,ROW())</f>
        <v>1097  lv</v>
      </c>
      <c r="E933" s="19">
        <f>INDEX([1]Calculation!$I:$I,ROW())</f>
        <v>43660</v>
      </c>
      <c r="F933" s="12">
        <f>ROUND(INDEX([1]Calculation!AL:AL,ROW()),1)</f>
        <v>0</v>
      </c>
      <c r="G933" s="8">
        <f>ROUND(INDEX([1]Calculation!L:L,ROW()),0)</f>
        <v>25</v>
      </c>
      <c r="H933" s="8">
        <f>ROUND(INDEX([1]Calculation!M:M,ROW()),0)</f>
        <v>0</v>
      </c>
      <c r="I933" s="8">
        <f>ROUND(INDEX([1]Calculation!N:N,ROW()),0)</f>
        <v>1</v>
      </c>
      <c r="J933" s="8">
        <f>ROUND(INDEX([1]Calculation!O:O,ROW()),0)</f>
        <v>6</v>
      </c>
      <c r="K933" s="8">
        <f>ROUND(INDEX([1]Calculation!P:P,ROW()),0)</f>
        <v>0</v>
      </c>
      <c r="L933" s="8">
        <f>ROUND(INDEX([1]Calculation!Q:Q,ROW()),0)</f>
        <v>16</v>
      </c>
      <c r="M933" s="8">
        <f>ROUND(INDEX([1]Calculation!R:R,ROW()),0)</f>
        <v>0</v>
      </c>
      <c r="N933" s="8">
        <f>ROUND(INDEX([1]Calculation!S:S,ROW()),0)</f>
        <v>23</v>
      </c>
      <c r="O933" s="8">
        <f>ROUND(INDEX([1]Calculation!T:T,ROW()),0)</f>
        <v>2</v>
      </c>
      <c r="P933" s="8" t="str">
        <f>INDEX([1]Calculation!CB:CB,ROW())</f>
        <v>https://view.publitas.com/perryundem-research-communication/perryundem-memo-on-democratic-primary-candidates-and-gender/page/9</v>
      </c>
    </row>
    <row r="934" spans="1:16">
      <c r="A934" t="str">
        <f>INDEX([1]Calculation!$F:$F,ROW())</f>
        <v>Colorado</v>
      </c>
      <c r="B934" t="str">
        <f>INDEX([1]Calculation!$D:$D,ROW())</f>
        <v>Public Policy Polling</v>
      </c>
      <c r="C934" t="str">
        <f>IF(INDEX([1]Calculation!$G:$G,ROW())=0,"-",INDEX([1]Calculation!$G:$G,ROW()))</f>
        <v>B</v>
      </c>
      <c r="D934" t="str">
        <f>INDEX([1]Calculation!$J:$J,ROW())&amp;"  "&amp;INDEX([1]Calculation!$K:$K,ROW())</f>
        <v>561  v</v>
      </c>
      <c r="E934" s="19">
        <f>INDEX([1]Calculation!$I:$I,ROW())</f>
        <v>43660</v>
      </c>
      <c r="F934" s="12">
        <f>ROUND(INDEX([1]Calculation!AL:AL,ROW()),1)</f>
        <v>0.9</v>
      </c>
      <c r="G934" s="8">
        <f>ROUND(INDEX([1]Calculation!L:L,ROW()),0)</f>
        <v>22</v>
      </c>
      <c r="H934" s="8">
        <f>ROUND(INDEX([1]Calculation!M:M,ROW()),0)</f>
        <v>0</v>
      </c>
      <c r="I934" s="8">
        <f>ROUND(INDEX([1]Calculation!N:N,ROW()),0)</f>
        <v>0</v>
      </c>
      <c r="J934" s="8">
        <f>ROUND(INDEX([1]Calculation!O:O,ROW()),0)</f>
        <v>7</v>
      </c>
      <c r="K934" s="8">
        <f>ROUND(INDEX([1]Calculation!P:P,ROW()),0)</f>
        <v>0</v>
      </c>
      <c r="L934" s="8">
        <f>ROUND(INDEX([1]Calculation!Q:Q,ROW()),0)</f>
        <v>15</v>
      </c>
      <c r="M934" s="8">
        <f>ROUND(INDEX([1]Calculation!R:R,ROW()),0)</f>
        <v>0</v>
      </c>
      <c r="N934" s="8">
        <f>ROUND(INDEX([1]Calculation!S:S,ROW()),0)</f>
        <v>19</v>
      </c>
      <c r="O934" s="8">
        <f>ROUND(INDEX([1]Calculation!T:T,ROW()),0)</f>
        <v>0</v>
      </c>
      <c r="P934" s="8" t="str">
        <f>INDEX([1]Calculation!CB:CB,ROW())</f>
        <v>https://www.documentcloud.org/documents/6207605-Colorado-Prez-Senate-primary-poll.html</v>
      </c>
    </row>
    <row r="935" spans="1:16">
      <c r="A935" t="str">
        <f>INDEX([1]Calculation!$F:$F,ROW())</f>
        <v>US</v>
      </c>
      <c r="B935" t="str">
        <f>INDEX([1]Calculation!$D:$D,ROW())</f>
        <v>Morning Consult</v>
      </c>
      <c r="C935" t="str">
        <f>IF(INDEX([1]Calculation!$G:$G,ROW())=0,"-",INDEX([1]Calculation!$G:$G,ROW()))</f>
        <v>B+</v>
      </c>
      <c r="D935" t="str">
        <f>INDEX([1]Calculation!$J:$J,ROW())&amp;"  "&amp;INDEX([1]Calculation!$K:$K,ROW())</f>
        <v>16504  lv</v>
      </c>
      <c r="E935" s="19">
        <f>INDEX([1]Calculation!$I:$I,ROW())</f>
        <v>43660</v>
      </c>
      <c r="F935" s="12">
        <f>ROUND(INDEX([1]Calculation!AL:AL,ROW()),1)</f>
        <v>0</v>
      </c>
      <c r="G935" s="8">
        <f>ROUND(INDEX([1]Calculation!L:L,ROW()),0)</f>
        <v>32</v>
      </c>
      <c r="H935" s="8">
        <f>ROUND(INDEX([1]Calculation!M:M,ROW()),0)</f>
        <v>0</v>
      </c>
      <c r="I935" s="8">
        <f>ROUND(INDEX([1]Calculation!N:N,ROW()),0)</f>
        <v>2</v>
      </c>
      <c r="J935" s="8">
        <f>ROUND(INDEX([1]Calculation!O:O,ROW()),0)</f>
        <v>5</v>
      </c>
      <c r="K935" s="8">
        <f>ROUND(INDEX([1]Calculation!P:P,ROW()),0)</f>
        <v>1</v>
      </c>
      <c r="L935" s="8">
        <f>ROUND(INDEX([1]Calculation!Q:Q,ROW()),0)</f>
        <v>19</v>
      </c>
      <c r="M935" s="8">
        <f>ROUND(INDEX([1]Calculation!R:R,ROW()),0)</f>
        <v>0</v>
      </c>
      <c r="N935" s="8">
        <f>ROUND(INDEX([1]Calculation!S:S,ROW()),0)</f>
        <v>14</v>
      </c>
      <c r="O935" s="8">
        <f>ROUND(INDEX([1]Calculation!T:T,ROW()),0)</f>
        <v>2</v>
      </c>
      <c r="P935" s="8" t="str">
        <f>INDEX([1]Calculation!CB:CB,ROW())</f>
        <v>https://morningconsult.com/2020-democratic-primary/</v>
      </c>
    </row>
    <row r="936" spans="1:16">
      <c r="A936" t="str">
        <f>INDEX([1]Calculation!$F:$F,ROW())</f>
        <v>US</v>
      </c>
      <c r="B936" t="str">
        <f>INDEX([1]Calculation!$D:$D,ROW())</f>
        <v>Harris Insights &amp; Analytics</v>
      </c>
      <c r="C936" t="str">
        <f>IF(INDEX([1]Calculation!$G:$G,ROW())=0,"-",INDEX([1]Calculation!$G:$G,ROW()))</f>
        <v>C+</v>
      </c>
      <c r="D936" t="str">
        <f>INDEX([1]Calculation!$J:$J,ROW())&amp;"  "&amp;INDEX([1]Calculation!$K:$K,ROW())</f>
        <v>446  rv</v>
      </c>
      <c r="E936" s="19">
        <f>INDEX([1]Calculation!$I:$I,ROW())</f>
        <v>43659</v>
      </c>
      <c r="F936" s="12">
        <f>ROUND(INDEX([1]Calculation!AL:AL,ROW()),1)</f>
        <v>0</v>
      </c>
      <c r="G936" s="8">
        <f>ROUND(INDEX([1]Calculation!L:L,ROW()),0)</f>
        <v>29</v>
      </c>
      <c r="H936" s="8">
        <f>ROUND(INDEX([1]Calculation!M:M,ROW()),0)</f>
        <v>0</v>
      </c>
      <c r="I936" s="8">
        <f>ROUND(INDEX([1]Calculation!N:N,ROW()),0)</f>
        <v>1</v>
      </c>
      <c r="J936" s="8">
        <f>ROUND(INDEX([1]Calculation!O:O,ROW()),0)</f>
        <v>1</v>
      </c>
      <c r="K936" s="8">
        <f>ROUND(INDEX([1]Calculation!P:P,ROW()),0)</f>
        <v>1</v>
      </c>
      <c r="L936" s="8">
        <f>ROUND(INDEX([1]Calculation!Q:Q,ROW()),0)</f>
        <v>16</v>
      </c>
      <c r="M936" s="8">
        <f>ROUND(INDEX([1]Calculation!R:R,ROW()),0)</f>
        <v>0</v>
      </c>
      <c r="N936" s="8">
        <f>ROUND(INDEX([1]Calculation!S:S,ROW()),0)</f>
        <v>9</v>
      </c>
      <c r="O936" s="8">
        <f>ROUND(INDEX([1]Calculation!T:T,ROW()),0)</f>
        <v>0</v>
      </c>
      <c r="P936" s="8" t="str">
        <f>INDEX([1]Calculation!CB:CB,ROW())</f>
        <v>https://thehill.com/hilltv/what-americas-thinking/453142-biden-slips-below-30-percent-among-2020-democrats</v>
      </c>
    </row>
    <row r="937" spans="1:16">
      <c r="A937" t="str">
        <f>INDEX([1]Calculation!$F:$F,ROW())</f>
        <v>New Hampshire</v>
      </c>
      <c r="B937" t="str">
        <f>INDEX([1]Calculation!$D:$D,ROW())</f>
        <v>St. Anselm</v>
      </c>
      <c r="C937" t="str">
        <f>IF(INDEX([1]Calculation!$G:$G,ROW())=0,"-",INDEX([1]Calculation!$G:$G,ROW()))</f>
        <v>-</v>
      </c>
      <c r="D937" t="str">
        <f>INDEX([1]Calculation!$J:$J,ROW())&amp;"  "&amp;INDEX([1]Calculation!$K:$K,ROW())</f>
        <v>351  lv</v>
      </c>
      <c r="E937" s="19">
        <f>INDEX([1]Calculation!$I:$I,ROW())</f>
        <v>43658</v>
      </c>
      <c r="F937" s="12">
        <f>ROUND(INDEX([1]Calculation!AL:AL,ROW()),1)</f>
        <v>0</v>
      </c>
      <c r="G937" s="8">
        <f>ROUND(INDEX([1]Calculation!L:L,ROW()),0)</f>
        <v>21</v>
      </c>
      <c r="H937" s="8">
        <f>ROUND(INDEX([1]Calculation!M:M,ROW()),0)</f>
        <v>0</v>
      </c>
      <c r="I937" s="8">
        <f>ROUND(INDEX([1]Calculation!N:N,ROW()),0)</f>
        <v>1</v>
      </c>
      <c r="J937" s="8">
        <f>ROUND(INDEX([1]Calculation!O:O,ROW()),0)</f>
        <v>12</v>
      </c>
      <c r="K937" s="8">
        <f>ROUND(INDEX([1]Calculation!P:P,ROW()),0)</f>
        <v>3</v>
      </c>
      <c r="L937" s="8">
        <f>ROUND(INDEX([1]Calculation!Q:Q,ROW()),0)</f>
        <v>10</v>
      </c>
      <c r="M937" s="8">
        <f>ROUND(INDEX([1]Calculation!R:R,ROW()),0)</f>
        <v>0</v>
      </c>
      <c r="N937" s="8">
        <f>ROUND(INDEX([1]Calculation!S:S,ROW()),0)</f>
        <v>17</v>
      </c>
      <c r="O937" s="8">
        <f>ROUND(INDEX([1]Calculation!T:T,ROW()),0)</f>
        <v>5</v>
      </c>
      <c r="P937" s="8" t="str">
        <f>INDEX([1]Calculation!CB:CB,ROW())</f>
        <v>https://www.anselm.edu/sites/default/files/Documents/NHIOP/Polls/719%20Executive%20Summary.pdf</v>
      </c>
    </row>
    <row r="938" spans="1:16">
      <c r="A938" t="str">
        <f>INDEX([1]Calculation!$F:$F,ROW())</f>
        <v>Missouri</v>
      </c>
      <c r="B938" t="str">
        <f>INDEX([1]Calculation!$D:$D,ROW())</f>
        <v>Remington Research Group</v>
      </c>
      <c r="C938" t="str">
        <f>IF(INDEX([1]Calculation!$G:$G,ROW())=0,"-",INDEX([1]Calculation!$G:$G,ROW()))</f>
        <v>C-</v>
      </c>
      <c r="D938" t="str">
        <f>INDEX([1]Calculation!$J:$J,ROW())&amp;"  "&amp;INDEX([1]Calculation!$K:$K,ROW())</f>
        <v>1122  lv</v>
      </c>
      <c r="E938" s="19">
        <f>INDEX([1]Calculation!$I:$I,ROW())</f>
        <v>43657</v>
      </c>
      <c r="F938" s="12">
        <f>ROUND(INDEX([1]Calculation!AL:AL,ROW()),1)</f>
        <v>0.1</v>
      </c>
      <c r="G938" s="8">
        <f>ROUND(INDEX([1]Calculation!L:L,ROW()),0)</f>
        <v>43</v>
      </c>
      <c r="H938" s="8">
        <f>ROUND(INDEX([1]Calculation!M:M,ROW()),0)</f>
        <v>0</v>
      </c>
      <c r="I938" s="8">
        <f>ROUND(INDEX([1]Calculation!N:N,ROW()),0)</f>
        <v>0</v>
      </c>
      <c r="J938" s="8">
        <f>ROUND(INDEX([1]Calculation!O:O,ROW()),0)</f>
        <v>5</v>
      </c>
      <c r="K938" s="8">
        <f>ROUND(INDEX([1]Calculation!P:P,ROW()),0)</f>
        <v>0</v>
      </c>
      <c r="L938" s="8">
        <f>ROUND(INDEX([1]Calculation!Q:Q,ROW()),0)</f>
        <v>4</v>
      </c>
      <c r="M938" s="8">
        <f>ROUND(INDEX([1]Calculation!R:R,ROW()),0)</f>
        <v>0</v>
      </c>
      <c r="N938" s="8">
        <f>ROUND(INDEX([1]Calculation!S:S,ROW()),0)</f>
        <v>15</v>
      </c>
      <c r="O938" s="8">
        <f>ROUND(INDEX([1]Calculation!T:T,ROW()),0)</f>
        <v>0</v>
      </c>
      <c r="P938" s="8" t="str">
        <f>INDEX([1]Calculation!CB:CB,ROW())</f>
        <v>https://moscout.com/s/MOSCOUT-DECK-071219.pptx</v>
      </c>
    </row>
    <row r="939" spans="1:16">
      <c r="A939" t="str">
        <f>INDEX([1]Calculation!$F:$F,ROW())</f>
        <v>California</v>
      </c>
      <c r="B939" t="str">
        <f>INDEX([1]Calculation!$D:$D,ROW())</f>
        <v>Change Research</v>
      </c>
      <c r="C939" t="str">
        <f>IF(INDEX([1]Calculation!$G:$G,ROW())=0,"-",INDEX([1]Calculation!$G:$G,ROW()))</f>
        <v>C</v>
      </c>
      <c r="D939" t="str">
        <f>INDEX([1]Calculation!$J:$J,ROW())&amp;"  "&amp;INDEX([1]Calculation!$K:$K,ROW())</f>
        <v>1609  lv</v>
      </c>
      <c r="E939" s="19">
        <f>INDEX([1]Calculation!$I:$I,ROW())</f>
        <v>43657</v>
      </c>
      <c r="F939" s="12">
        <f>ROUND(INDEX([1]Calculation!AL:AL,ROW()),1)</f>
        <v>0</v>
      </c>
      <c r="G939" s="8">
        <f>ROUND(INDEX([1]Calculation!L:L,ROW()),0)</f>
        <v>17</v>
      </c>
      <c r="H939" s="8">
        <f>ROUND(INDEX([1]Calculation!M:M,ROW()),0)</f>
        <v>0</v>
      </c>
      <c r="I939" s="8">
        <f>ROUND(INDEX([1]Calculation!N:N,ROW()),0)</f>
        <v>1</v>
      </c>
      <c r="J939" s="8">
        <f>ROUND(INDEX([1]Calculation!O:O,ROW()),0)</f>
        <v>8</v>
      </c>
      <c r="K939" s="8">
        <f>ROUND(INDEX([1]Calculation!P:P,ROW()),0)</f>
        <v>1</v>
      </c>
      <c r="L939" s="8">
        <f>ROUND(INDEX([1]Calculation!Q:Q,ROW()),0)</f>
        <v>20</v>
      </c>
      <c r="M939" s="8">
        <f>ROUND(INDEX([1]Calculation!R:R,ROW()),0)</f>
        <v>0</v>
      </c>
      <c r="N939" s="8">
        <f>ROUND(INDEX([1]Calculation!S:S,ROW()),0)</f>
        <v>22</v>
      </c>
      <c r="O939" s="8">
        <f>ROUND(INDEX([1]Calculation!T:T,ROW()),0)</f>
        <v>2</v>
      </c>
      <c r="P939" s="8" t="str">
        <f>INDEX([1]Calculation!CB:CB,ROW())</f>
        <v>https://www.changeresearch.com/california-poll-july-9-11-2019</v>
      </c>
    </row>
    <row r="940" spans="1:16">
      <c r="A940" t="str">
        <f>INDEX([1]Calculation!$F:$F,ROW())</f>
        <v>South Carolina</v>
      </c>
      <c r="B940" t="str">
        <f>INDEX([1]Calculation!$D:$D,ROW())</f>
        <v>Fox News/Beacon Research/Shaw &amp; Co. Research</v>
      </c>
      <c r="C940" t="str">
        <f>IF(INDEX([1]Calculation!$G:$G,ROW())=0,"-",INDEX([1]Calculation!$G:$G,ROW()))</f>
        <v>A-</v>
      </c>
      <c r="D940" t="str">
        <f>INDEX([1]Calculation!$J:$J,ROW())&amp;"  "&amp;INDEX([1]Calculation!$K:$K,ROW())</f>
        <v>701  lv</v>
      </c>
      <c r="E940" s="19">
        <f>INDEX([1]Calculation!$I:$I,ROW())</f>
        <v>43656</v>
      </c>
      <c r="F940" s="12">
        <f>ROUND(INDEX([1]Calculation!AL:AL,ROW()),1)</f>
        <v>0.1</v>
      </c>
      <c r="G940" s="8">
        <f>ROUND(INDEX([1]Calculation!L:L,ROW()),0)</f>
        <v>35</v>
      </c>
      <c r="H940" s="8">
        <f>ROUND(INDEX([1]Calculation!M:M,ROW()),0)</f>
        <v>0</v>
      </c>
      <c r="I940" s="8">
        <f>ROUND(INDEX([1]Calculation!N:N,ROW()),0)</f>
        <v>3</v>
      </c>
      <c r="J940" s="8">
        <f>ROUND(INDEX([1]Calculation!O:O,ROW()),0)</f>
        <v>2</v>
      </c>
      <c r="K940" s="8">
        <f>ROUND(INDEX([1]Calculation!P:P,ROW()),0)</f>
        <v>0</v>
      </c>
      <c r="L940" s="8">
        <f>ROUND(INDEX([1]Calculation!Q:Q,ROW()),0)</f>
        <v>14</v>
      </c>
      <c r="M940" s="8">
        <f>ROUND(INDEX([1]Calculation!R:R,ROW()),0)</f>
        <v>0</v>
      </c>
      <c r="N940" s="8">
        <f>ROUND(INDEX([1]Calculation!S:S,ROW()),0)</f>
        <v>5</v>
      </c>
      <c r="O940" s="8">
        <f>ROUND(INDEX([1]Calculation!T:T,ROW()),0)</f>
        <v>1</v>
      </c>
      <c r="P940" s="8" t="str">
        <f>INDEX([1]Calculation!CB:CB,ROW())</f>
        <v>https://www.foxnews.com/politics/fox-news-poll-results-7-11-19</v>
      </c>
    </row>
    <row r="941" spans="1:16">
      <c r="A941" t="str">
        <f>INDEX([1]Calculation!$F:$F,ROW())</f>
        <v>New Hampshire</v>
      </c>
      <c r="B941" t="str">
        <f>INDEX([1]Calculation!$D:$D,ROW())</f>
        <v>Change Research</v>
      </c>
      <c r="C941" t="str">
        <f>IF(INDEX([1]Calculation!$G:$G,ROW())=0,"-",INDEX([1]Calculation!$G:$G,ROW()))</f>
        <v>C</v>
      </c>
      <c r="D941" t="str">
        <f>INDEX([1]Calculation!$J:$J,ROW())&amp;"  "&amp;INDEX([1]Calculation!$K:$K,ROW())</f>
        <v>1084  lv</v>
      </c>
      <c r="E941" s="19">
        <f>INDEX([1]Calculation!$I:$I,ROW())</f>
        <v>43655</v>
      </c>
      <c r="F941" s="12">
        <f>ROUND(INDEX([1]Calculation!AL:AL,ROW()),1)</f>
        <v>0.1</v>
      </c>
      <c r="G941" s="8">
        <f>ROUND(INDEX([1]Calculation!L:L,ROW()),0)</f>
        <v>19</v>
      </c>
      <c r="H941" s="8">
        <f>ROUND(INDEX([1]Calculation!M:M,ROW()),0)</f>
        <v>0</v>
      </c>
      <c r="I941" s="8">
        <f>ROUND(INDEX([1]Calculation!N:N,ROW()),0)</f>
        <v>1</v>
      </c>
      <c r="J941" s="8">
        <f>ROUND(INDEX([1]Calculation!O:O,ROW()),0)</f>
        <v>13</v>
      </c>
      <c r="K941" s="8">
        <f>ROUND(INDEX([1]Calculation!P:P,ROW()),0)</f>
        <v>1</v>
      </c>
      <c r="L941" s="8">
        <f>ROUND(INDEX([1]Calculation!Q:Q,ROW()),0)</f>
        <v>20</v>
      </c>
      <c r="M941" s="8">
        <f>ROUND(INDEX([1]Calculation!R:R,ROW()),0)</f>
        <v>0</v>
      </c>
      <c r="N941" s="8">
        <f>ROUND(INDEX([1]Calculation!S:S,ROW()),0)</f>
        <v>22</v>
      </c>
      <c r="O941" s="8">
        <f>ROUND(INDEX([1]Calculation!T:T,ROW()),0)</f>
        <v>1</v>
      </c>
      <c r="P941" s="8" t="str">
        <f>INDEX([1]Calculation!CB:CB,ROW())</f>
        <v>https://www.changeresearch.com/new-hampshire-poll-july-6-9-2019</v>
      </c>
    </row>
    <row r="942" spans="1:16">
      <c r="A942" t="str">
        <f>INDEX([1]Calculation!$F:$F,ROW())</f>
        <v>US</v>
      </c>
      <c r="B942" t="str">
        <f>INDEX([1]Calculation!$D:$D,ROW())</f>
        <v>NBC News/Wall Street Journal</v>
      </c>
      <c r="C942" t="str">
        <f>IF(INDEX([1]Calculation!$G:$G,ROW())=0,"-",INDEX([1]Calculation!$G:$G,ROW()))</f>
        <v>A/B</v>
      </c>
      <c r="D942" t="str">
        <f>INDEX([1]Calculation!$J:$J,ROW())&amp;"  "&amp;INDEX([1]Calculation!$K:$K,ROW())</f>
        <v>400  lv</v>
      </c>
      <c r="E942" s="19">
        <f>INDEX([1]Calculation!$I:$I,ROW())</f>
        <v>43655</v>
      </c>
      <c r="F942" s="12">
        <f>ROUND(INDEX([1]Calculation!AL:AL,ROW()),1)</f>
        <v>0</v>
      </c>
      <c r="G942" s="8">
        <f>ROUND(INDEX([1]Calculation!L:L,ROW()),0)</f>
        <v>26</v>
      </c>
      <c r="H942" s="8">
        <f>ROUND(INDEX([1]Calculation!M:M,ROW()),0)</f>
        <v>0</v>
      </c>
      <c r="I942" s="8">
        <f>ROUND(INDEX([1]Calculation!N:N,ROW()),0)</f>
        <v>1</v>
      </c>
      <c r="J942" s="8">
        <f>ROUND(INDEX([1]Calculation!O:O,ROW()),0)</f>
        <v>7</v>
      </c>
      <c r="K942" s="8">
        <f>ROUND(INDEX([1]Calculation!P:P,ROW()),0)</f>
        <v>1</v>
      </c>
      <c r="L942" s="8">
        <f>ROUND(INDEX([1]Calculation!Q:Q,ROW()),0)</f>
        <v>13</v>
      </c>
      <c r="M942" s="8">
        <f>ROUND(INDEX([1]Calculation!R:R,ROW()),0)</f>
        <v>0</v>
      </c>
      <c r="N942" s="8">
        <f>ROUND(INDEX([1]Calculation!S:S,ROW()),0)</f>
        <v>19</v>
      </c>
      <c r="O942" s="8">
        <f>ROUND(INDEX([1]Calculation!T:T,ROW()),0)</f>
        <v>2</v>
      </c>
      <c r="P942" s="8" t="str">
        <f>INDEX([1]Calculation!CB:CB,ROW())</f>
        <v>https://www.nbcnews.com/politics/2020-election/nbc-wsj-poll-biden-warren-top-2020-democratic-field-n1028971</v>
      </c>
    </row>
    <row r="943" spans="1:16">
      <c r="A943" t="str">
        <f>INDEX([1]Calculation!$F:$F,ROW())</f>
        <v>US</v>
      </c>
      <c r="B943" t="str">
        <f>INDEX([1]Calculation!$D:$D,ROW())</f>
        <v>YouGov</v>
      </c>
      <c r="C943" t="str">
        <f>IF(INDEX([1]Calculation!$G:$G,ROW())=0,"-",INDEX([1]Calculation!$G:$G,ROW()))</f>
        <v>B-</v>
      </c>
      <c r="D943" t="str">
        <f>INDEX([1]Calculation!$J:$J,ROW())&amp;"  "&amp;INDEX([1]Calculation!$K:$K,ROW())</f>
        <v>592  lv</v>
      </c>
      <c r="E943" s="19">
        <f>INDEX([1]Calculation!$I:$I,ROW())</f>
        <v>43655</v>
      </c>
      <c r="F943" s="12">
        <f>ROUND(INDEX([1]Calculation!AL:AL,ROW()),1)</f>
        <v>0</v>
      </c>
      <c r="G943" s="8">
        <f>ROUND(INDEX([1]Calculation!L:L,ROW()),0)</f>
        <v>22</v>
      </c>
      <c r="H943" s="8">
        <f>ROUND(INDEX([1]Calculation!M:M,ROW()),0)</f>
        <v>0</v>
      </c>
      <c r="I943" s="8">
        <f>ROUND(INDEX([1]Calculation!N:N,ROW()),0)</f>
        <v>1</v>
      </c>
      <c r="J943" s="8">
        <f>ROUND(INDEX([1]Calculation!O:O,ROW()),0)</f>
        <v>5</v>
      </c>
      <c r="K943" s="8">
        <f>ROUND(INDEX([1]Calculation!P:P,ROW()),0)</f>
        <v>1</v>
      </c>
      <c r="L943" s="8">
        <f>ROUND(INDEX([1]Calculation!Q:Q,ROW()),0)</f>
        <v>11</v>
      </c>
      <c r="M943" s="8">
        <f>ROUND(INDEX([1]Calculation!R:R,ROW()),0)</f>
        <v>0</v>
      </c>
      <c r="N943" s="8">
        <f>ROUND(INDEX([1]Calculation!S:S,ROW()),0)</f>
        <v>17</v>
      </c>
      <c r="O943" s="8">
        <f>ROUND(INDEX([1]Calculation!T:T,ROW()),0)</f>
        <v>1</v>
      </c>
      <c r="P943" s="8" t="str">
        <f>INDEX([1]Calculation!CB:CB,ROW())</f>
        <v>https://d25d2506sfb94s.cloudfront.net/cumulus_uploads/document/al25duedar/econTabReport.pdf</v>
      </c>
    </row>
    <row r="944" spans="1:16">
      <c r="A944" t="str">
        <f>INDEX([1]Calculation!$F:$F,ROW())</f>
        <v>Wisconsin</v>
      </c>
      <c r="B944" t="str">
        <f>INDEX([1]Calculation!$D:$D,ROW())</f>
        <v>Change Research</v>
      </c>
      <c r="C944" t="str">
        <f>IF(INDEX([1]Calculation!$G:$G,ROW())=0,"-",INDEX([1]Calculation!$G:$G,ROW()))</f>
        <v>C</v>
      </c>
      <c r="D944" t="str">
        <f>INDEX([1]Calculation!$J:$J,ROW())&amp;"  "&amp;INDEX([1]Calculation!$K:$K,ROW())</f>
        <v>1261  lv</v>
      </c>
      <c r="E944" s="19">
        <f>INDEX([1]Calculation!$I:$I,ROW())</f>
        <v>43650</v>
      </c>
      <c r="F944" s="12">
        <f>ROUND(INDEX([1]Calculation!AL:AL,ROW()),1)</f>
        <v>0</v>
      </c>
      <c r="G944" s="8">
        <f>ROUND(INDEX([1]Calculation!L:L,ROW()),0)</f>
        <v>18</v>
      </c>
      <c r="H944" s="8">
        <f>ROUND(INDEX([1]Calculation!M:M,ROW()),0)</f>
        <v>0</v>
      </c>
      <c r="I944" s="8">
        <f>ROUND(INDEX([1]Calculation!N:N,ROW()),0)</f>
        <v>3</v>
      </c>
      <c r="J944" s="8">
        <f>ROUND(INDEX([1]Calculation!O:O,ROW()),0)</f>
        <v>15</v>
      </c>
      <c r="K944" s="8">
        <f>ROUND(INDEX([1]Calculation!P:P,ROW()),0)</f>
        <v>1</v>
      </c>
      <c r="L944" s="8">
        <f>ROUND(INDEX([1]Calculation!Q:Q,ROW()),0)</f>
        <v>19</v>
      </c>
      <c r="M944" s="8">
        <f>ROUND(INDEX([1]Calculation!R:R,ROW()),0)</f>
        <v>0</v>
      </c>
      <c r="N944" s="8">
        <f>ROUND(INDEX([1]Calculation!S:S,ROW()),0)</f>
        <v>19</v>
      </c>
      <c r="O944" s="8">
        <f>ROUND(INDEX([1]Calculation!T:T,ROW()),0)</f>
        <v>1</v>
      </c>
      <c r="P944" s="8" t="str">
        <f>INDEX([1]Calculation!CB:CB,ROW())</f>
        <v>https://www.changeresearch.com/wisconsin-poll-sept-29-oct-2</v>
      </c>
    </row>
    <row r="945" spans="1:16">
      <c r="A945" t="str">
        <f>INDEX([1]Calculation!$F:$F,ROW())</f>
        <v>US</v>
      </c>
      <c r="B945" t="str">
        <f>INDEX([1]Calculation!$D:$D,ROW())</f>
        <v>Emerson College</v>
      </c>
      <c r="C945" t="str">
        <f>IF(INDEX([1]Calculation!$G:$G,ROW())=0,"-",INDEX([1]Calculation!$G:$G,ROW()))</f>
        <v>B-</v>
      </c>
      <c r="D945" t="str">
        <f>INDEX([1]Calculation!$J:$J,ROW())&amp;"  "&amp;INDEX([1]Calculation!$K:$K,ROW())</f>
        <v>481  lv</v>
      </c>
      <c r="E945" s="19">
        <f>INDEX([1]Calculation!$I:$I,ROW())</f>
        <v>43654</v>
      </c>
      <c r="F945" s="12">
        <f>ROUND(INDEX([1]Calculation!AL:AL,ROW()),1)</f>
        <v>0</v>
      </c>
      <c r="G945" s="8">
        <f>ROUND(INDEX([1]Calculation!L:L,ROW()),0)</f>
        <v>30</v>
      </c>
      <c r="H945" s="8">
        <f>ROUND(INDEX([1]Calculation!M:M,ROW()),0)</f>
        <v>0</v>
      </c>
      <c r="I945" s="8">
        <f>ROUND(INDEX([1]Calculation!N:N,ROW()),0)</f>
        <v>2</v>
      </c>
      <c r="J945" s="8">
        <f>ROUND(INDEX([1]Calculation!O:O,ROW()),0)</f>
        <v>5</v>
      </c>
      <c r="K945" s="8">
        <f>ROUND(INDEX([1]Calculation!P:P,ROW()),0)</f>
        <v>1</v>
      </c>
      <c r="L945" s="8">
        <f>ROUND(INDEX([1]Calculation!Q:Q,ROW()),0)</f>
        <v>15</v>
      </c>
      <c r="M945" s="8">
        <f>ROUND(INDEX([1]Calculation!R:R,ROW()),0)</f>
        <v>0</v>
      </c>
      <c r="N945" s="8">
        <f>ROUND(INDEX([1]Calculation!S:S,ROW()),0)</f>
        <v>15</v>
      </c>
      <c r="O945" s="8">
        <f>ROUND(INDEX([1]Calculation!T:T,ROW()),0)</f>
        <v>3</v>
      </c>
      <c r="P945" s="8" t="str">
        <f>INDEX([1]Calculation!CB:CB,ROW())</f>
        <v>http://emersonpolling.com/2019/07/08/july-national-poll-biden-extends-lead-in-democratic-primary-trump-closes-the-gap-in-the-general-election/</v>
      </c>
    </row>
    <row r="946" spans="1:16">
      <c r="A946" t="str">
        <f>INDEX([1]Calculation!$F:$F,ROW())</f>
        <v>US</v>
      </c>
      <c r="B946" t="str">
        <f>INDEX([1]Calculation!$D:$D,ROW())</f>
        <v>Morning Consult</v>
      </c>
      <c r="C946" t="str">
        <f>IF(INDEX([1]Calculation!$G:$G,ROW())=0,"-",INDEX([1]Calculation!$G:$G,ROW()))</f>
        <v>B+</v>
      </c>
      <c r="D946" t="str">
        <f>INDEX([1]Calculation!$J:$J,ROW())&amp;"  "&amp;INDEX([1]Calculation!$K:$K,ROW())</f>
        <v>16599  lv</v>
      </c>
      <c r="E946" s="19">
        <f>INDEX([1]Calculation!$I:$I,ROW())</f>
        <v>43653</v>
      </c>
      <c r="F946" s="12">
        <f>ROUND(INDEX([1]Calculation!AL:AL,ROW()),1)</f>
        <v>0</v>
      </c>
      <c r="G946" s="8">
        <f>ROUND(INDEX([1]Calculation!L:L,ROW()),0)</f>
        <v>31</v>
      </c>
      <c r="H946" s="8">
        <f>ROUND(INDEX([1]Calculation!M:M,ROW()),0)</f>
        <v>0</v>
      </c>
      <c r="I946" s="8">
        <f>ROUND(INDEX([1]Calculation!N:N,ROW()),0)</f>
        <v>2</v>
      </c>
      <c r="J946" s="8">
        <f>ROUND(INDEX([1]Calculation!O:O,ROW()),0)</f>
        <v>6</v>
      </c>
      <c r="K946" s="8">
        <f>ROUND(INDEX([1]Calculation!P:P,ROW()),0)</f>
        <v>1</v>
      </c>
      <c r="L946" s="8">
        <f>ROUND(INDEX([1]Calculation!Q:Q,ROW()),0)</f>
        <v>19</v>
      </c>
      <c r="M946" s="8">
        <f>ROUND(INDEX([1]Calculation!R:R,ROW()),0)</f>
        <v>0</v>
      </c>
      <c r="N946" s="8">
        <f>ROUND(INDEX([1]Calculation!S:S,ROW()),0)</f>
        <v>13</v>
      </c>
      <c r="O946" s="8">
        <f>ROUND(INDEX([1]Calculation!T:T,ROW()),0)</f>
        <v>1</v>
      </c>
      <c r="P946" s="8" t="str">
        <f>INDEX([1]Calculation!CB:CB,ROW())</f>
        <v>https://morningconsult.com/2020-democratic-primary/</v>
      </c>
    </row>
    <row r="947" spans="1:16">
      <c r="A947" t="str">
        <f>INDEX([1]Calculation!$F:$F,ROW())</f>
        <v>South Carolina</v>
      </c>
      <c r="B947" t="str">
        <f>INDEX([1]Calculation!$D:$D,ROW())</f>
        <v>Change Research</v>
      </c>
      <c r="C947" t="str">
        <f>IF(INDEX([1]Calculation!$G:$G,ROW())=0,"-",INDEX([1]Calculation!$G:$G,ROW()))</f>
        <v>C</v>
      </c>
      <c r="D947" t="str">
        <f>INDEX([1]Calculation!$J:$J,ROW())&amp;"  "&amp;INDEX([1]Calculation!$K:$K,ROW())</f>
        <v>421  lv</v>
      </c>
      <c r="E947" s="19">
        <f>INDEX([1]Calculation!$I:$I,ROW())</f>
        <v>43650</v>
      </c>
      <c r="F947" s="12">
        <f>ROUND(INDEX([1]Calculation!AL:AL,ROW()),1)</f>
        <v>0</v>
      </c>
      <c r="G947" s="8">
        <f>ROUND(INDEX([1]Calculation!L:L,ROW()),0)</f>
        <v>27</v>
      </c>
      <c r="H947" s="8">
        <f>ROUND(INDEX([1]Calculation!M:M,ROW()),0)</f>
        <v>0</v>
      </c>
      <c r="I947" s="8">
        <f>ROUND(INDEX([1]Calculation!N:N,ROW()),0)</f>
        <v>6</v>
      </c>
      <c r="J947" s="8">
        <f>ROUND(INDEX([1]Calculation!O:O,ROW()),0)</f>
        <v>6</v>
      </c>
      <c r="K947" s="8">
        <f>ROUND(INDEX([1]Calculation!P:P,ROW()),0)</f>
        <v>0</v>
      </c>
      <c r="L947" s="8">
        <f>ROUND(INDEX([1]Calculation!Q:Q,ROW()),0)</f>
        <v>16</v>
      </c>
      <c r="M947" s="8">
        <f>ROUND(INDEX([1]Calculation!R:R,ROW()),0)</f>
        <v>0</v>
      </c>
      <c r="N947" s="8">
        <f>ROUND(INDEX([1]Calculation!S:S,ROW()),0)</f>
        <v>15</v>
      </c>
      <c r="O947" s="8">
        <f>ROUND(INDEX([1]Calculation!T:T,ROW()),0)</f>
        <v>1</v>
      </c>
      <c r="P947" s="8" t="str">
        <f>INDEX([1]Calculation!CB:CB,ROW())</f>
        <v>https://docs.google.com/spreadsheets/d/1ymbocHDaQhK_kXU8VxIUdADKMZR3ZtDqjWUfuuk2GhA/edit</v>
      </c>
    </row>
    <row r="948" spans="1:16">
      <c r="A948" t="str">
        <f>INDEX([1]Calculation!$F:$F,ROW())</f>
        <v>New Hampshire</v>
      </c>
      <c r="B948" t="str">
        <f>INDEX([1]Calculation!$D:$D,ROW())</f>
        <v>Change Research</v>
      </c>
      <c r="C948" t="str">
        <f>IF(INDEX([1]Calculation!$G:$G,ROW())=0,"-",INDEX([1]Calculation!$G:$G,ROW()))</f>
        <v>C</v>
      </c>
      <c r="D948" t="str">
        <f>INDEX([1]Calculation!$J:$J,ROW())&amp;"  "&amp;INDEX([1]Calculation!$K:$K,ROW())</f>
        <v>420  lv</v>
      </c>
      <c r="E948" s="19">
        <f>INDEX([1]Calculation!$I:$I,ROW())</f>
        <v>43650</v>
      </c>
      <c r="F948" s="12">
        <f>ROUND(INDEX([1]Calculation!AL:AL,ROW()),1)</f>
        <v>0</v>
      </c>
      <c r="G948" s="8">
        <f>ROUND(INDEX([1]Calculation!L:L,ROW()),0)</f>
        <v>13</v>
      </c>
      <c r="H948" s="8">
        <f>ROUND(INDEX([1]Calculation!M:M,ROW()),0)</f>
        <v>0</v>
      </c>
      <c r="I948" s="8">
        <f>ROUND(INDEX([1]Calculation!N:N,ROW()),0)</f>
        <v>2</v>
      </c>
      <c r="J948" s="8">
        <f>ROUND(INDEX([1]Calculation!O:O,ROW()),0)</f>
        <v>14</v>
      </c>
      <c r="K948" s="8">
        <f>ROUND(INDEX([1]Calculation!P:P,ROW()),0)</f>
        <v>1</v>
      </c>
      <c r="L948" s="8">
        <f>ROUND(INDEX([1]Calculation!Q:Q,ROW()),0)</f>
        <v>26</v>
      </c>
      <c r="M948" s="8">
        <f>ROUND(INDEX([1]Calculation!R:R,ROW()),0)</f>
        <v>0</v>
      </c>
      <c r="N948" s="8">
        <f>ROUND(INDEX([1]Calculation!S:S,ROW()),0)</f>
        <v>24</v>
      </c>
      <c r="O948" s="8">
        <f>ROUND(INDEX([1]Calculation!T:T,ROW()),0)</f>
        <v>2</v>
      </c>
      <c r="P948" s="8" t="str">
        <f>INDEX([1]Calculation!CB:CB,ROW())</f>
        <v>https://docs.google.com/spreadsheets/d/1ymbocHDaQhK_kXU8VxIUdADKMZR3ZtDqjWUfuuk2GhA/edit</v>
      </c>
    </row>
    <row r="949" spans="1:16">
      <c r="A949" t="str">
        <f>INDEX([1]Calculation!$F:$F,ROW())</f>
        <v>Iowa</v>
      </c>
      <c r="B949" t="str">
        <f>INDEX([1]Calculation!$D:$D,ROW())</f>
        <v>Change Research</v>
      </c>
      <c r="C949" t="str">
        <f>IF(INDEX([1]Calculation!$G:$G,ROW())=0,"-",INDEX([1]Calculation!$G:$G,ROW()))</f>
        <v>C</v>
      </c>
      <c r="D949" t="str">
        <f>INDEX([1]Calculation!$J:$J,ROW())&amp;"  "&amp;INDEX([1]Calculation!$K:$K,ROW())</f>
        <v>420  lv</v>
      </c>
      <c r="E949" s="19">
        <f>INDEX([1]Calculation!$I:$I,ROW())</f>
        <v>43650</v>
      </c>
      <c r="F949" s="12">
        <f>ROUND(INDEX([1]Calculation!AL:AL,ROW()),1)</f>
        <v>0</v>
      </c>
      <c r="G949" s="8">
        <f>ROUND(INDEX([1]Calculation!L:L,ROW()),0)</f>
        <v>16</v>
      </c>
      <c r="H949" s="8">
        <f>ROUND(INDEX([1]Calculation!M:M,ROW()),0)</f>
        <v>0</v>
      </c>
      <c r="I949" s="8">
        <f>ROUND(INDEX([1]Calculation!N:N,ROW()),0)</f>
        <v>1</v>
      </c>
      <c r="J949" s="8">
        <f>ROUND(INDEX([1]Calculation!O:O,ROW()),0)</f>
        <v>25</v>
      </c>
      <c r="K949" s="8">
        <f>ROUND(INDEX([1]Calculation!P:P,ROW()),0)</f>
        <v>1</v>
      </c>
      <c r="L949" s="8">
        <f>ROUND(INDEX([1]Calculation!Q:Q,ROW()),0)</f>
        <v>16</v>
      </c>
      <c r="M949" s="8">
        <f>ROUND(INDEX([1]Calculation!R:R,ROW()),0)</f>
        <v>0</v>
      </c>
      <c r="N949" s="8">
        <f>ROUND(INDEX([1]Calculation!S:S,ROW()),0)</f>
        <v>18</v>
      </c>
      <c r="O949" s="8">
        <f>ROUND(INDEX([1]Calculation!T:T,ROW()),0)</f>
        <v>1</v>
      </c>
      <c r="P949" s="8" t="str">
        <f>INDEX([1]Calculation!CB:CB,ROW())</f>
        <v>https://docs.google.com/spreadsheets/d/1ymbocHDaQhK_kXU8VxIUdADKMZR3ZtDqjWUfuuk2GhA/edit</v>
      </c>
    </row>
    <row r="950" spans="1:16">
      <c r="A950" t="str">
        <f>INDEX([1]Calculation!$F:$F,ROW())</f>
        <v>US</v>
      </c>
      <c r="B950" t="str">
        <f>INDEX([1]Calculation!$D:$D,ROW())</f>
        <v>Ipsos</v>
      </c>
      <c r="C950" t="str">
        <f>IF(INDEX([1]Calculation!$G:$G,ROW())=0,"-",INDEX([1]Calculation!$G:$G,ROW()))</f>
        <v>B+</v>
      </c>
      <c r="D950" t="str">
        <f>INDEX([1]Calculation!$J:$J,ROW())&amp;"  "&amp;INDEX([1]Calculation!$K:$K,ROW())</f>
        <v>1173  rv</v>
      </c>
      <c r="E950" s="19">
        <f>INDEX([1]Calculation!$I:$I,ROW())</f>
        <v>43648</v>
      </c>
      <c r="F950" s="12">
        <f>ROUND(INDEX([1]Calculation!AL:AL,ROW()),1)</f>
        <v>0</v>
      </c>
      <c r="G950" s="8">
        <f>ROUND(INDEX([1]Calculation!L:L,ROW()),0)</f>
        <v>24</v>
      </c>
      <c r="H950" s="8">
        <f>ROUND(INDEX([1]Calculation!M:M,ROW()),0)</f>
        <v>0</v>
      </c>
      <c r="I950" s="8">
        <f>ROUND(INDEX([1]Calculation!N:N,ROW()),0)</f>
        <v>1</v>
      </c>
      <c r="J950" s="8">
        <f>ROUND(INDEX([1]Calculation!O:O,ROW()),0)</f>
        <v>4</v>
      </c>
      <c r="K950" s="8">
        <f>ROUND(INDEX([1]Calculation!P:P,ROW()),0)</f>
        <v>1</v>
      </c>
      <c r="L950" s="8">
        <f>ROUND(INDEX([1]Calculation!Q:Q,ROW()),0)</f>
        <v>17</v>
      </c>
      <c r="M950" s="8">
        <f>ROUND(INDEX([1]Calculation!R:R,ROW()),0)</f>
        <v>0</v>
      </c>
      <c r="N950" s="8">
        <f>ROUND(INDEX([1]Calculation!S:S,ROW()),0)</f>
        <v>11</v>
      </c>
      <c r="O950" s="8">
        <f>ROUND(INDEX([1]Calculation!T:T,ROW()),0)</f>
        <v>3</v>
      </c>
      <c r="P950" s="8" t="str">
        <f>INDEX([1]Calculation!CB:CB,ROW())</f>
        <v>https://projects.fivethirtyeight.com/polls/20190709_National.pdf</v>
      </c>
    </row>
    <row r="951" spans="1:16">
      <c r="A951" t="str">
        <f>INDEX([1]Calculation!$F:$F,ROW())</f>
        <v>US</v>
      </c>
      <c r="B951" t="str">
        <f>INDEX([1]Calculation!$D:$D,ROW())</f>
        <v>YouGov</v>
      </c>
      <c r="C951" t="str">
        <f>IF(INDEX([1]Calculation!$G:$G,ROW())=0,"-",INDEX([1]Calculation!$G:$G,ROW()))</f>
        <v>B-</v>
      </c>
      <c r="D951" t="str">
        <f>INDEX([1]Calculation!$J:$J,ROW())&amp;"  "&amp;INDEX([1]Calculation!$K:$K,ROW())</f>
        <v>631  lv</v>
      </c>
      <c r="E951" s="19">
        <f>INDEX([1]Calculation!$I:$I,ROW())</f>
        <v>43648</v>
      </c>
      <c r="F951" s="12">
        <f>ROUND(INDEX([1]Calculation!AL:AL,ROW()),1)</f>
        <v>0</v>
      </c>
      <c r="G951" s="8">
        <f>ROUND(INDEX([1]Calculation!L:L,ROW()),0)</f>
        <v>21</v>
      </c>
      <c r="H951" s="8">
        <f>ROUND(INDEX([1]Calculation!M:M,ROW()),0)</f>
        <v>0</v>
      </c>
      <c r="I951" s="8">
        <f>ROUND(INDEX([1]Calculation!N:N,ROW()),0)</f>
        <v>2</v>
      </c>
      <c r="J951" s="8">
        <f>ROUND(INDEX([1]Calculation!O:O,ROW()),0)</f>
        <v>9</v>
      </c>
      <c r="K951" s="8">
        <f>ROUND(INDEX([1]Calculation!P:P,ROW()),0)</f>
        <v>1</v>
      </c>
      <c r="L951" s="8">
        <f>ROUND(INDEX([1]Calculation!Q:Q,ROW()),0)</f>
        <v>10</v>
      </c>
      <c r="M951" s="8">
        <f>ROUND(INDEX([1]Calculation!R:R,ROW()),0)</f>
        <v>0</v>
      </c>
      <c r="N951" s="8">
        <f>ROUND(INDEX([1]Calculation!S:S,ROW()),0)</f>
        <v>18</v>
      </c>
      <c r="O951" s="8">
        <f>ROUND(INDEX([1]Calculation!T:T,ROW()),0)</f>
        <v>0</v>
      </c>
      <c r="P951" s="8" t="str">
        <f>INDEX([1]Calculation!CB:CB,ROW())</f>
        <v>https://d25d2506sfb94s.cloudfront.net/cumulus_uploads/document/4ggh3e3308/econTabReport.pdf</v>
      </c>
    </row>
    <row r="952" spans="1:16">
      <c r="A952" t="str">
        <f>INDEX([1]Calculation!$F:$F,ROW())</f>
        <v>US</v>
      </c>
      <c r="B952" t="str">
        <f>INDEX([1]Calculation!$D:$D,ROW())</f>
        <v>Ipsos</v>
      </c>
      <c r="C952" t="str">
        <f>IF(INDEX([1]Calculation!$G:$G,ROW())=0,"-",INDEX([1]Calculation!$G:$G,ROW()))</f>
        <v>B+</v>
      </c>
      <c r="D952" t="str">
        <f>INDEX([1]Calculation!$J:$J,ROW())&amp;"  "&amp;INDEX([1]Calculation!$K:$K,ROW())</f>
        <v>1367  a</v>
      </c>
      <c r="E952" s="19">
        <f>INDEX([1]Calculation!$I:$I,ROW())</f>
        <v>43648</v>
      </c>
      <c r="F952" s="12">
        <f>ROUND(INDEX([1]Calculation!AL:AL,ROW()),1)</f>
        <v>0</v>
      </c>
      <c r="G952" s="8">
        <f>ROUND(INDEX([1]Calculation!L:L,ROW()),0)</f>
        <v>22</v>
      </c>
      <c r="H952" s="8">
        <f>ROUND(INDEX([1]Calculation!M:M,ROW()),0)</f>
        <v>0</v>
      </c>
      <c r="I952" s="8">
        <f>ROUND(INDEX([1]Calculation!N:N,ROW()),0)</f>
        <v>1</v>
      </c>
      <c r="J952" s="8">
        <f>ROUND(INDEX([1]Calculation!O:O,ROW()),0)</f>
        <v>3</v>
      </c>
      <c r="K952" s="8">
        <f>ROUND(INDEX([1]Calculation!P:P,ROW()),0)</f>
        <v>0</v>
      </c>
      <c r="L952" s="8">
        <f>ROUND(INDEX([1]Calculation!Q:Q,ROW()),0)</f>
        <v>16</v>
      </c>
      <c r="M952" s="8">
        <f>ROUND(INDEX([1]Calculation!R:R,ROW()),0)</f>
        <v>0</v>
      </c>
      <c r="N952" s="8">
        <f>ROUND(INDEX([1]Calculation!S:S,ROW()),0)</f>
        <v>9</v>
      </c>
      <c r="O952" s="8">
        <f>ROUND(INDEX([1]Calculation!T:T,ROW()),0)</f>
        <v>2</v>
      </c>
      <c r="P952" s="8" t="str">
        <f>INDEX([1]Calculation!CB:CB,ROW())</f>
        <v>https://projects.fivethirtyeight.com/polls/20190709_National.pdf</v>
      </c>
    </row>
    <row r="953" spans="1:16">
      <c r="A953" t="str">
        <f>INDEX([1]Calculation!$F:$F,ROW())</f>
        <v>US</v>
      </c>
      <c r="B953" t="str">
        <f>INDEX([1]Calculation!$D:$D,ROW())</f>
        <v>YouGov Blue/Data for Progress</v>
      </c>
      <c r="C953" t="str">
        <f>IF(INDEX([1]Calculation!$G:$G,ROW())=0,"-",INDEX([1]Calculation!$G:$G,ROW()))</f>
        <v>-</v>
      </c>
      <c r="D953" t="str">
        <f>INDEX([1]Calculation!$J:$J,ROW())&amp;"  "&amp;INDEX([1]Calculation!$K:$K,ROW())</f>
        <v>1522  lv</v>
      </c>
      <c r="E953" s="19">
        <f>INDEX([1]Calculation!$I:$I,ROW())</f>
        <v>43648</v>
      </c>
      <c r="F953" s="12">
        <f>ROUND(INDEX([1]Calculation!AL:AL,ROW()),1)</f>
        <v>0</v>
      </c>
      <c r="G953" s="8">
        <f>ROUND(INDEX([1]Calculation!L:L,ROW()),0)</f>
        <v>23</v>
      </c>
      <c r="H953" s="8">
        <f>ROUND(INDEX([1]Calculation!M:M,ROW()),0)</f>
        <v>0</v>
      </c>
      <c r="I953" s="8">
        <f>ROUND(INDEX([1]Calculation!N:N,ROW()),0)</f>
        <v>2</v>
      </c>
      <c r="J953" s="8">
        <f>ROUND(INDEX([1]Calculation!O:O,ROW()),0)</f>
        <v>7</v>
      </c>
      <c r="K953" s="8">
        <f>ROUND(INDEX([1]Calculation!P:P,ROW()),0)</f>
        <v>1</v>
      </c>
      <c r="L953" s="8">
        <f>ROUND(INDEX([1]Calculation!Q:Q,ROW()),0)</f>
        <v>15</v>
      </c>
      <c r="M953" s="8">
        <f>ROUND(INDEX([1]Calculation!R:R,ROW()),0)</f>
        <v>0</v>
      </c>
      <c r="N953" s="8">
        <f>ROUND(INDEX([1]Calculation!S:S,ROW()),0)</f>
        <v>22</v>
      </c>
      <c r="O953" s="8">
        <f>ROUND(INDEX([1]Calculation!T:T,ROW()),0)</f>
        <v>2</v>
      </c>
      <c r="P953" s="8" t="str">
        <f>INDEX([1]Calculation!CB:CB,ROW())</f>
        <v>https://www.washingtonpost.com/politics/paloma/the-trailer/2019/07/02/the-trailer-an-exclusive-poll-on-how-the-debates-changed-the-primary/5d1a1e73a7a0a47d87c56f78</v>
      </c>
    </row>
    <row r="954" spans="1:16">
      <c r="A954" t="str">
        <f>INDEX([1]Calculation!$F:$F,ROW())</f>
        <v>US</v>
      </c>
      <c r="B954" t="str">
        <f>INDEX([1]Calculation!$D:$D,ROW())</f>
        <v>Change Research</v>
      </c>
      <c r="C954" t="str">
        <f>IF(INDEX([1]Calculation!$G:$G,ROW())=0,"-",INDEX([1]Calculation!$G:$G,ROW()))</f>
        <v>C</v>
      </c>
      <c r="D954" t="str">
        <f>INDEX([1]Calculation!$J:$J,ROW())&amp;"  "&amp;INDEX([1]Calculation!$K:$K,ROW())</f>
        <v>1185  lv</v>
      </c>
      <c r="E954" s="19">
        <f>INDEX([1]Calculation!$I:$I,ROW())</f>
        <v>43647</v>
      </c>
      <c r="F954" s="12">
        <f>ROUND(INDEX([1]Calculation!AL:AL,ROW()),1)</f>
        <v>0</v>
      </c>
      <c r="G954" s="8">
        <f>ROUND(INDEX([1]Calculation!L:L,ROW()),0)</f>
        <v>18</v>
      </c>
      <c r="H954" s="8">
        <f>ROUND(INDEX([1]Calculation!M:M,ROW()),0)</f>
        <v>0</v>
      </c>
      <c r="I954" s="8">
        <f>ROUND(INDEX([1]Calculation!N:N,ROW()),0)</f>
        <v>0</v>
      </c>
      <c r="J954" s="8">
        <f>ROUND(INDEX([1]Calculation!O:O,ROW()),0)</f>
        <v>10</v>
      </c>
      <c r="K954" s="8">
        <f>ROUND(INDEX([1]Calculation!P:P,ROW()),0)</f>
        <v>1</v>
      </c>
      <c r="L954" s="8">
        <f>ROUND(INDEX([1]Calculation!Q:Q,ROW()),0)</f>
        <v>17</v>
      </c>
      <c r="M954" s="8">
        <f>ROUND(INDEX([1]Calculation!R:R,ROW()),0)</f>
        <v>0</v>
      </c>
      <c r="N954" s="8">
        <f>ROUND(INDEX([1]Calculation!S:S,ROW()),0)</f>
        <v>22</v>
      </c>
      <c r="O954" s="8">
        <f>ROUND(INDEX([1]Calculation!T:T,ROW()),0)</f>
        <v>2</v>
      </c>
      <c r="P954" s="8" t="str">
        <f>INDEX([1]Calculation!CB:CB,ROW())</f>
        <v>https://www.changeresearch.com/post-debate-poll-jun-28-jul-1-2019</v>
      </c>
    </row>
    <row r="955" spans="1:16">
      <c r="A955" t="str">
        <f>INDEX([1]Calculation!$F:$F,ROW())</f>
        <v>Iowa</v>
      </c>
      <c r="B955" t="str">
        <f>INDEX([1]Calculation!$D:$D,ROW())</f>
        <v>David Binder Research</v>
      </c>
      <c r="C955" t="str">
        <f>IF(INDEX([1]Calculation!$G:$G,ROW())=0,"-",INDEX([1]Calculation!$G:$G,ROW()))</f>
        <v>-</v>
      </c>
      <c r="D955" t="str">
        <f>INDEX([1]Calculation!$J:$J,ROW())&amp;"  "&amp;INDEX([1]Calculation!$K:$K,ROW())</f>
        <v>600  lv</v>
      </c>
      <c r="E955" s="19">
        <f>INDEX([1]Calculation!$I:$I,ROW())</f>
        <v>43647</v>
      </c>
      <c r="F955" s="12">
        <f>ROUND(INDEX([1]Calculation!AL:AL,ROW()),1)</f>
        <v>0</v>
      </c>
      <c r="G955" s="8">
        <f>ROUND(INDEX([1]Calculation!L:L,ROW()),0)</f>
        <v>17</v>
      </c>
      <c r="H955" s="8">
        <f>ROUND(INDEX([1]Calculation!M:M,ROW()),0)</f>
        <v>0</v>
      </c>
      <c r="I955" s="8">
        <f>ROUND(INDEX([1]Calculation!N:N,ROW()),0)</f>
        <v>2</v>
      </c>
      <c r="J955" s="8">
        <f>ROUND(INDEX([1]Calculation!O:O,ROW()),0)</f>
        <v>10</v>
      </c>
      <c r="K955" s="8">
        <f>ROUND(INDEX([1]Calculation!P:P,ROW()),0)</f>
        <v>4</v>
      </c>
      <c r="L955" s="8">
        <f>ROUND(INDEX([1]Calculation!Q:Q,ROW()),0)</f>
        <v>12</v>
      </c>
      <c r="M955" s="8">
        <f>ROUND(INDEX([1]Calculation!R:R,ROW()),0)</f>
        <v>0</v>
      </c>
      <c r="N955" s="8">
        <f>ROUND(INDEX([1]Calculation!S:S,ROW()),0)</f>
        <v>20</v>
      </c>
      <c r="O955" s="8">
        <f>ROUND(INDEX([1]Calculation!T:T,ROW()),0)</f>
        <v>1</v>
      </c>
      <c r="P955" s="8" t="str">
        <f>INDEX([1]Calculation!CB:CB,ROW())</f>
        <v>http://www.focusonruralamerica.com/2019/07/03/july-2019-poll-results/</v>
      </c>
    </row>
    <row r="956" spans="1:16">
      <c r="A956" t="str">
        <f>INDEX([1]Calculation!$F:$F,ROW())</f>
        <v>US</v>
      </c>
      <c r="B956" t="str">
        <f>INDEX([1]Calculation!$D:$D,ROW())</f>
        <v>ABC News/Washington Post</v>
      </c>
      <c r="C956" t="str">
        <f>IF(INDEX([1]Calculation!$G:$G,ROW())=0,"-",INDEX([1]Calculation!$G:$G,ROW()))</f>
        <v>A+</v>
      </c>
      <c r="D956" t="str">
        <f>INDEX([1]Calculation!$J:$J,ROW())&amp;"  "&amp;INDEX([1]Calculation!$K:$K,ROW())</f>
        <v>460  a</v>
      </c>
      <c r="E956" s="19">
        <f>INDEX([1]Calculation!$I:$I,ROW())</f>
        <v>43647</v>
      </c>
      <c r="F956" s="12">
        <f>ROUND(INDEX([1]Calculation!AL:AL,ROW()),1)</f>
        <v>0</v>
      </c>
      <c r="G956" s="8">
        <f>ROUND(INDEX([1]Calculation!L:L,ROW()),0)</f>
        <v>29</v>
      </c>
      <c r="H956" s="8">
        <f>ROUND(INDEX([1]Calculation!M:M,ROW()),0)</f>
        <v>0</v>
      </c>
      <c r="I956" s="8">
        <f>ROUND(INDEX([1]Calculation!N:N,ROW()),0)</f>
        <v>1</v>
      </c>
      <c r="J956" s="8">
        <f>ROUND(INDEX([1]Calculation!O:O,ROW()),0)</f>
        <v>4</v>
      </c>
      <c r="K956" s="8">
        <f>ROUND(INDEX([1]Calculation!P:P,ROW()),0)</f>
        <v>2</v>
      </c>
      <c r="L956" s="8">
        <f>ROUND(INDEX([1]Calculation!Q:Q,ROW()),0)</f>
        <v>23</v>
      </c>
      <c r="M956" s="8">
        <f>ROUND(INDEX([1]Calculation!R:R,ROW()),0)</f>
        <v>0</v>
      </c>
      <c r="N956" s="8">
        <f>ROUND(INDEX([1]Calculation!S:S,ROW()),0)</f>
        <v>11</v>
      </c>
      <c r="O956" s="8">
        <f>ROUND(INDEX([1]Calculation!T:T,ROW()),0)</f>
        <v>1</v>
      </c>
      <c r="P956" s="8" t="str">
        <f>INDEX([1]Calculation!CB:CB,ROW())</f>
        <v>https://www.washingtonpost.com/context/washington-post-abc-news-poll-june-28-july-1-2019/23419a67-9e70-42e3-a96d-65d92555e29b/</v>
      </c>
    </row>
    <row r="957" spans="1:16">
      <c r="A957" t="str">
        <f>INDEX([1]Calculation!$F:$F,ROW())</f>
        <v>US</v>
      </c>
      <c r="B957" t="str">
        <f>INDEX([1]Calculation!$D:$D,ROW())</f>
        <v>ABC News/Washington Post</v>
      </c>
      <c r="C957" t="str">
        <f>IF(INDEX([1]Calculation!$G:$G,ROW())=0,"-",INDEX([1]Calculation!$G:$G,ROW()))</f>
        <v>A+</v>
      </c>
      <c r="D957" t="str">
        <f>INDEX([1]Calculation!$J:$J,ROW())&amp;"  "&amp;INDEX([1]Calculation!$K:$K,ROW())</f>
        <v>397  rv</v>
      </c>
      <c r="E957" s="19">
        <f>INDEX([1]Calculation!$I:$I,ROW())</f>
        <v>43647</v>
      </c>
      <c r="F957" s="12">
        <f>ROUND(INDEX([1]Calculation!AL:AL,ROW()),1)</f>
        <v>0</v>
      </c>
      <c r="G957" s="8">
        <f>ROUND(INDEX([1]Calculation!L:L,ROW()),0)</f>
        <v>30</v>
      </c>
      <c r="H957" s="8">
        <f>ROUND(INDEX([1]Calculation!M:M,ROW()),0)</f>
        <v>0</v>
      </c>
      <c r="I957" s="8">
        <f>ROUND(INDEX([1]Calculation!N:N,ROW()),0)</f>
        <v>1</v>
      </c>
      <c r="J957" s="8">
        <f>ROUND(INDEX([1]Calculation!O:O,ROW()),0)</f>
        <v>4</v>
      </c>
      <c r="K957" s="8">
        <f>ROUND(INDEX([1]Calculation!P:P,ROW()),0)</f>
        <v>2</v>
      </c>
      <c r="L957" s="8">
        <f>ROUND(INDEX([1]Calculation!Q:Q,ROW()),0)</f>
        <v>19</v>
      </c>
      <c r="M957" s="8">
        <f>ROUND(INDEX([1]Calculation!R:R,ROW()),0)</f>
        <v>0</v>
      </c>
      <c r="N957" s="8">
        <f>ROUND(INDEX([1]Calculation!S:S,ROW()),0)</f>
        <v>12</v>
      </c>
      <c r="O957" s="8">
        <f>ROUND(INDEX([1]Calculation!T:T,ROW()),0)</f>
        <v>0</v>
      </c>
      <c r="P957" s="8" t="str">
        <f>INDEX([1]Calculation!CB:CB,ROW())</f>
        <v>https://www.washingtonpost.com/context/washington-post-abc-news-poll-june-28-july-1-2019/23419a67-9e70-42e3-a96d-65d92555e29b/</v>
      </c>
    </row>
    <row r="958" spans="1:16">
      <c r="A958" t="str">
        <f>INDEX([1]Calculation!$F:$F,ROW())</f>
        <v>US</v>
      </c>
      <c r="B958" t="str">
        <f>INDEX([1]Calculation!$D:$D,ROW())</f>
        <v>ABC News/Washington Post</v>
      </c>
      <c r="C958" t="str">
        <f>IF(INDEX([1]Calculation!$G:$G,ROW())=0,"-",INDEX([1]Calculation!$G:$G,ROW()))</f>
        <v>A+</v>
      </c>
      <c r="D958" t="str">
        <f>INDEX([1]Calculation!$J:$J,ROW())&amp;"  "&amp;INDEX([1]Calculation!$K:$K,ROW())</f>
        <v>460  a</v>
      </c>
      <c r="E958" s="19">
        <f>INDEX([1]Calculation!$I:$I,ROW())</f>
        <v>43647</v>
      </c>
      <c r="F958" s="12">
        <f>ROUND(INDEX([1]Calculation!AL:AL,ROW()),1)</f>
        <v>0</v>
      </c>
      <c r="G958" s="8">
        <f>ROUND(INDEX([1]Calculation!L:L,ROW()),0)</f>
        <v>25</v>
      </c>
      <c r="H958" s="8">
        <f>ROUND(INDEX([1]Calculation!M:M,ROW()),0)</f>
        <v>0</v>
      </c>
      <c r="I958" s="8">
        <f>ROUND(INDEX([1]Calculation!N:N,ROW()),0)</f>
        <v>0</v>
      </c>
      <c r="J958" s="8">
        <f>ROUND(INDEX([1]Calculation!O:O,ROW()),0)</f>
        <v>3</v>
      </c>
      <c r="K958" s="8">
        <f>ROUND(INDEX([1]Calculation!P:P,ROW()),0)</f>
        <v>1</v>
      </c>
      <c r="L958" s="8">
        <f>ROUND(INDEX([1]Calculation!Q:Q,ROW()),0)</f>
        <v>18</v>
      </c>
      <c r="M958" s="8">
        <f>ROUND(INDEX([1]Calculation!R:R,ROW()),0)</f>
        <v>0</v>
      </c>
      <c r="N958" s="8">
        <f>ROUND(INDEX([1]Calculation!S:S,ROW()),0)</f>
        <v>9</v>
      </c>
      <c r="O958" s="8">
        <f>ROUND(INDEX([1]Calculation!T:T,ROW()),0)</f>
        <v>1</v>
      </c>
      <c r="P958" s="8" t="str">
        <f>INDEX([1]Calculation!CB:CB,ROW())</f>
        <v>https://www.washingtonpost.com/context/washington-post-abc-news-poll-june-28-july-1-2019/23419a67-9e70-42e3-a96d-65d92555e29b/</v>
      </c>
    </row>
    <row r="959" spans="1:16">
      <c r="A959" t="str">
        <f>INDEX([1]Calculation!$F:$F,ROW())</f>
        <v>US</v>
      </c>
      <c r="B959" t="str">
        <f>INDEX([1]Calculation!$D:$D,ROW())</f>
        <v>ABC News/Washington Post</v>
      </c>
      <c r="C959" t="str">
        <f>IF(INDEX([1]Calculation!$G:$G,ROW())=0,"-",INDEX([1]Calculation!$G:$G,ROW()))</f>
        <v>A+</v>
      </c>
      <c r="D959" t="str">
        <f>INDEX([1]Calculation!$J:$J,ROW())&amp;"  "&amp;INDEX([1]Calculation!$K:$K,ROW())</f>
        <v>397  rv</v>
      </c>
      <c r="E959" s="19">
        <f>INDEX([1]Calculation!$I:$I,ROW())</f>
        <v>43647</v>
      </c>
      <c r="F959" s="12">
        <f>ROUND(INDEX([1]Calculation!AL:AL,ROW()),1)</f>
        <v>0</v>
      </c>
      <c r="G959" s="8">
        <f>ROUND(INDEX([1]Calculation!L:L,ROW()),0)</f>
        <v>28</v>
      </c>
      <c r="H959" s="8">
        <f>ROUND(INDEX([1]Calculation!M:M,ROW()),0)</f>
        <v>0</v>
      </c>
      <c r="I959" s="8">
        <f>ROUND(INDEX([1]Calculation!N:N,ROW()),0)</f>
        <v>0</v>
      </c>
      <c r="J959" s="8">
        <f>ROUND(INDEX([1]Calculation!O:O,ROW()),0)</f>
        <v>3</v>
      </c>
      <c r="K959" s="8">
        <f>ROUND(INDEX([1]Calculation!P:P,ROW()),0)</f>
        <v>1</v>
      </c>
      <c r="L959" s="8">
        <f>ROUND(INDEX([1]Calculation!Q:Q,ROW()),0)</f>
        <v>16</v>
      </c>
      <c r="M959" s="8">
        <f>ROUND(INDEX([1]Calculation!R:R,ROW()),0)</f>
        <v>0</v>
      </c>
      <c r="N959" s="8">
        <f>ROUND(INDEX([1]Calculation!S:S,ROW()),0)</f>
        <v>10</v>
      </c>
      <c r="O959" s="8">
        <f>ROUND(INDEX([1]Calculation!T:T,ROW()),0)</f>
        <v>1</v>
      </c>
      <c r="P959" s="8" t="str">
        <f>INDEX([1]Calculation!CB:CB,ROW())</f>
        <v>https://www.washingtonpost.com/context/washington-post-abc-news-poll-june-28-july-1-2019/23419a67-9e70-42e3-a96d-65d92555e29b/</v>
      </c>
    </row>
    <row r="960" spans="1:16">
      <c r="A960" t="str">
        <f>INDEX([1]Calculation!$F:$F,ROW())</f>
        <v>US</v>
      </c>
      <c r="B960" t="str">
        <f>INDEX([1]Calculation!$D:$D,ROW())</f>
        <v>Quinnipiac University</v>
      </c>
      <c r="C960" t="str">
        <f>IF(INDEX([1]Calculation!$G:$G,ROW())=0,"-",INDEX([1]Calculation!$G:$G,ROW()))</f>
        <v>A</v>
      </c>
      <c r="D960" t="str">
        <f>INDEX([1]Calculation!$J:$J,ROW())&amp;"  "&amp;INDEX([1]Calculation!$K:$K,ROW())</f>
        <v>554  rv</v>
      </c>
      <c r="E960" s="19">
        <f>INDEX([1]Calculation!$I:$I,ROW())</f>
        <v>43647</v>
      </c>
      <c r="F960" s="12">
        <f>ROUND(INDEX([1]Calculation!AL:AL,ROW()),1)</f>
        <v>0</v>
      </c>
      <c r="G960" s="8">
        <f>ROUND(INDEX([1]Calculation!L:L,ROW()),0)</f>
        <v>22</v>
      </c>
      <c r="H960" s="8">
        <f>ROUND(INDEX([1]Calculation!M:M,ROW()),0)</f>
        <v>0</v>
      </c>
      <c r="I960" s="8">
        <f>ROUND(INDEX([1]Calculation!N:N,ROW()),0)</f>
        <v>3</v>
      </c>
      <c r="J960" s="8">
        <f>ROUND(INDEX([1]Calculation!O:O,ROW()),0)</f>
        <v>4</v>
      </c>
      <c r="K960" s="8">
        <f>ROUND(INDEX([1]Calculation!P:P,ROW()),0)</f>
        <v>1</v>
      </c>
      <c r="L960" s="8">
        <f>ROUND(INDEX([1]Calculation!Q:Q,ROW()),0)</f>
        <v>13</v>
      </c>
      <c r="M960" s="8">
        <f>ROUND(INDEX([1]Calculation!R:R,ROW()),0)</f>
        <v>0</v>
      </c>
      <c r="N960" s="8">
        <f>ROUND(INDEX([1]Calculation!S:S,ROW()),0)</f>
        <v>14</v>
      </c>
      <c r="O960" s="8">
        <f>ROUND(INDEX([1]Calculation!T:T,ROW()),0)</f>
        <v>1</v>
      </c>
      <c r="P960" s="8" t="str">
        <f>INDEX([1]Calculation!CB:CB,ROW())</f>
        <v>https://poll.qu.edu/national/release-detail?ReleaseID=2631</v>
      </c>
    </row>
    <row r="961" spans="1:16">
      <c r="A961" t="str">
        <f>INDEX([1]Calculation!$F:$F,ROW())</f>
        <v>Iowa</v>
      </c>
      <c r="B961" t="str">
        <f>INDEX([1]Calculation!$D:$D,ROW())</f>
        <v>Suffolk University</v>
      </c>
      <c r="C961" t="str">
        <f>IF(INDEX([1]Calculation!$G:$G,ROW())=0,"-",INDEX([1]Calculation!$G:$G,ROW()))</f>
        <v>A-</v>
      </c>
      <c r="D961" t="str">
        <f>INDEX([1]Calculation!$J:$J,ROW())&amp;"  "&amp;INDEX([1]Calculation!$K:$K,ROW())</f>
        <v>500  lv</v>
      </c>
      <c r="E961" s="19">
        <f>INDEX([1]Calculation!$I:$I,ROW())</f>
        <v>43647</v>
      </c>
      <c r="F961" s="12">
        <f>ROUND(INDEX([1]Calculation!AL:AL,ROW()),1)</f>
        <v>0.1</v>
      </c>
      <c r="G961" s="8">
        <f>ROUND(INDEX([1]Calculation!L:L,ROW()),0)</f>
        <v>24</v>
      </c>
      <c r="H961" s="8">
        <f>ROUND(INDEX([1]Calculation!M:M,ROW()),0)</f>
        <v>0</v>
      </c>
      <c r="I961" s="8">
        <f>ROUND(INDEX([1]Calculation!N:N,ROW()),0)</f>
        <v>2</v>
      </c>
      <c r="J961" s="8">
        <f>ROUND(INDEX([1]Calculation!O:O,ROW()),0)</f>
        <v>6</v>
      </c>
      <c r="K961" s="8">
        <f>ROUND(INDEX([1]Calculation!P:P,ROW()),0)</f>
        <v>2</v>
      </c>
      <c r="L961" s="8">
        <f>ROUND(INDEX([1]Calculation!Q:Q,ROW()),0)</f>
        <v>9</v>
      </c>
      <c r="M961" s="8">
        <f>ROUND(INDEX([1]Calculation!R:R,ROW()),0)</f>
        <v>0</v>
      </c>
      <c r="N961" s="8">
        <f>ROUND(INDEX([1]Calculation!S:S,ROW()),0)</f>
        <v>13</v>
      </c>
      <c r="O961" s="8">
        <f>ROUND(INDEX([1]Calculation!T:T,ROW()),0)</f>
        <v>1</v>
      </c>
      <c r="P961" s="8" t="str">
        <f>INDEX([1]Calculation!CB:CB,ROW())</f>
        <v>https://www.suffolk.edu/-/media/suffolk/documents/academics/research-at-suffolk/suprc/polls/other-states/2019/7_2_2019_marginals_pdftxt.pdf</v>
      </c>
    </row>
    <row r="962" spans="1:16">
      <c r="A962" t="str">
        <f>INDEX([1]Calculation!$F:$F,ROW())</f>
        <v>US</v>
      </c>
      <c r="B962" t="str">
        <f>INDEX([1]Calculation!$D:$D,ROW())</f>
        <v>Harris Insights &amp; Analytics</v>
      </c>
      <c r="C962" t="str">
        <f>IF(INDEX([1]Calculation!$G:$G,ROW())=0,"-",INDEX([1]Calculation!$G:$G,ROW()))</f>
        <v>C+</v>
      </c>
      <c r="D962" t="str">
        <f>INDEX([1]Calculation!$J:$J,ROW())&amp;"  "&amp;INDEX([1]Calculation!$K:$K,ROW())</f>
        <v>882  rv</v>
      </c>
      <c r="E962" s="19">
        <f>INDEX([1]Calculation!$I:$I,ROW())</f>
        <v>43647</v>
      </c>
      <c r="F962" s="12">
        <f>ROUND(INDEX([1]Calculation!AL:AL,ROW()),1)</f>
        <v>0</v>
      </c>
      <c r="G962" s="8">
        <f>ROUND(INDEX([1]Calculation!L:L,ROW()),0)</f>
        <v>28</v>
      </c>
      <c r="H962" s="8">
        <f>ROUND(INDEX([1]Calculation!M:M,ROW()),0)</f>
        <v>0</v>
      </c>
      <c r="I962" s="8">
        <f>ROUND(INDEX([1]Calculation!N:N,ROW()),0)</f>
        <v>2</v>
      </c>
      <c r="J962" s="8">
        <f>ROUND(INDEX([1]Calculation!O:O,ROW()),0)</f>
        <v>4</v>
      </c>
      <c r="K962" s="8">
        <f>ROUND(INDEX([1]Calculation!P:P,ROW()),0)</f>
        <v>1</v>
      </c>
      <c r="L962" s="8">
        <f>ROUND(INDEX([1]Calculation!Q:Q,ROW()),0)</f>
        <v>14</v>
      </c>
      <c r="M962" s="8">
        <f>ROUND(INDEX([1]Calculation!R:R,ROW()),0)</f>
        <v>0</v>
      </c>
      <c r="N962" s="8">
        <f>ROUND(INDEX([1]Calculation!S:S,ROW()),0)</f>
        <v>9</v>
      </c>
      <c r="O962" s="8">
        <f>ROUND(INDEX([1]Calculation!T:T,ROW()),0)</f>
        <v>1</v>
      </c>
      <c r="P962" s="8" t="str">
        <f>INDEX([1]Calculation!CB:CB,ROW())</f>
        <v>https://scottrasmussen.com/crosstabs-june-29-july-1/</v>
      </c>
    </row>
    <row r="963" spans="1:16">
      <c r="A963" t="str">
        <f>INDEX([1]Calculation!$F:$F,ROW())</f>
        <v>California</v>
      </c>
      <c r="B963" t="str">
        <f>INDEX([1]Calculation!$D:$D,ROW())</f>
        <v>Capitol Weekly</v>
      </c>
      <c r="C963" t="str">
        <f>IF(INDEX([1]Calculation!$G:$G,ROW())=0,"-",INDEX([1]Calculation!$G:$G,ROW()))</f>
        <v>-</v>
      </c>
      <c r="D963" t="str">
        <f>INDEX([1]Calculation!$J:$J,ROW())&amp;"  "&amp;INDEX([1]Calculation!$K:$K,ROW())</f>
        <v>703  lv</v>
      </c>
      <c r="E963" s="19">
        <f>INDEX([1]Calculation!$I:$I,ROW())</f>
        <v>43646</v>
      </c>
      <c r="F963" s="12">
        <f>ROUND(INDEX([1]Calculation!AL:AL,ROW()),1)</f>
        <v>0</v>
      </c>
      <c r="G963" s="8">
        <f>ROUND(INDEX([1]Calculation!L:L,ROW()),0)</f>
        <v>23</v>
      </c>
      <c r="H963" s="8">
        <f>ROUND(INDEX([1]Calculation!M:M,ROW()),0)</f>
        <v>0</v>
      </c>
      <c r="I963" s="8">
        <f>ROUND(INDEX([1]Calculation!N:N,ROW()),0)</f>
        <v>2</v>
      </c>
      <c r="J963" s="8">
        <f>ROUND(INDEX([1]Calculation!O:O,ROW()),0)</f>
        <v>8</v>
      </c>
      <c r="K963" s="8">
        <f>ROUND(INDEX([1]Calculation!P:P,ROW()),0)</f>
        <v>1</v>
      </c>
      <c r="L963" s="8">
        <f>ROUND(INDEX([1]Calculation!Q:Q,ROW()),0)</f>
        <v>19</v>
      </c>
      <c r="M963" s="8">
        <f>ROUND(INDEX([1]Calculation!R:R,ROW()),0)</f>
        <v>0</v>
      </c>
      <c r="N963" s="8">
        <f>ROUND(INDEX([1]Calculation!S:S,ROW()),0)</f>
        <v>23</v>
      </c>
      <c r="O963" s="8">
        <f>ROUND(INDEX([1]Calculation!T:T,ROW()),0)</f>
        <v>2</v>
      </c>
      <c r="P963" s="8" t="str">
        <f>INDEX([1]Calculation!CB:CB,ROW())</f>
        <v>https://public.tableau.com/profile/capitol.weekly#!/vizhome/2020PrimaryTrackingSurvey_15626518585990/CA120POLLSTORY</v>
      </c>
    </row>
    <row r="964" spans="1:16">
      <c r="A964" t="str">
        <f>INDEX([1]Calculation!$F:$F,ROW())</f>
        <v>US</v>
      </c>
      <c r="B964" t="str">
        <f>INDEX([1]Calculation!$D:$D,ROW())</f>
        <v>Harris Insights &amp; Analytics</v>
      </c>
      <c r="C964" t="str">
        <f>IF(INDEX([1]Calculation!$G:$G,ROW())=0,"-",INDEX([1]Calculation!$G:$G,ROW()))</f>
        <v>C+</v>
      </c>
      <c r="D964" t="str">
        <f>INDEX([1]Calculation!$J:$J,ROW())&amp;"  "&amp;INDEX([1]Calculation!$K:$K,ROW())</f>
        <v>909  rv</v>
      </c>
      <c r="E964" s="19">
        <f>INDEX([1]Calculation!$I:$I,ROW())</f>
        <v>43646</v>
      </c>
      <c r="F964" s="12">
        <f>ROUND(INDEX([1]Calculation!AL:AL,ROW()),1)</f>
        <v>0</v>
      </c>
      <c r="G964" s="8">
        <f>ROUND(INDEX([1]Calculation!L:L,ROW()),0)</f>
        <v>41</v>
      </c>
      <c r="H964" s="8">
        <f>ROUND(INDEX([1]Calculation!M:M,ROW()),0)</f>
        <v>0</v>
      </c>
      <c r="I964" s="8">
        <f>ROUND(INDEX([1]Calculation!N:N,ROW()),0)</f>
        <v>0</v>
      </c>
      <c r="J964" s="8">
        <f>ROUND(INDEX([1]Calculation!O:O,ROW()),0)</f>
        <v>0</v>
      </c>
      <c r="K964" s="8">
        <f>ROUND(INDEX([1]Calculation!P:P,ROW()),0)</f>
        <v>0</v>
      </c>
      <c r="L964" s="8">
        <f>ROUND(INDEX([1]Calculation!Q:Q,ROW()),0)</f>
        <v>0</v>
      </c>
      <c r="M964" s="8">
        <f>ROUND(INDEX([1]Calculation!R:R,ROW()),0)</f>
        <v>0</v>
      </c>
      <c r="N964" s="8">
        <f>ROUND(INDEX([1]Calculation!S:S,ROW()),0)</f>
        <v>40</v>
      </c>
      <c r="O964" s="8">
        <f>ROUND(INDEX([1]Calculation!T:T,ROW()),0)</f>
        <v>0</v>
      </c>
      <c r="P964" s="8" t="str">
        <f>INDEX([1]Calculation!CB:CB,ROW())</f>
        <v>https://scottrasmussen.com/crosstabs-june-28-30-4/</v>
      </c>
    </row>
    <row r="965" spans="1:16">
      <c r="A965" t="str">
        <f>INDEX([1]Calculation!$F:$F,ROW())</f>
        <v>US</v>
      </c>
      <c r="B965" t="str">
        <f>INDEX([1]Calculation!$D:$D,ROW())</f>
        <v>Harris Insights &amp; Analytics</v>
      </c>
      <c r="C965" t="str">
        <f>IF(INDEX([1]Calculation!$G:$G,ROW())=0,"-",INDEX([1]Calculation!$G:$G,ROW()))</f>
        <v>C+</v>
      </c>
      <c r="D965" t="str">
        <f>INDEX([1]Calculation!$J:$J,ROW())&amp;"  "&amp;INDEX([1]Calculation!$K:$K,ROW())</f>
        <v>449  rv</v>
      </c>
      <c r="E965" s="19">
        <f>INDEX([1]Calculation!$I:$I,ROW())</f>
        <v>43646</v>
      </c>
      <c r="F965" s="12">
        <f>ROUND(INDEX([1]Calculation!AL:AL,ROW()),1)</f>
        <v>0</v>
      </c>
      <c r="G965" s="8">
        <f>ROUND(INDEX([1]Calculation!L:L,ROW()),0)</f>
        <v>33</v>
      </c>
      <c r="H965" s="8">
        <f>ROUND(INDEX([1]Calculation!M:M,ROW()),0)</f>
        <v>0</v>
      </c>
      <c r="I965" s="8">
        <f>ROUND(INDEX([1]Calculation!N:N,ROW()),0)</f>
        <v>2</v>
      </c>
      <c r="J965" s="8">
        <f>ROUND(INDEX([1]Calculation!O:O,ROW()),0)</f>
        <v>6</v>
      </c>
      <c r="K965" s="8">
        <f>ROUND(INDEX([1]Calculation!P:P,ROW()),0)</f>
        <v>0</v>
      </c>
      <c r="L965" s="8">
        <f>ROUND(INDEX([1]Calculation!Q:Q,ROW()),0)</f>
        <v>15</v>
      </c>
      <c r="M965" s="8">
        <f>ROUND(INDEX([1]Calculation!R:R,ROW()),0)</f>
        <v>0</v>
      </c>
      <c r="N965" s="8">
        <f>ROUND(INDEX([1]Calculation!S:S,ROW()),0)</f>
        <v>9</v>
      </c>
      <c r="O965" s="8">
        <f>ROUND(INDEX([1]Calculation!T:T,ROW()),0)</f>
        <v>1</v>
      </c>
      <c r="P965" s="8" t="str">
        <f>INDEX([1]Calculation!CB:CB,ROW())</f>
        <v>https://thehill.com/hilltv/what-americas-thinking/451215-harris-surges-past-warren-to-claim-third-place-in-post-debate-poll</v>
      </c>
    </row>
    <row r="966" spans="1:16">
      <c r="A966" t="str">
        <f>INDEX([1]Calculation!$F:$F,ROW())</f>
        <v>US</v>
      </c>
      <c r="B966" t="str">
        <f>INDEX([1]Calculation!$D:$D,ROW())</f>
        <v>SSRS</v>
      </c>
      <c r="C966" t="str">
        <f>IF(INDEX([1]Calculation!$G:$G,ROW())=0,"-",INDEX([1]Calculation!$G:$G,ROW()))</f>
        <v>A/B</v>
      </c>
      <c r="D966" t="str">
        <f>INDEX([1]Calculation!$J:$J,ROW())&amp;"  "&amp;INDEX([1]Calculation!$K:$K,ROW())</f>
        <v>656  rv</v>
      </c>
      <c r="E966" s="19">
        <f>INDEX([1]Calculation!$I:$I,ROW())</f>
        <v>43646</v>
      </c>
      <c r="F966" s="12">
        <f>ROUND(INDEX([1]Calculation!AL:AL,ROW()),1)</f>
        <v>0</v>
      </c>
      <c r="G966" s="8">
        <f>ROUND(INDEX([1]Calculation!L:L,ROW()),0)</f>
        <v>22</v>
      </c>
      <c r="H966" s="8">
        <f>ROUND(INDEX([1]Calculation!M:M,ROW()),0)</f>
        <v>0</v>
      </c>
      <c r="I966" s="8">
        <f>ROUND(INDEX([1]Calculation!N:N,ROW()),0)</f>
        <v>3</v>
      </c>
      <c r="J966" s="8">
        <f>ROUND(INDEX([1]Calculation!O:O,ROW()),0)</f>
        <v>4</v>
      </c>
      <c r="K966" s="8">
        <f>ROUND(INDEX([1]Calculation!P:P,ROW()),0)</f>
        <v>2</v>
      </c>
      <c r="L966" s="8">
        <f>ROUND(INDEX([1]Calculation!Q:Q,ROW()),0)</f>
        <v>14</v>
      </c>
      <c r="M966" s="8">
        <f>ROUND(INDEX([1]Calculation!R:R,ROW()),0)</f>
        <v>0</v>
      </c>
      <c r="N966" s="8">
        <f>ROUND(INDEX([1]Calculation!S:S,ROW()),0)</f>
        <v>15</v>
      </c>
      <c r="O966" s="8">
        <f>ROUND(INDEX([1]Calculation!T:T,ROW()),0)</f>
        <v>1</v>
      </c>
      <c r="P966" s="8" t="str">
        <f>INDEX([1]Calculation!CB:CB,ROW())</f>
        <v>https://cdn.cnn.com/cnn/2019/images/07/01/rel8a.-.democrats.and.healthcare.pdf</v>
      </c>
    </row>
    <row r="967" spans="1:16">
      <c r="A967" t="str">
        <f>INDEX([1]Calculation!$F:$F,ROW())</f>
        <v>US</v>
      </c>
      <c r="B967" t="str">
        <f>INDEX([1]Calculation!$D:$D,ROW())</f>
        <v>Harris Insights &amp; Analytics</v>
      </c>
      <c r="C967" t="str">
        <f>IF(INDEX([1]Calculation!$G:$G,ROW())=0,"-",INDEX([1]Calculation!$G:$G,ROW()))</f>
        <v>C+</v>
      </c>
      <c r="D967" t="str">
        <f>INDEX([1]Calculation!$J:$J,ROW())&amp;"  "&amp;INDEX([1]Calculation!$K:$K,ROW())</f>
        <v>909  rv</v>
      </c>
      <c r="E967" s="19">
        <f>INDEX([1]Calculation!$I:$I,ROW())</f>
        <v>43646</v>
      </c>
      <c r="F967" s="12">
        <f>ROUND(INDEX([1]Calculation!AL:AL,ROW()),1)</f>
        <v>0</v>
      </c>
      <c r="G967" s="8">
        <f>ROUND(INDEX([1]Calculation!L:L,ROW()),0)</f>
        <v>0</v>
      </c>
      <c r="H967" s="8">
        <f>ROUND(INDEX([1]Calculation!M:M,ROW()),0)</f>
        <v>0</v>
      </c>
      <c r="I967" s="8">
        <f>ROUND(INDEX([1]Calculation!N:N,ROW()),0)</f>
        <v>0</v>
      </c>
      <c r="J967" s="8">
        <f>ROUND(INDEX([1]Calculation!O:O,ROW()),0)</f>
        <v>0</v>
      </c>
      <c r="K967" s="8">
        <f>ROUND(INDEX([1]Calculation!P:P,ROW()),0)</f>
        <v>0</v>
      </c>
      <c r="L967" s="8">
        <f>ROUND(INDEX([1]Calculation!Q:Q,ROW()),0)</f>
        <v>41</v>
      </c>
      <c r="M967" s="8">
        <f>ROUND(INDEX([1]Calculation!R:R,ROW()),0)</f>
        <v>0</v>
      </c>
      <c r="N967" s="8">
        <f>ROUND(INDEX([1]Calculation!S:S,ROW()),0)</f>
        <v>36</v>
      </c>
      <c r="O967" s="8">
        <f>ROUND(INDEX([1]Calculation!T:T,ROW()),0)</f>
        <v>0</v>
      </c>
      <c r="P967" s="8" t="str">
        <f>INDEX([1]Calculation!CB:CB,ROW())</f>
        <v>https://scottrasmussen.com/crosstabs-june-28-30-4/</v>
      </c>
    </row>
    <row r="968" spans="1:16">
      <c r="A968" t="str">
        <f>INDEX([1]Calculation!$F:$F,ROW())</f>
        <v>US</v>
      </c>
      <c r="B968" t="str">
        <f>INDEX([1]Calculation!$D:$D,ROW())</f>
        <v>Harris Insights &amp; Analytics</v>
      </c>
      <c r="C968" t="str">
        <f>IF(INDEX([1]Calculation!$G:$G,ROW())=0,"-",INDEX([1]Calculation!$G:$G,ROW()))</f>
        <v>C+</v>
      </c>
      <c r="D968" t="str">
        <f>INDEX([1]Calculation!$J:$J,ROW())&amp;"  "&amp;INDEX([1]Calculation!$K:$K,ROW())</f>
        <v>909  rv</v>
      </c>
      <c r="E968" s="19">
        <f>INDEX([1]Calculation!$I:$I,ROW())</f>
        <v>43646</v>
      </c>
      <c r="F968" s="12">
        <f>ROUND(INDEX([1]Calculation!AL:AL,ROW()),1)</f>
        <v>0</v>
      </c>
      <c r="G968" s="8">
        <f>ROUND(INDEX([1]Calculation!L:L,ROW()),0)</f>
        <v>41</v>
      </c>
      <c r="H968" s="8">
        <f>ROUND(INDEX([1]Calculation!M:M,ROW()),0)</f>
        <v>0</v>
      </c>
      <c r="I968" s="8">
        <f>ROUND(INDEX([1]Calculation!N:N,ROW()),0)</f>
        <v>0</v>
      </c>
      <c r="J968" s="8">
        <f>ROUND(INDEX([1]Calculation!O:O,ROW()),0)</f>
        <v>0</v>
      </c>
      <c r="K968" s="8">
        <f>ROUND(INDEX([1]Calculation!P:P,ROW()),0)</f>
        <v>0</v>
      </c>
      <c r="L968" s="8">
        <f>ROUND(INDEX([1]Calculation!Q:Q,ROW()),0)</f>
        <v>40</v>
      </c>
      <c r="M968" s="8">
        <f>ROUND(INDEX([1]Calculation!R:R,ROW()),0)</f>
        <v>0</v>
      </c>
      <c r="N968" s="8">
        <f>ROUND(INDEX([1]Calculation!S:S,ROW()),0)</f>
        <v>0</v>
      </c>
      <c r="O968" s="8">
        <f>ROUND(INDEX([1]Calculation!T:T,ROW()),0)</f>
        <v>0</v>
      </c>
      <c r="P968" s="8" t="str">
        <f>INDEX([1]Calculation!CB:CB,ROW())</f>
        <v>https://scottrasmussen.com/crosstabs-june-28-30-4/</v>
      </c>
    </row>
    <row r="969" spans="1:16">
      <c r="A969" t="str">
        <f>INDEX([1]Calculation!$F:$F,ROW())</f>
        <v>US</v>
      </c>
      <c r="B969" t="str">
        <f>INDEX([1]Calculation!$D:$D,ROW())</f>
        <v>Harris Insights &amp; Analytics</v>
      </c>
      <c r="C969" t="str">
        <f>IF(INDEX([1]Calculation!$G:$G,ROW())=0,"-",INDEX([1]Calculation!$G:$G,ROW()))</f>
        <v>C+</v>
      </c>
      <c r="D969" t="str">
        <f>INDEX([1]Calculation!$J:$J,ROW())&amp;"  "&amp;INDEX([1]Calculation!$K:$K,ROW())</f>
        <v>909  rv</v>
      </c>
      <c r="E969" s="19">
        <f>INDEX([1]Calculation!$I:$I,ROW())</f>
        <v>43646</v>
      </c>
      <c r="F969" s="12">
        <f>ROUND(INDEX([1]Calculation!AL:AL,ROW()),1)</f>
        <v>0</v>
      </c>
      <c r="G969" s="8">
        <f>ROUND(INDEX([1]Calculation!L:L,ROW()),0)</f>
        <v>0</v>
      </c>
      <c r="H969" s="8">
        <f>ROUND(INDEX([1]Calculation!M:M,ROW()),0)</f>
        <v>0</v>
      </c>
      <c r="I969" s="8">
        <f>ROUND(INDEX([1]Calculation!N:N,ROW()),0)</f>
        <v>0</v>
      </c>
      <c r="J969" s="8">
        <f>ROUND(INDEX([1]Calculation!O:O,ROW()),0)</f>
        <v>0</v>
      </c>
      <c r="K969" s="8">
        <f>ROUND(INDEX([1]Calculation!P:P,ROW()),0)</f>
        <v>0</v>
      </c>
      <c r="L969" s="8">
        <f>ROUND(INDEX([1]Calculation!Q:Q,ROW()),0)</f>
        <v>0</v>
      </c>
      <c r="M969" s="8">
        <f>ROUND(INDEX([1]Calculation!R:R,ROW()),0)</f>
        <v>0</v>
      </c>
      <c r="N969" s="8">
        <f>ROUND(INDEX([1]Calculation!S:S,ROW()),0)</f>
        <v>35</v>
      </c>
      <c r="O969" s="8">
        <f>ROUND(INDEX([1]Calculation!T:T,ROW()),0)</f>
        <v>0</v>
      </c>
      <c r="P969" s="8" t="str">
        <f>INDEX([1]Calculation!CB:CB,ROW())</f>
        <v>https://scottrasmussen.com/crosstabs-june-28-30-4/</v>
      </c>
    </row>
    <row r="970" spans="1:16">
      <c r="A970" t="str">
        <f>INDEX([1]Calculation!$F:$F,ROW())</f>
        <v>US</v>
      </c>
      <c r="B970" t="str">
        <f>INDEX([1]Calculation!$D:$D,ROW())</f>
        <v>Harris Insights &amp; Analytics</v>
      </c>
      <c r="C970" t="str">
        <f>IF(INDEX([1]Calculation!$G:$G,ROW())=0,"-",INDEX([1]Calculation!$G:$G,ROW()))</f>
        <v>C+</v>
      </c>
      <c r="D970" t="str">
        <f>INDEX([1]Calculation!$J:$J,ROW())&amp;"  "&amp;INDEX([1]Calculation!$K:$K,ROW())</f>
        <v>909  rv</v>
      </c>
      <c r="E970" s="19">
        <f>INDEX([1]Calculation!$I:$I,ROW())</f>
        <v>43646</v>
      </c>
      <c r="F970" s="12">
        <f>ROUND(INDEX([1]Calculation!AL:AL,ROW()),1)</f>
        <v>0</v>
      </c>
      <c r="G970" s="8">
        <f>ROUND(INDEX([1]Calculation!L:L,ROW()),0)</f>
        <v>0</v>
      </c>
      <c r="H970" s="8">
        <f>ROUND(INDEX([1]Calculation!M:M,ROW()),0)</f>
        <v>0</v>
      </c>
      <c r="I970" s="8">
        <f>ROUND(INDEX([1]Calculation!N:N,ROW()),0)</f>
        <v>0</v>
      </c>
      <c r="J970" s="8">
        <f>ROUND(INDEX([1]Calculation!O:O,ROW()),0)</f>
        <v>0</v>
      </c>
      <c r="K970" s="8">
        <f>ROUND(INDEX([1]Calculation!P:P,ROW()),0)</f>
        <v>0</v>
      </c>
      <c r="L970" s="8">
        <f>ROUND(INDEX([1]Calculation!Q:Q,ROW()),0)</f>
        <v>41</v>
      </c>
      <c r="M970" s="8">
        <f>ROUND(INDEX([1]Calculation!R:R,ROW()),0)</f>
        <v>0</v>
      </c>
      <c r="N970" s="8">
        <f>ROUND(INDEX([1]Calculation!S:S,ROW()),0)</f>
        <v>0</v>
      </c>
      <c r="O970" s="8">
        <f>ROUND(INDEX([1]Calculation!T:T,ROW()),0)</f>
        <v>0</v>
      </c>
      <c r="P970" s="8" t="str">
        <f>INDEX([1]Calculation!CB:CB,ROW())</f>
        <v>https://scottrasmussen.com/crosstabs-june-28-30-4/</v>
      </c>
    </row>
    <row r="971" spans="1:16">
      <c r="A971" t="str">
        <f>INDEX([1]Calculation!$F:$F,ROW())</f>
        <v>US</v>
      </c>
      <c r="B971" t="str">
        <f>INDEX([1]Calculation!$D:$D,ROW())</f>
        <v>Harris Insights &amp; Analytics</v>
      </c>
      <c r="C971" t="str">
        <f>IF(INDEX([1]Calculation!$G:$G,ROW())=0,"-",INDEX([1]Calculation!$G:$G,ROW()))</f>
        <v>C+</v>
      </c>
      <c r="D971" t="str">
        <f>INDEX([1]Calculation!$J:$J,ROW())&amp;"  "&amp;INDEX([1]Calculation!$K:$K,ROW())</f>
        <v>909  rv</v>
      </c>
      <c r="E971" s="19">
        <f>INDEX([1]Calculation!$I:$I,ROW())</f>
        <v>43646</v>
      </c>
      <c r="F971" s="12">
        <f>ROUND(INDEX([1]Calculation!AL:AL,ROW()),1)</f>
        <v>0</v>
      </c>
      <c r="G971" s="8">
        <f>ROUND(INDEX([1]Calculation!L:L,ROW()),0)</f>
        <v>40</v>
      </c>
      <c r="H971" s="8">
        <f>ROUND(INDEX([1]Calculation!M:M,ROW()),0)</f>
        <v>0</v>
      </c>
      <c r="I971" s="8">
        <f>ROUND(INDEX([1]Calculation!N:N,ROW()),0)</f>
        <v>0</v>
      </c>
      <c r="J971" s="8">
        <f>ROUND(INDEX([1]Calculation!O:O,ROW()),0)</f>
        <v>0</v>
      </c>
      <c r="K971" s="8">
        <f>ROUND(INDEX([1]Calculation!P:P,ROW()),0)</f>
        <v>0</v>
      </c>
      <c r="L971" s="8">
        <f>ROUND(INDEX([1]Calculation!Q:Q,ROW()),0)</f>
        <v>0</v>
      </c>
      <c r="M971" s="8">
        <f>ROUND(INDEX([1]Calculation!R:R,ROW()),0)</f>
        <v>0</v>
      </c>
      <c r="N971" s="8">
        <f>ROUND(INDEX([1]Calculation!S:S,ROW()),0)</f>
        <v>0</v>
      </c>
      <c r="O971" s="8">
        <f>ROUND(INDEX([1]Calculation!T:T,ROW()),0)</f>
        <v>0</v>
      </c>
      <c r="P971" s="8" t="str">
        <f>INDEX([1]Calculation!CB:CB,ROW())</f>
        <v>https://scottrasmussen.com/crosstabs-june-28-30-4/</v>
      </c>
    </row>
    <row r="972" spans="1:16">
      <c r="A972" t="str">
        <f>INDEX([1]Calculation!$F:$F,ROW())</f>
        <v>US</v>
      </c>
      <c r="B972" t="str">
        <f>INDEX([1]Calculation!$D:$D,ROW())</f>
        <v>Harris Insights &amp; Analytics</v>
      </c>
      <c r="C972" t="str">
        <f>IF(INDEX([1]Calculation!$G:$G,ROW())=0,"-",INDEX([1]Calculation!$G:$G,ROW()))</f>
        <v>C+</v>
      </c>
      <c r="D972" t="str">
        <f>INDEX([1]Calculation!$J:$J,ROW())&amp;"  "&amp;INDEX([1]Calculation!$K:$K,ROW())</f>
        <v>909  rv</v>
      </c>
      <c r="E972" s="19">
        <f>INDEX([1]Calculation!$I:$I,ROW())</f>
        <v>43646</v>
      </c>
      <c r="F972" s="12">
        <f>ROUND(INDEX([1]Calculation!AL:AL,ROW()),1)</f>
        <v>0</v>
      </c>
      <c r="G972" s="8">
        <f>ROUND(INDEX([1]Calculation!L:L,ROW()),0)</f>
        <v>28</v>
      </c>
      <c r="H972" s="8">
        <f>ROUND(INDEX([1]Calculation!M:M,ROW()),0)</f>
        <v>0</v>
      </c>
      <c r="I972" s="8">
        <f>ROUND(INDEX([1]Calculation!N:N,ROW()),0)</f>
        <v>2</v>
      </c>
      <c r="J972" s="8">
        <f>ROUND(INDEX([1]Calculation!O:O,ROW()),0)</f>
        <v>4</v>
      </c>
      <c r="K972" s="8">
        <f>ROUND(INDEX([1]Calculation!P:P,ROW()),0)</f>
        <v>1</v>
      </c>
      <c r="L972" s="8">
        <f>ROUND(INDEX([1]Calculation!Q:Q,ROW()),0)</f>
        <v>14</v>
      </c>
      <c r="M972" s="8">
        <f>ROUND(INDEX([1]Calculation!R:R,ROW()),0)</f>
        <v>0</v>
      </c>
      <c r="N972" s="8">
        <f>ROUND(INDEX([1]Calculation!S:S,ROW()),0)</f>
        <v>8</v>
      </c>
      <c r="O972" s="8">
        <f>ROUND(INDEX([1]Calculation!T:T,ROW()),0)</f>
        <v>1</v>
      </c>
      <c r="P972" s="8" t="str">
        <f>INDEX([1]Calculation!CB:CB,ROW())</f>
        <v>https://scottrasmussen.com/crosstabs-june-28-30/</v>
      </c>
    </row>
    <row r="973" spans="1:16">
      <c r="A973" t="str">
        <f>INDEX([1]Calculation!$F:$F,ROW())</f>
        <v>US</v>
      </c>
      <c r="B973" t="str">
        <f>INDEX([1]Calculation!$D:$D,ROW())</f>
        <v>Morning Consult</v>
      </c>
      <c r="C973" t="str">
        <f>IF(INDEX([1]Calculation!$G:$G,ROW())=0,"-",INDEX([1]Calculation!$G:$G,ROW()))</f>
        <v>B+</v>
      </c>
      <c r="D973" t="str">
        <f>INDEX([1]Calculation!$J:$J,ROW())&amp;"  "&amp;INDEX([1]Calculation!$K:$K,ROW())</f>
        <v>2485  lv</v>
      </c>
      <c r="E973" s="19">
        <f>INDEX([1]Calculation!$I:$I,ROW())</f>
        <v>43646</v>
      </c>
      <c r="F973" s="12">
        <f>ROUND(INDEX([1]Calculation!AL:AL,ROW()),1)</f>
        <v>0</v>
      </c>
      <c r="G973" s="8">
        <f>ROUND(INDEX([1]Calculation!L:L,ROW()),0)</f>
        <v>31</v>
      </c>
      <c r="H973" s="8">
        <f>ROUND(INDEX([1]Calculation!M:M,ROW()),0)</f>
        <v>0</v>
      </c>
      <c r="I973" s="8">
        <f>ROUND(INDEX([1]Calculation!N:N,ROW()),0)</f>
        <v>3</v>
      </c>
      <c r="J973" s="8">
        <f>ROUND(INDEX([1]Calculation!O:O,ROW()),0)</f>
        <v>6</v>
      </c>
      <c r="K973" s="8">
        <f>ROUND(INDEX([1]Calculation!P:P,ROW()),0)</f>
        <v>1</v>
      </c>
      <c r="L973" s="8">
        <f>ROUND(INDEX([1]Calculation!Q:Q,ROW()),0)</f>
        <v>17</v>
      </c>
      <c r="M973" s="8">
        <f>ROUND(INDEX([1]Calculation!R:R,ROW()),0)</f>
        <v>0</v>
      </c>
      <c r="N973" s="8">
        <f>ROUND(INDEX([1]Calculation!S:S,ROW()),0)</f>
        <v>14</v>
      </c>
      <c r="O973" s="8">
        <f>ROUND(INDEX([1]Calculation!T:T,ROW()),0)</f>
        <v>1</v>
      </c>
      <c r="P973" s="8" t="str">
        <f>INDEX([1]Calculation!CB:CB,ROW())</f>
        <v>https://projects.fivethirtyeight.com/democratic-debate-poll/</v>
      </c>
    </row>
    <row r="974" spans="1:16">
      <c r="A974" t="str">
        <f>INDEX([1]Calculation!$F:$F,ROW())</f>
        <v>US</v>
      </c>
      <c r="B974" t="str">
        <f>INDEX([1]Calculation!$D:$D,ROW())</f>
        <v>Harris Insights &amp; Analytics</v>
      </c>
      <c r="C974" t="str">
        <f>IF(INDEX([1]Calculation!$G:$G,ROW())=0,"-",INDEX([1]Calculation!$G:$G,ROW()))</f>
        <v>C+</v>
      </c>
      <c r="D974" t="str">
        <f>INDEX([1]Calculation!$J:$J,ROW())&amp;"  "&amp;INDEX([1]Calculation!$K:$K,ROW())</f>
        <v>845  rv</v>
      </c>
      <c r="E974" s="19">
        <f>INDEX([1]Calculation!$I:$I,ROW())</f>
        <v>43645</v>
      </c>
      <c r="F974" s="12">
        <f>ROUND(INDEX([1]Calculation!AL:AL,ROW()),1)</f>
        <v>0</v>
      </c>
      <c r="G974" s="8">
        <f>ROUND(INDEX([1]Calculation!L:L,ROW()),0)</f>
        <v>34</v>
      </c>
      <c r="H974" s="8">
        <f>ROUND(INDEX([1]Calculation!M:M,ROW()),0)</f>
        <v>1</v>
      </c>
      <c r="I974" s="8">
        <f>ROUND(INDEX([1]Calculation!N:N,ROW()),0)</f>
        <v>3</v>
      </c>
      <c r="J974" s="8">
        <f>ROUND(INDEX([1]Calculation!O:O,ROW()),0)</f>
        <v>3</v>
      </c>
      <c r="K974" s="8">
        <f>ROUND(INDEX([1]Calculation!P:P,ROW()),0)</f>
        <v>1</v>
      </c>
      <c r="L974" s="8">
        <f>ROUND(INDEX([1]Calculation!Q:Q,ROW()),0)</f>
        <v>15</v>
      </c>
      <c r="M974" s="8">
        <f>ROUND(INDEX([1]Calculation!R:R,ROW()),0)</f>
        <v>0</v>
      </c>
      <c r="N974" s="8">
        <f>ROUND(INDEX([1]Calculation!S:S,ROW()),0)</f>
        <v>11</v>
      </c>
      <c r="O974" s="8">
        <f>ROUND(INDEX([1]Calculation!T:T,ROW()),0)</f>
        <v>1</v>
      </c>
      <c r="P974" s="8" t="str">
        <f>INDEX([1]Calculation!CB:CB,ROW())</f>
        <v>https://harvardharrispoll.com/wp-content/uploads/2019/07/HHP_June2019_RVs_Topline.pdf</v>
      </c>
    </row>
    <row r="975" spans="1:16">
      <c r="A975" t="str">
        <f>INDEX([1]Calculation!$F:$F,ROW())</f>
        <v>US</v>
      </c>
      <c r="B975" t="str">
        <f>INDEX([1]Calculation!$D:$D,ROW())</f>
        <v>Harris Insights &amp; Analytics</v>
      </c>
      <c r="C975" t="str">
        <f>IF(INDEX([1]Calculation!$G:$G,ROW())=0,"-",INDEX([1]Calculation!$G:$G,ROW()))</f>
        <v>C+</v>
      </c>
      <c r="D975" t="str">
        <f>INDEX([1]Calculation!$J:$J,ROW())&amp;"  "&amp;INDEX([1]Calculation!$K:$K,ROW())</f>
        <v>903  rv</v>
      </c>
      <c r="E975" s="19">
        <f>INDEX([1]Calculation!$I:$I,ROW())</f>
        <v>43645</v>
      </c>
      <c r="F975" s="12">
        <f>ROUND(INDEX([1]Calculation!AL:AL,ROW()),1)</f>
        <v>0</v>
      </c>
      <c r="G975" s="8">
        <f>ROUND(INDEX([1]Calculation!L:L,ROW()),0)</f>
        <v>27</v>
      </c>
      <c r="H975" s="8">
        <f>ROUND(INDEX([1]Calculation!M:M,ROW()),0)</f>
        <v>0</v>
      </c>
      <c r="I975" s="8">
        <f>ROUND(INDEX([1]Calculation!N:N,ROW()),0)</f>
        <v>3</v>
      </c>
      <c r="J975" s="8">
        <f>ROUND(INDEX([1]Calculation!O:O,ROW()),0)</f>
        <v>3</v>
      </c>
      <c r="K975" s="8">
        <f>ROUND(INDEX([1]Calculation!P:P,ROW()),0)</f>
        <v>1</v>
      </c>
      <c r="L975" s="8">
        <f>ROUND(INDEX([1]Calculation!Q:Q,ROW()),0)</f>
        <v>18</v>
      </c>
      <c r="M975" s="8">
        <f>ROUND(INDEX([1]Calculation!R:R,ROW()),0)</f>
        <v>0</v>
      </c>
      <c r="N975" s="8">
        <f>ROUND(INDEX([1]Calculation!S:S,ROW()),0)</f>
        <v>8</v>
      </c>
      <c r="O975" s="8">
        <f>ROUND(INDEX([1]Calculation!T:T,ROW()),0)</f>
        <v>1</v>
      </c>
      <c r="P975" s="8" t="str">
        <f>INDEX([1]Calculation!CB:CB,ROW())</f>
        <v>https://scottrasmussen.com/crosstabs-june-27-29/</v>
      </c>
    </row>
    <row r="976" spans="1:16">
      <c r="A976" t="str">
        <f>INDEX([1]Calculation!$F:$F,ROW())</f>
        <v>US</v>
      </c>
      <c r="B976" t="str">
        <f>INDEX([1]Calculation!$D:$D,ROW())</f>
        <v>Harris Insights &amp; Analytics</v>
      </c>
      <c r="C976" t="str">
        <f>IF(INDEX([1]Calculation!$G:$G,ROW())=0,"-",INDEX([1]Calculation!$G:$G,ROW()))</f>
        <v>C+</v>
      </c>
      <c r="D976" t="str">
        <f>INDEX([1]Calculation!$J:$J,ROW())&amp;"  "&amp;INDEX([1]Calculation!$K:$K,ROW())</f>
        <v>888  rv</v>
      </c>
      <c r="E976" s="19">
        <f>INDEX([1]Calculation!$I:$I,ROW())</f>
        <v>43644</v>
      </c>
      <c r="F976" s="12">
        <f>ROUND(INDEX([1]Calculation!AL:AL,ROW()),1)</f>
        <v>0</v>
      </c>
      <c r="G976" s="8">
        <f>ROUND(INDEX([1]Calculation!L:L,ROW()),0)</f>
        <v>30</v>
      </c>
      <c r="H976" s="8">
        <f>ROUND(INDEX([1]Calculation!M:M,ROW()),0)</f>
        <v>0</v>
      </c>
      <c r="I976" s="8">
        <f>ROUND(INDEX([1]Calculation!N:N,ROW()),0)</f>
        <v>3</v>
      </c>
      <c r="J976" s="8">
        <f>ROUND(INDEX([1]Calculation!O:O,ROW()),0)</f>
        <v>4</v>
      </c>
      <c r="K976" s="8">
        <f>ROUND(INDEX([1]Calculation!P:P,ROW()),0)</f>
        <v>1</v>
      </c>
      <c r="L976" s="8">
        <f>ROUND(INDEX([1]Calculation!Q:Q,ROW()),0)</f>
        <v>20</v>
      </c>
      <c r="M976" s="8">
        <f>ROUND(INDEX([1]Calculation!R:R,ROW()),0)</f>
        <v>0</v>
      </c>
      <c r="N976" s="8">
        <f>ROUND(INDEX([1]Calculation!S:S,ROW()),0)</f>
        <v>10</v>
      </c>
      <c r="O976" s="8">
        <f>ROUND(INDEX([1]Calculation!T:T,ROW()),0)</f>
        <v>1</v>
      </c>
      <c r="P976" s="8" t="str">
        <f>INDEX([1]Calculation!CB:CB,ROW())</f>
        <v>https://scottrasmussen.com/crosstabs-june-26-28/</v>
      </c>
    </row>
    <row r="977" spans="1:16">
      <c r="A977" t="str">
        <f>INDEX([1]Calculation!$F:$F,ROW())</f>
        <v>US</v>
      </c>
      <c r="B977" t="str">
        <f>INDEX([1]Calculation!$D:$D,ROW())</f>
        <v>Morning Consult</v>
      </c>
      <c r="C977" t="str">
        <f>IF(INDEX([1]Calculation!$G:$G,ROW())=0,"-",INDEX([1]Calculation!$G:$G,ROW()))</f>
        <v>B+</v>
      </c>
      <c r="D977" t="str">
        <f>INDEX([1]Calculation!$J:$J,ROW())&amp;"  "&amp;INDEX([1]Calculation!$K:$K,ROW())</f>
        <v>2407  lv</v>
      </c>
      <c r="E977" s="19">
        <f>INDEX([1]Calculation!$I:$I,ROW())</f>
        <v>43644</v>
      </c>
      <c r="F977" s="12">
        <f>ROUND(INDEX([1]Calculation!AL:AL,ROW()),1)</f>
        <v>0</v>
      </c>
      <c r="G977" s="8">
        <f>ROUND(INDEX([1]Calculation!L:L,ROW()),0)</f>
        <v>33</v>
      </c>
      <c r="H977" s="8">
        <f>ROUND(INDEX([1]Calculation!M:M,ROW()),0)</f>
        <v>0</v>
      </c>
      <c r="I977" s="8">
        <f>ROUND(INDEX([1]Calculation!N:N,ROW()),0)</f>
        <v>3</v>
      </c>
      <c r="J977" s="8">
        <f>ROUND(INDEX([1]Calculation!O:O,ROW()),0)</f>
        <v>6</v>
      </c>
      <c r="K977" s="8">
        <f>ROUND(INDEX([1]Calculation!P:P,ROW()),0)</f>
        <v>1</v>
      </c>
      <c r="L977" s="8">
        <f>ROUND(INDEX([1]Calculation!Q:Q,ROW()),0)</f>
        <v>19</v>
      </c>
      <c r="M977" s="8">
        <f>ROUND(INDEX([1]Calculation!R:R,ROW()),0)</f>
        <v>0</v>
      </c>
      <c r="N977" s="8">
        <f>ROUND(INDEX([1]Calculation!S:S,ROW()),0)</f>
        <v>12</v>
      </c>
      <c r="O977" s="8">
        <f>ROUND(INDEX([1]Calculation!T:T,ROW()),0)</f>
        <v>2</v>
      </c>
      <c r="P977" s="8" t="str">
        <f>INDEX([1]Calculation!CB:CB,ROW())</f>
        <v>https://morningconsult.com/2020-democratic-primary/</v>
      </c>
    </row>
    <row r="978" spans="1:16">
      <c r="A978" t="str">
        <f>INDEX([1]Calculation!$F:$F,ROW())</f>
        <v>US</v>
      </c>
      <c r="B978" t="str">
        <f>INDEX([1]Calculation!$D:$D,ROW())</f>
        <v>Harris Insights &amp; Analytics</v>
      </c>
      <c r="C978" t="str">
        <f>IF(INDEX([1]Calculation!$G:$G,ROW())=0,"-",INDEX([1]Calculation!$G:$G,ROW()))</f>
        <v>C+</v>
      </c>
      <c r="D978" t="str">
        <f>INDEX([1]Calculation!$J:$J,ROW())&amp;"  "&amp;INDEX([1]Calculation!$K:$K,ROW())</f>
        <v>889  rv</v>
      </c>
      <c r="E978" s="19">
        <f>INDEX([1]Calculation!$I:$I,ROW())</f>
        <v>43643</v>
      </c>
      <c r="F978" s="12">
        <f>ROUND(INDEX([1]Calculation!AL:AL,ROW()),1)</f>
        <v>0</v>
      </c>
      <c r="G978" s="8">
        <f>ROUND(INDEX([1]Calculation!L:L,ROW()),0)</f>
        <v>31</v>
      </c>
      <c r="H978" s="8">
        <f>ROUND(INDEX([1]Calculation!M:M,ROW()),0)</f>
        <v>0</v>
      </c>
      <c r="I978" s="8">
        <f>ROUND(INDEX([1]Calculation!N:N,ROW()),0)</f>
        <v>2</v>
      </c>
      <c r="J978" s="8">
        <f>ROUND(INDEX([1]Calculation!O:O,ROW()),0)</f>
        <v>4</v>
      </c>
      <c r="K978" s="8">
        <f>ROUND(INDEX([1]Calculation!P:P,ROW()),0)</f>
        <v>1</v>
      </c>
      <c r="L978" s="8">
        <f>ROUND(INDEX([1]Calculation!Q:Q,ROW()),0)</f>
        <v>17</v>
      </c>
      <c r="M978" s="8">
        <f>ROUND(INDEX([1]Calculation!R:R,ROW()),0)</f>
        <v>0</v>
      </c>
      <c r="N978" s="8">
        <f>ROUND(INDEX([1]Calculation!S:S,ROW()),0)</f>
        <v>10</v>
      </c>
      <c r="O978" s="8">
        <f>ROUND(INDEX([1]Calculation!T:T,ROW()),0)</f>
        <v>1</v>
      </c>
      <c r="P978" s="8" t="str">
        <f>INDEX([1]Calculation!CB:CB,ROW())</f>
        <v>https://scottrasmussen.com/crosstabs-june-25-27/</v>
      </c>
    </row>
    <row r="979" spans="1:16">
      <c r="A979" t="str">
        <f>INDEX([1]Calculation!$F:$F,ROW())</f>
        <v>US</v>
      </c>
      <c r="B979" t="str">
        <f>INDEX([1]Calculation!$D:$D,ROW())</f>
        <v>Morning Consult</v>
      </c>
      <c r="C979" t="str">
        <f>IF(INDEX([1]Calculation!$G:$G,ROW())=0,"-",INDEX([1]Calculation!$G:$G,ROW()))</f>
        <v>B+</v>
      </c>
      <c r="D979" t="str">
        <f>INDEX([1]Calculation!$J:$J,ROW())&amp;"  "&amp;INDEX([1]Calculation!$K:$K,ROW())</f>
        <v>2041  lv</v>
      </c>
      <c r="E979" s="19">
        <f>INDEX([1]Calculation!$I:$I,ROW())</f>
        <v>43643</v>
      </c>
      <c r="F979" s="12">
        <f>ROUND(INDEX([1]Calculation!AL:AL,ROW()),1)</f>
        <v>0</v>
      </c>
      <c r="G979" s="8">
        <f>ROUND(INDEX([1]Calculation!L:L,ROW()),0)</f>
        <v>33</v>
      </c>
      <c r="H979" s="8">
        <f>ROUND(INDEX([1]Calculation!M:M,ROW()),0)</f>
        <v>0</v>
      </c>
      <c r="I979" s="8">
        <f>ROUND(INDEX([1]Calculation!N:N,ROW()),0)</f>
        <v>4</v>
      </c>
      <c r="J979" s="8">
        <f>ROUND(INDEX([1]Calculation!O:O,ROW()),0)</f>
        <v>5</v>
      </c>
      <c r="K979" s="8">
        <f>ROUND(INDEX([1]Calculation!P:P,ROW()),0)</f>
        <v>1</v>
      </c>
      <c r="L979" s="8">
        <f>ROUND(INDEX([1]Calculation!Q:Q,ROW()),0)</f>
        <v>17</v>
      </c>
      <c r="M979" s="8">
        <f>ROUND(INDEX([1]Calculation!R:R,ROW()),0)</f>
        <v>0</v>
      </c>
      <c r="N979" s="8">
        <f>ROUND(INDEX([1]Calculation!S:S,ROW()),0)</f>
        <v>17</v>
      </c>
      <c r="O979" s="8">
        <f>ROUND(INDEX([1]Calculation!T:T,ROW()),0)</f>
        <v>1</v>
      </c>
      <c r="P979" s="8" t="str">
        <f>INDEX([1]Calculation!CB:CB,ROW())</f>
        <v>https://projects.fivethirtyeight.com/democratic-debate-poll/</v>
      </c>
    </row>
    <row r="980" spans="1:16">
      <c r="A980" t="str">
        <f>INDEX([1]Calculation!$F:$F,ROW())</f>
        <v>US</v>
      </c>
      <c r="B980" t="str">
        <f>INDEX([1]Calculation!$D:$D,ROW())</f>
        <v>YouGov Blue/Data for Progress</v>
      </c>
      <c r="C980" t="str">
        <f>IF(INDEX([1]Calculation!$G:$G,ROW())=0,"-",INDEX([1]Calculation!$G:$G,ROW()))</f>
        <v>-</v>
      </c>
      <c r="D980" t="str">
        <f>INDEX([1]Calculation!$J:$J,ROW())&amp;"  "&amp;INDEX([1]Calculation!$K:$K,ROW())</f>
        <v>1402  lv</v>
      </c>
      <c r="E980" s="19">
        <f>INDEX([1]Calculation!$I:$I,ROW())</f>
        <v>43642</v>
      </c>
      <c r="F980" s="12">
        <f>ROUND(INDEX([1]Calculation!AL:AL,ROW()),1)</f>
        <v>0</v>
      </c>
      <c r="G980" s="8">
        <f>ROUND(INDEX([1]Calculation!L:L,ROW()),0)</f>
        <v>30</v>
      </c>
      <c r="H980" s="8">
        <f>ROUND(INDEX([1]Calculation!M:M,ROW()),0)</f>
        <v>0</v>
      </c>
      <c r="I980" s="8">
        <f>ROUND(INDEX([1]Calculation!N:N,ROW()),0)</f>
        <v>2</v>
      </c>
      <c r="J980" s="8">
        <f>ROUND(INDEX([1]Calculation!O:O,ROW()),0)</f>
        <v>7</v>
      </c>
      <c r="K980" s="8">
        <f>ROUND(INDEX([1]Calculation!P:P,ROW()),0)</f>
        <v>1</v>
      </c>
      <c r="L980" s="8">
        <f>ROUND(INDEX([1]Calculation!Q:Q,ROW()),0)</f>
        <v>16</v>
      </c>
      <c r="M980" s="8">
        <f>ROUND(INDEX([1]Calculation!R:R,ROW()),0)</f>
        <v>0</v>
      </c>
      <c r="N980" s="8">
        <f>ROUND(INDEX([1]Calculation!S:S,ROW()),0)</f>
        <v>24</v>
      </c>
      <c r="O980" s="8">
        <f>ROUND(INDEX([1]Calculation!T:T,ROW()),0)</f>
        <v>2</v>
      </c>
      <c r="P980" s="8" t="str">
        <f>INDEX([1]Calculation!CB:CB,ROW())</f>
        <v>https://www.dataforprogress.org/blog/2019/6/28/here-are-the-final-pre-debate-numbers</v>
      </c>
    </row>
    <row r="981" spans="1:16">
      <c r="A981" t="str">
        <f>INDEX([1]Calculation!$F:$F,ROW())</f>
        <v>US</v>
      </c>
      <c r="B981" t="str">
        <f>INDEX([1]Calculation!$D:$D,ROW())</f>
        <v>Harris Insights &amp; Analytics</v>
      </c>
      <c r="C981" t="str">
        <f>IF(INDEX([1]Calculation!$G:$G,ROW())=0,"-",INDEX([1]Calculation!$G:$G,ROW()))</f>
        <v>C+</v>
      </c>
      <c r="D981" t="str">
        <f>INDEX([1]Calculation!$J:$J,ROW())&amp;"  "&amp;INDEX([1]Calculation!$K:$K,ROW())</f>
        <v>892  rv</v>
      </c>
      <c r="E981" s="19">
        <f>INDEX([1]Calculation!$I:$I,ROW())</f>
        <v>43642</v>
      </c>
      <c r="F981" s="12">
        <f>ROUND(INDEX([1]Calculation!AL:AL,ROW()),1)</f>
        <v>0</v>
      </c>
      <c r="G981" s="8">
        <f>ROUND(INDEX([1]Calculation!L:L,ROW()),0)</f>
        <v>29</v>
      </c>
      <c r="H981" s="8">
        <f>ROUND(INDEX([1]Calculation!M:M,ROW()),0)</f>
        <v>0</v>
      </c>
      <c r="I981" s="8">
        <f>ROUND(INDEX([1]Calculation!N:N,ROW()),0)</f>
        <v>1</v>
      </c>
      <c r="J981" s="8">
        <f>ROUND(INDEX([1]Calculation!O:O,ROW()),0)</f>
        <v>3</v>
      </c>
      <c r="K981" s="8">
        <f>ROUND(INDEX([1]Calculation!P:P,ROW()),0)</f>
        <v>1</v>
      </c>
      <c r="L981" s="8">
        <f>ROUND(INDEX([1]Calculation!Q:Q,ROW()),0)</f>
        <v>17</v>
      </c>
      <c r="M981" s="8">
        <f>ROUND(INDEX([1]Calculation!R:R,ROW()),0)</f>
        <v>0</v>
      </c>
      <c r="N981" s="8">
        <f>ROUND(INDEX([1]Calculation!S:S,ROW()),0)</f>
        <v>9</v>
      </c>
      <c r="O981" s="8">
        <f>ROUND(INDEX([1]Calculation!T:T,ROW()),0)</f>
        <v>1</v>
      </c>
      <c r="P981" s="8" t="str">
        <f>INDEX([1]Calculation!CB:CB,ROW())</f>
        <v>https://scottrasmussen.com/pre-debate-poll-july-24-26/</v>
      </c>
    </row>
    <row r="982" spans="1:16">
      <c r="A982" t="str">
        <f>INDEX([1]Calculation!$F:$F,ROW())</f>
        <v>US</v>
      </c>
      <c r="B982" t="str">
        <f>INDEX([1]Calculation!$D:$D,ROW())</f>
        <v>Morning Consult</v>
      </c>
      <c r="C982" t="str">
        <f>IF(INDEX([1]Calculation!$G:$G,ROW())=0,"-",INDEX([1]Calculation!$G:$G,ROW()))</f>
        <v>B+</v>
      </c>
      <c r="D982" t="str">
        <f>INDEX([1]Calculation!$J:$J,ROW())&amp;"  "&amp;INDEX([1]Calculation!$K:$K,ROW())</f>
        <v>7150  lv</v>
      </c>
      <c r="E982" s="19">
        <f>INDEX([1]Calculation!$I:$I,ROW())</f>
        <v>43642</v>
      </c>
      <c r="F982" s="12">
        <f>ROUND(INDEX([1]Calculation!AL:AL,ROW()),1)</f>
        <v>0</v>
      </c>
      <c r="G982" s="8">
        <f>ROUND(INDEX([1]Calculation!L:L,ROW()),0)</f>
        <v>35</v>
      </c>
      <c r="H982" s="8">
        <f>ROUND(INDEX([1]Calculation!M:M,ROW()),0)</f>
        <v>0</v>
      </c>
      <c r="I982" s="8">
        <f>ROUND(INDEX([1]Calculation!N:N,ROW()),0)</f>
        <v>3</v>
      </c>
      <c r="J982" s="8">
        <f>ROUND(INDEX([1]Calculation!O:O,ROW()),0)</f>
        <v>6</v>
      </c>
      <c r="K982" s="8">
        <f>ROUND(INDEX([1]Calculation!P:P,ROW()),0)</f>
        <v>1</v>
      </c>
      <c r="L982" s="8">
        <f>ROUND(INDEX([1]Calculation!Q:Q,ROW()),0)</f>
        <v>18</v>
      </c>
      <c r="M982" s="8">
        <f>ROUND(INDEX([1]Calculation!R:R,ROW()),0)</f>
        <v>0</v>
      </c>
      <c r="N982" s="8">
        <f>ROUND(INDEX([1]Calculation!S:S,ROW()),0)</f>
        <v>12</v>
      </c>
      <c r="O982" s="8">
        <f>ROUND(INDEX([1]Calculation!T:T,ROW()),0)</f>
        <v>1</v>
      </c>
      <c r="P982" s="8" t="str">
        <f>INDEX([1]Calculation!CB:CB,ROW())</f>
        <v>https://projects.fivethirtyeight.com/democratic-debate-poll/</v>
      </c>
    </row>
    <row r="983" spans="1:16">
      <c r="A983" t="str">
        <f>INDEX([1]Calculation!$F:$F,ROW())</f>
        <v>US</v>
      </c>
      <c r="B983" t="str">
        <f>INDEX([1]Calculation!$D:$D,ROW())</f>
        <v>Echelon Insights</v>
      </c>
      <c r="C983" t="str">
        <f>IF(INDEX([1]Calculation!$G:$G,ROW())=0,"-",INDEX([1]Calculation!$G:$G,ROW()))</f>
        <v>-</v>
      </c>
      <c r="D983" t="str">
        <f>INDEX([1]Calculation!$J:$J,ROW())&amp;"  "&amp;INDEX([1]Calculation!$K:$K,ROW())</f>
        <v>484  rv</v>
      </c>
      <c r="E983" s="19">
        <f>INDEX([1]Calculation!$I:$I,ROW())</f>
        <v>43641</v>
      </c>
      <c r="F983" s="12">
        <f>ROUND(INDEX([1]Calculation!AL:AL,ROW()),1)</f>
        <v>0</v>
      </c>
      <c r="G983" s="8">
        <f>ROUND(INDEX([1]Calculation!L:L,ROW()),0)</f>
        <v>56</v>
      </c>
      <c r="H983" s="8">
        <f>ROUND(INDEX([1]Calculation!M:M,ROW()),0)</f>
        <v>0</v>
      </c>
      <c r="I983" s="8">
        <f>ROUND(INDEX([1]Calculation!N:N,ROW()),0)</f>
        <v>0</v>
      </c>
      <c r="J983" s="8">
        <f>ROUND(INDEX([1]Calculation!O:O,ROW()),0)</f>
        <v>0</v>
      </c>
      <c r="K983" s="8">
        <f>ROUND(INDEX([1]Calculation!P:P,ROW()),0)</f>
        <v>0</v>
      </c>
      <c r="L983" s="8">
        <f>ROUND(INDEX([1]Calculation!Q:Q,ROW()),0)</f>
        <v>0</v>
      </c>
      <c r="M983" s="8">
        <f>ROUND(INDEX([1]Calculation!R:R,ROW()),0)</f>
        <v>0</v>
      </c>
      <c r="N983" s="8">
        <f>ROUND(INDEX([1]Calculation!S:S,ROW()),0)</f>
        <v>26</v>
      </c>
      <c r="O983" s="8">
        <f>ROUND(INDEX([1]Calculation!T:T,ROW()),0)</f>
        <v>0</v>
      </c>
      <c r="P983" s="8" t="str">
        <f>INDEX([1]Calculation!CB:CB,ROW())</f>
        <v>http://echeloninsights.com/wp-content/uploads/Omnibus-June-2019_Dem-Primary-1.pdf</v>
      </c>
    </row>
    <row r="984" spans="1:16">
      <c r="A984" t="str">
        <f>INDEX([1]Calculation!$F:$F,ROW())</f>
        <v>US</v>
      </c>
      <c r="B984" t="str">
        <f>INDEX([1]Calculation!$D:$D,ROW())</f>
        <v>Echelon Insights</v>
      </c>
      <c r="C984" t="str">
        <f>IF(INDEX([1]Calculation!$G:$G,ROW())=0,"-",INDEX([1]Calculation!$G:$G,ROW()))</f>
        <v>-</v>
      </c>
      <c r="D984" t="str">
        <f>INDEX([1]Calculation!$J:$J,ROW())&amp;"  "&amp;INDEX([1]Calculation!$K:$K,ROW())</f>
        <v>484  rv</v>
      </c>
      <c r="E984" s="19">
        <f>INDEX([1]Calculation!$I:$I,ROW())</f>
        <v>43641</v>
      </c>
      <c r="F984" s="12">
        <f>ROUND(INDEX([1]Calculation!AL:AL,ROW()),1)</f>
        <v>0</v>
      </c>
      <c r="G984" s="8">
        <f>ROUND(INDEX([1]Calculation!L:L,ROW()),0)</f>
        <v>57</v>
      </c>
      <c r="H984" s="8">
        <f>ROUND(INDEX([1]Calculation!M:M,ROW()),0)</f>
        <v>0</v>
      </c>
      <c r="I984" s="8">
        <f>ROUND(INDEX([1]Calculation!N:N,ROW()),0)</f>
        <v>0</v>
      </c>
      <c r="J984" s="8">
        <f>ROUND(INDEX([1]Calculation!O:O,ROW()),0)</f>
        <v>0</v>
      </c>
      <c r="K984" s="8">
        <f>ROUND(INDEX([1]Calculation!P:P,ROW()),0)</f>
        <v>0</v>
      </c>
      <c r="L984" s="8">
        <f>ROUND(INDEX([1]Calculation!Q:Q,ROW()),0)</f>
        <v>27</v>
      </c>
      <c r="M984" s="8">
        <f>ROUND(INDEX([1]Calculation!R:R,ROW()),0)</f>
        <v>0</v>
      </c>
      <c r="N984" s="8">
        <f>ROUND(INDEX([1]Calculation!S:S,ROW()),0)</f>
        <v>0</v>
      </c>
      <c r="O984" s="8">
        <f>ROUND(INDEX([1]Calculation!T:T,ROW()),0)</f>
        <v>0</v>
      </c>
      <c r="P984" s="8" t="str">
        <f>INDEX([1]Calculation!CB:CB,ROW())</f>
        <v>http://echeloninsights.com/wp-content/uploads/Omnibus-June-2019_Dem-Primary-1.pdf</v>
      </c>
    </row>
    <row r="985" spans="1:16">
      <c r="A985" t="str">
        <f>INDEX([1]Calculation!$F:$F,ROW())</f>
        <v>US</v>
      </c>
      <c r="B985" t="str">
        <f>INDEX([1]Calculation!$D:$D,ROW())</f>
        <v>Echelon Insights</v>
      </c>
      <c r="C985" t="str">
        <f>IF(INDEX([1]Calculation!$G:$G,ROW())=0,"-",INDEX([1]Calculation!$G:$G,ROW()))</f>
        <v>-</v>
      </c>
      <c r="D985" t="str">
        <f>INDEX([1]Calculation!$J:$J,ROW())&amp;"  "&amp;INDEX([1]Calculation!$K:$K,ROW())</f>
        <v>484  rv</v>
      </c>
      <c r="E985" s="19">
        <f>INDEX([1]Calculation!$I:$I,ROW())</f>
        <v>43641</v>
      </c>
      <c r="F985" s="12">
        <f>ROUND(INDEX([1]Calculation!AL:AL,ROW()),1)</f>
        <v>0</v>
      </c>
      <c r="G985" s="8">
        <f>ROUND(INDEX([1]Calculation!L:L,ROW()),0)</f>
        <v>32</v>
      </c>
      <c r="H985" s="8">
        <f>ROUND(INDEX([1]Calculation!M:M,ROW()),0)</f>
        <v>0</v>
      </c>
      <c r="I985" s="8">
        <f>ROUND(INDEX([1]Calculation!N:N,ROW()),0)</f>
        <v>2</v>
      </c>
      <c r="J985" s="8">
        <f>ROUND(INDEX([1]Calculation!O:O,ROW()),0)</f>
        <v>9</v>
      </c>
      <c r="K985" s="8">
        <f>ROUND(INDEX([1]Calculation!P:P,ROW()),0)</f>
        <v>1</v>
      </c>
      <c r="L985" s="8">
        <f>ROUND(INDEX([1]Calculation!Q:Q,ROW()),0)</f>
        <v>15</v>
      </c>
      <c r="M985" s="8">
        <f>ROUND(INDEX([1]Calculation!R:R,ROW()),0)</f>
        <v>0</v>
      </c>
      <c r="N985" s="8">
        <f>ROUND(INDEX([1]Calculation!S:S,ROW()),0)</f>
        <v>11</v>
      </c>
      <c r="O985" s="8">
        <f>ROUND(INDEX([1]Calculation!T:T,ROW()),0)</f>
        <v>1</v>
      </c>
      <c r="P985" s="8" t="str">
        <f>INDEX([1]Calculation!CB:CB,ROW())</f>
        <v>http://echeloninsights.com/wp-content/uploads/Omnibus-June-2019_Dem-Primary-1.pdf</v>
      </c>
    </row>
    <row r="986" spans="1:16">
      <c r="A986" t="str">
        <f>INDEX([1]Calculation!$F:$F,ROW())</f>
        <v>US</v>
      </c>
      <c r="B986" t="str">
        <f>INDEX([1]Calculation!$D:$D,ROW())</f>
        <v>YouGov</v>
      </c>
      <c r="C986" t="str">
        <f>IF(INDEX([1]Calculation!$G:$G,ROW())=0,"-",INDEX([1]Calculation!$G:$G,ROW()))</f>
        <v>B-</v>
      </c>
      <c r="D986" t="str">
        <f>INDEX([1]Calculation!$J:$J,ROW())&amp;"  "&amp;INDEX([1]Calculation!$K:$K,ROW())</f>
        <v>522  lv</v>
      </c>
      <c r="E986" s="19">
        <f>INDEX([1]Calculation!$I:$I,ROW())</f>
        <v>43641</v>
      </c>
      <c r="F986" s="12">
        <f>ROUND(INDEX([1]Calculation!AL:AL,ROW()),1)</f>
        <v>0</v>
      </c>
      <c r="G986" s="8">
        <f>ROUND(INDEX([1]Calculation!L:L,ROW()),0)</f>
        <v>24</v>
      </c>
      <c r="H986" s="8">
        <f>ROUND(INDEX([1]Calculation!M:M,ROW()),0)</f>
        <v>0</v>
      </c>
      <c r="I986" s="8">
        <f>ROUND(INDEX([1]Calculation!N:N,ROW()),0)</f>
        <v>2</v>
      </c>
      <c r="J986" s="8">
        <f>ROUND(INDEX([1]Calculation!O:O,ROW()),0)</f>
        <v>5</v>
      </c>
      <c r="K986" s="8">
        <f>ROUND(INDEX([1]Calculation!P:P,ROW()),0)</f>
        <v>1</v>
      </c>
      <c r="L986" s="8">
        <f>ROUND(INDEX([1]Calculation!Q:Q,ROW()),0)</f>
        <v>15</v>
      </c>
      <c r="M986" s="8">
        <f>ROUND(INDEX([1]Calculation!R:R,ROW()),0)</f>
        <v>0</v>
      </c>
      <c r="N986" s="8">
        <f>ROUND(INDEX([1]Calculation!S:S,ROW()),0)</f>
        <v>18</v>
      </c>
      <c r="O986" s="8">
        <f>ROUND(INDEX([1]Calculation!T:T,ROW()),0)</f>
        <v>1</v>
      </c>
      <c r="P986" s="8" t="str">
        <f>INDEX([1]Calculation!CB:CB,ROW())</f>
        <v>https://d25d2506sfb94s.cloudfront.net/cumulus_uploads/document/obzwo5cjei/econTabReport.pdf</v>
      </c>
    </row>
    <row r="987" spans="1:16">
      <c r="A987" t="str">
        <f>INDEX([1]Calculation!$F:$F,ROW())</f>
        <v>Maine</v>
      </c>
      <c r="B987" t="str">
        <f>INDEX([1]Calculation!$D:$D,ROW())</f>
        <v>Gravis Marketing</v>
      </c>
      <c r="C987" t="str">
        <f>IF(INDEX([1]Calculation!$G:$G,ROW())=0,"-",INDEX([1]Calculation!$G:$G,ROW()))</f>
        <v>C+</v>
      </c>
      <c r="D987" t="str">
        <f>INDEX([1]Calculation!$J:$J,ROW())&amp;"  "&amp;INDEX([1]Calculation!$K:$K,ROW())</f>
        <v>243  rv</v>
      </c>
      <c r="E987" s="19">
        <f>INDEX([1]Calculation!$I:$I,ROW())</f>
        <v>43640</v>
      </c>
      <c r="F987" s="12">
        <f>ROUND(INDEX([1]Calculation!AL:AL,ROW()),1)</f>
        <v>0.5</v>
      </c>
      <c r="G987" s="8">
        <f>ROUND(INDEX([1]Calculation!L:L,ROW()),0)</f>
        <v>25</v>
      </c>
      <c r="H987" s="8">
        <f>ROUND(INDEX([1]Calculation!M:M,ROW()),0)</f>
        <v>0</v>
      </c>
      <c r="I987" s="8">
        <f>ROUND(INDEX([1]Calculation!N:N,ROW()),0)</f>
        <v>3</v>
      </c>
      <c r="J987" s="8">
        <f>ROUND(INDEX([1]Calculation!O:O,ROW()),0)</f>
        <v>8</v>
      </c>
      <c r="K987" s="8">
        <f>ROUND(INDEX([1]Calculation!P:P,ROW()),0)</f>
        <v>0</v>
      </c>
      <c r="L987" s="8">
        <f>ROUND(INDEX([1]Calculation!Q:Q,ROW()),0)</f>
        <v>15</v>
      </c>
      <c r="M987" s="8">
        <f>ROUND(INDEX([1]Calculation!R:R,ROW()),0)</f>
        <v>0</v>
      </c>
      <c r="N987" s="8">
        <f>ROUND(INDEX([1]Calculation!S:S,ROW()),0)</f>
        <v>17</v>
      </c>
      <c r="O987" s="8">
        <f>ROUND(INDEX([1]Calculation!T:T,ROW()),0)</f>
        <v>5</v>
      </c>
      <c r="P987" s="8" t="str">
        <f>INDEX([1]Calculation!CB:CB,ROW())</f>
        <v>http://orlando-politics.com/wp-content/uploads/2019/06/Maine-Jun-26-2019.pdf</v>
      </c>
    </row>
    <row r="988" spans="1:16">
      <c r="A988" t="str">
        <f>INDEX([1]Calculation!$F:$F,ROW())</f>
        <v>US</v>
      </c>
      <c r="B988" t="str">
        <f>INDEX([1]Calculation!$D:$D,ROW())</f>
        <v>McLaughlin &amp; Associates</v>
      </c>
      <c r="C988" t="str">
        <f>IF(INDEX([1]Calculation!$G:$G,ROW())=0,"-",INDEX([1]Calculation!$G:$G,ROW()))</f>
        <v>C/D</v>
      </c>
      <c r="D988" t="str">
        <f>INDEX([1]Calculation!$J:$J,ROW())&amp;"  "&amp;INDEX([1]Calculation!$K:$K,ROW())</f>
        <v>459  lv</v>
      </c>
      <c r="E988" s="19">
        <f>INDEX([1]Calculation!$I:$I,ROW())</f>
        <v>43640</v>
      </c>
      <c r="F988" s="12">
        <f>ROUND(INDEX([1]Calculation!AL:AL,ROW()),1)</f>
        <v>0</v>
      </c>
      <c r="G988" s="8">
        <f>ROUND(INDEX([1]Calculation!L:L,ROW()),0)</f>
        <v>34</v>
      </c>
      <c r="H988" s="8">
        <f>ROUND(INDEX([1]Calculation!M:M,ROW()),0)</f>
        <v>0</v>
      </c>
      <c r="I988" s="8">
        <f>ROUND(INDEX([1]Calculation!N:N,ROW()),0)</f>
        <v>2</v>
      </c>
      <c r="J988" s="8">
        <f>ROUND(INDEX([1]Calculation!O:O,ROW()),0)</f>
        <v>6</v>
      </c>
      <c r="K988" s="8">
        <f>ROUND(INDEX([1]Calculation!P:P,ROW()),0)</f>
        <v>1</v>
      </c>
      <c r="L988" s="8">
        <f>ROUND(INDEX([1]Calculation!Q:Q,ROW()),0)</f>
        <v>17</v>
      </c>
      <c r="M988" s="8">
        <f>ROUND(INDEX([1]Calculation!R:R,ROW()),0)</f>
        <v>0</v>
      </c>
      <c r="N988" s="8">
        <f>ROUND(INDEX([1]Calculation!S:S,ROW()),0)</f>
        <v>11</v>
      </c>
      <c r="O988" s="8">
        <f>ROUND(INDEX([1]Calculation!T:T,ROW()),0)</f>
        <v>1</v>
      </c>
      <c r="P988" s="8" t="str">
        <f>INDEX([1]Calculation!CB:CB,ROW())</f>
        <v>https://mclaughlinonline.com/pols/wp-content/uploads/2019/06/National-Monthly-Omnibus-June-Release.pdf</v>
      </c>
    </row>
    <row r="989" spans="1:16">
      <c r="A989" t="str">
        <f>INDEX([1]Calculation!$F:$F,ROW())</f>
        <v>US</v>
      </c>
      <c r="B989" t="str">
        <f>INDEX([1]Calculation!$D:$D,ROW())</f>
        <v>Emerson College</v>
      </c>
      <c r="C989" t="str">
        <f>IF(INDEX([1]Calculation!$G:$G,ROW())=0,"-",INDEX([1]Calculation!$G:$G,ROW()))</f>
        <v>B-</v>
      </c>
      <c r="D989" t="str">
        <f>INDEX([1]Calculation!$J:$J,ROW())&amp;"  "&amp;INDEX([1]Calculation!$K:$K,ROW())</f>
        <v>457  lv</v>
      </c>
      <c r="E989" s="19">
        <f>INDEX([1]Calculation!$I:$I,ROW())</f>
        <v>43640</v>
      </c>
      <c r="F989" s="12">
        <f>ROUND(INDEX([1]Calculation!AL:AL,ROW()),1)</f>
        <v>0</v>
      </c>
      <c r="G989" s="8">
        <f>ROUND(INDEX([1]Calculation!L:L,ROW()),0)</f>
        <v>34</v>
      </c>
      <c r="H989" s="8">
        <f>ROUND(INDEX([1]Calculation!M:M,ROW()),0)</f>
        <v>0</v>
      </c>
      <c r="I989" s="8">
        <f>ROUND(INDEX([1]Calculation!N:N,ROW()),0)</f>
        <v>3</v>
      </c>
      <c r="J989" s="8">
        <f>ROUND(INDEX([1]Calculation!O:O,ROW()),0)</f>
        <v>6</v>
      </c>
      <c r="K989" s="8">
        <f>ROUND(INDEX([1]Calculation!P:P,ROW()),0)</f>
        <v>1</v>
      </c>
      <c r="L989" s="8">
        <f>ROUND(INDEX([1]Calculation!Q:Q,ROW()),0)</f>
        <v>27</v>
      </c>
      <c r="M989" s="8">
        <f>ROUND(INDEX([1]Calculation!R:R,ROW()),0)</f>
        <v>0</v>
      </c>
      <c r="N989" s="8">
        <f>ROUND(INDEX([1]Calculation!S:S,ROW()),0)</f>
        <v>14</v>
      </c>
      <c r="O989" s="8">
        <f>ROUND(INDEX([1]Calculation!T:T,ROW()),0)</f>
        <v>1</v>
      </c>
      <c r="P989" s="8" t="str">
        <f>INDEX([1]Calculation!CB:CB,ROW())</f>
        <v>http://emersonpolling.com/2019/06/24/june-national-poll-all-eyes-on-the-democratic-debates-biden-sanders-and-warren-separate-from-the-field/</v>
      </c>
    </row>
    <row r="990" spans="1:16">
      <c r="A990" t="str">
        <f>INDEX([1]Calculation!$F:$F,ROW())</f>
        <v>Florida</v>
      </c>
      <c r="B990" t="str">
        <f>INDEX([1]Calculation!$D:$D,ROW())</f>
        <v>St. Pete Polls</v>
      </c>
      <c r="C990" t="str">
        <f>IF(INDEX([1]Calculation!$G:$G,ROW())=0,"-",INDEX([1]Calculation!$G:$G,ROW()))</f>
        <v>C+</v>
      </c>
      <c r="D990" t="str">
        <f>INDEX([1]Calculation!$J:$J,ROW())&amp;"  "&amp;INDEX([1]Calculation!$K:$K,ROW())</f>
        <v>2022  lv</v>
      </c>
      <c r="E990" s="19">
        <f>INDEX([1]Calculation!$I:$I,ROW())</f>
        <v>43639</v>
      </c>
      <c r="F990" s="12">
        <f>ROUND(INDEX([1]Calculation!AL:AL,ROW()),1)</f>
        <v>0</v>
      </c>
      <c r="G990" s="8">
        <f>ROUND(INDEX([1]Calculation!L:L,ROW()),0)</f>
        <v>47</v>
      </c>
      <c r="H990" s="8">
        <f>ROUND(INDEX([1]Calculation!M:M,ROW()),0)</f>
        <v>0</v>
      </c>
      <c r="I990" s="8">
        <f>ROUND(INDEX([1]Calculation!N:N,ROW()),0)</f>
        <v>3</v>
      </c>
      <c r="J990" s="8">
        <f>ROUND(INDEX([1]Calculation!O:O,ROW()),0)</f>
        <v>8</v>
      </c>
      <c r="K990" s="8">
        <f>ROUND(INDEX([1]Calculation!P:P,ROW()),0)</f>
        <v>0</v>
      </c>
      <c r="L990" s="8">
        <f>ROUND(INDEX([1]Calculation!Q:Q,ROW()),0)</f>
        <v>8</v>
      </c>
      <c r="M990" s="8">
        <f>ROUND(INDEX([1]Calculation!R:R,ROW()),0)</f>
        <v>0</v>
      </c>
      <c r="N990" s="8">
        <f>ROUND(INDEX([1]Calculation!S:S,ROW()),0)</f>
        <v>12</v>
      </c>
      <c r="O990" s="8">
        <f>ROUND(INDEX([1]Calculation!T:T,ROW()),0)</f>
        <v>0</v>
      </c>
      <c r="P990" s="8" t="str">
        <f>INDEX([1]Calculation!CB:CB,ROW())</f>
        <v>http://stpetepolls.org/files/StPetePolls_2019_State_DEM_Pres_June23_I63R.pdf</v>
      </c>
    </row>
    <row r="991" spans="1:16">
      <c r="A991" t="str">
        <f>INDEX([1]Calculation!$F:$F,ROW())</f>
        <v>US</v>
      </c>
      <c r="B991" t="str">
        <f>INDEX([1]Calculation!$D:$D,ROW())</f>
        <v>Morning Consult</v>
      </c>
      <c r="C991" t="str">
        <f>IF(INDEX([1]Calculation!$G:$G,ROW())=0,"-",INDEX([1]Calculation!$G:$G,ROW()))</f>
        <v>B+</v>
      </c>
      <c r="D991" t="str">
        <f>INDEX([1]Calculation!$J:$J,ROW())&amp;"  "&amp;INDEX([1]Calculation!$K:$K,ROW())</f>
        <v>16188  lv</v>
      </c>
      <c r="E991" s="19">
        <f>INDEX([1]Calculation!$I:$I,ROW())</f>
        <v>43639</v>
      </c>
      <c r="F991" s="12">
        <f>ROUND(INDEX([1]Calculation!AL:AL,ROW()),1)</f>
        <v>0</v>
      </c>
      <c r="G991" s="8">
        <f>ROUND(INDEX([1]Calculation!L:L,ROW()),0)</f>
        <v>38</v>
      </c>
      <c r="H991" s="8">
        <f>ROUND(INDEX([1]Calculation!M:M,ROW()),0)</f>
        <v>0</v>
      </c>
      <c r="I991" s="8">
        <f>ROUND(INDEX([1]Calculation!N:N,ROW()),0)</f>
        <v>3</v>
      </c>
      <c r="J991" s="8">
        <f>ROUND(INDEX([1]Calculation!O:O,ROW()),0)</f>
        <v>7</v>
      </c>
      <c r="K991" s="8">
        <f>ROUND(INDEX([1]Calculation!P:P,ROW()),0)</f>
        <v>1</v>
      </c>
      <c r="L991" s="8">
        <f>ROUND(INDEX([1]Calculation!Q:Q,ROW()),0)</f>
        <v>19</v>
      </c>
      <c r="M991" s="8">
        <f>ROUND(INDEX([1]Calculation!R:R,ROW()),0)</f>
        <v>0</v>
      </c>
      <c r="N991" s="8">
        <f>ROUND(INDEX([1]Calculation!S:S,ROW()),0)</f>
        <v>13</v>
      </c>
      <c r="O991" s="8">
        <f>ROUND(INDEX([1]Calculation!T:T,ROW()),0)</f>
        <v>2</v>
      </c>
      <c r="P991" s="8" t="str">
        <f>INDEX([1]Calculation!CB:CB,ROW())</f>
        <v>https://morningconsult.com/2020-democratic-primary/</v>
      </c>
    </row>
    <row r="992" spans="1:16">
      <c r="A992" t="str">
        <f>INDEX([1]Calculation!$F:$F,ROW())</f>
        <v>US</v>
      </c>
      <c r="B992" t="str">
        <f>INDEX([1]Calculation!$D:$D,ROW())</f>
        <v>Change Research</v>
      </c>
      <c r="C992" t="str">
        <f>IF(INDEX([1]Calculation!$G:$G,ROW())=0,"-",INDEX([1]Calculation!$G:$G,ROW()))</f>
        <v>C</v>
      </c>
      <c r="D992" t="str">
        <f>INDEX([1]Calculation!$J:$J,ROW())&amp;"  "&amp;INDEX([1]Calculation!$K:$K,ROW())</f>
        <v>1071  lv</v>
      </c>
      <c r="E992" s="19">
        <f>INDEX([1]Calculation!$I:$I,ROW())</f>
        <v>43637</v>
      </c>
      <c r="F992" s="12">
        <f>ROUND(INDEX([1]Calculation!AL:AL,ROW()),1)</f>
        <v>0</v>
      </c>
      <c r="G992" s="8">
        <f>ROUND(INDEX([1]Calculation!L:L,ROW()),0)</f>
        <v>24</v>
      </c>
      <c r="H992" s="8">
        <f>ROUND(INDEX([1]Calculation!M:M,ROW()),0)</f>
        <v>0</v>
      </c>
      <c r="I992" s="8">
        <f>ROUND(INDEX([1]Calculation!N:N,ROW()),0)</f>
        <v>2</v>
      </c>
      <c r="J992" s="8">
        <f>ROUND(INDEX([1]Calculation!O:O,ROW()),0)</f>
        <v>13</v>
      </c>
      <c r="K992" s="8">
        <f>ROUND(INDEX([1]Calculation!P:P,ROW()),0)</f>
        <v>1</v>
      </c>
      <c r="L992" s="8">
        <f>ROUND(INDEX([1]Calculation!Q:Q,ROW()),0)</f>
        <v>22</v>
      </c>
      <c r="M992" s="8">
        <f>ROUND(INDEX([1]Calculation!R:R,ROW()),0)</f>
        <v>0</v>
      </c>
      <c r="N992" s="8">
        <f>ROUND(INDEX([1]Calculation!S:S,ROW()),0)</f>
        <v>22</v>
      </c>
      <c r="O992" s="8">
        <f>ROUND(INDEX([1]Calculation!T:T,ROW()),0)</f>
        <v>1</v>
      </c>
      <c r="P992" s="8" t="str">
        <f>INDEX([1]Calculation!CB:CB,ROW())</f>
        <v>https://www.changeresearch.com/post-debate-poll-jun-28-jul-1-2019</v>
      </c>
    </row>
    <row r="993" spans="1:16">
      <c r="A993" t="str">
        <f>INDEX([1]Calculation!$F:$F,ROW())</f>
        <v>Mississippi</v>
      </c>
      <c r="B993" t="str">
        <f>INDEX([1]Calculation!$D:$D,ROW())</f>
        <v>Chism Strategies</v>
      </c>
      <c r="C993" t="str">
        <f>IF(INDEX([1]Calculation!$G:$G,ROW())=0,"-",INDEX([1]Calculation!$G:$G,ROW()))</f>
        <v>-</v>
      </c>
      <c r="D993" t="str">
        <f>INDEX([1]Calculation!$J:$J,ROW())&amp;"  "&amp;INDEX([1]Calculation!$K:$K,ROW())</f>
        <v>523  lv</v>
      </c>
      <c r="E993" s="19">
        <f>INDEX([1]Calculation!$I:$I,ROW())</f>
        <v>43637</v>
      </c>
      <c r="F993" s="12">
        <f>ROUND(INDEX([1]Calculation!AL:AL,ROW()),1)</f>
        <v>0.6</v>
      </c>
      <c r="G993" s="8">
        <f>ROUND(INDEX([1]Calculation!L:L,ROW()),0)</f>
        <v>50</v>
      </c>
      <c r="H993" s="8">
        <f>ROUND(INDEX([1]Calculation!M:M,ROW()),0)</f>
        <v>0</v>
      </c>
      <c r="I993" s="8">
        <f>ROUND(INDEX([1]Calculation!N:N,ROW()),0)</f>
        <v>2</v>
      </c>
      <c r="J993" s="8">
        <f>ROUND(INDEX([1]Calculation!O:O,ROW()),0)</f>
        <v>2</v>
      </c>
      <c r="K993" s="8">
        <f>ROUND(INDEX([1]Calculation!P:P,ROW()),0)</f>
        <v>1</v>
      </c>
      <c r="L993" s="8">
        <f>ROUND(INDEX([1]Calculation!Q:Q,ROW()),0)</f>
        <v>7</v>
      </c>
      <c r="M993" s="8">
        <f>ROUND(INDEX([1]Calculation!R:R,ROW()),0)</f>
        <v>0</v>
      </c>
      <c r="N993" s="8">
        <f>ROUND(INDEX([1]Calculation!S:S,ROW()),0)</f>
        <v>7</v>
      </c>
      <c r="O993" s="8">
        <f>ROUND(INDEX([1]Calculation!T:T,ROW()),0)</f>
        <v>0</v>
      </c>
      <c r="P993" s="8" t="str">
        <f>INDEX([1]Calculation!CB:CB,ROW())</f>
        <v>http://www.millsaps.edu/_resources/documents/2019-june-millsaps-chism-pre-debate-survey.pdf</v>
      </c>
    </row>
    <row r="994" spans="1:16">
      <c r="A994" t="str">
        <f>INDEX([1]Calculation!$F:$F,ROW())</f>
        <v>South Carolina</v>
      </c>
      <c r="B994" t="str">
        <f>INDEX([1]Calculation!$D:$D,ROW())</f>
        <v>Change Research</v>
      </c>
      <c r="C994" t="str">
        <f>IF(INDEX([1]Calculation!$G:$G,ROW())=0,"-",INDEX([1]Calculation!$G:$G,ROW()))</f>
        <v>C</v>
      </c>
      <c r="D994" t="str">
        <f>INDEX([1]Calculation!$J:$J,ROW())&amp;"  "&amp;INDEX([1]Calculation!$K:$K,ROW())</f>
        <v>308  lv</v>
      </c>
      <c r="E994" s="19">
        <f>INDEX([1]Calculation!$I:$I,ROW())</f>
        <v>43636</v>
      </c>
      <c r="F994" s="12">
        <f>ROUND(INDEX([1]Calculation!AL:AL,ROW()),1)</f>
        <v>0</v>
      </c>
      <c r="G994" s="8">
        <f>ROUND(INDEX([1]Calculation!L:L,ROW()),0)</f>
        <v>39</v>
      </c>
      <c r="H994" s="8">
        <f>ROUND(INDEX([1]Calculation!M:M,ROW()),0)</f>
        <v>0</v>
      </c>
      <c r="I994" s="8">
        <f>ROUND(INDEX([1]Calculation!N:N,ROW()),0)</f>
        <v>5</v>
      </c>
      <c r="J994" s="8">
        <f>ROUND(INDEX([1]Calculation!O:O,ROW()),0)</f>
        <v>11</v>
      </c>
      <c r="K994" s="8">
        <f>ROUND(INDEX([1]Calculation!P:P,ROW()),0)</f>
        <v>0</v>
      </c>
      <c r="L994" s="8">
        <f>ROUND(INDEX([1]Calculation!Q:Q,ROW()),0)</f>
        <v>13</v>
      </c>
      <c r="M994" s="8">
        <f>ROUND(INDEX([1]Calculation!R:R,ROW()),0)</f>
        <v>0</v>
      </c>
      <c r="N994" s="8">
        <f>ROUND(INDEX([1]Calculation!S:S,ROW()),0)</f>
        <v>15</v>
      </c>
      <c r="O994" s="8">
        <f>ROUND(INDEX([1]Calculation!T:T,ROW()),0)</f>
        <v>2</v>
      </c>
      <c r="P994" s="8" t="str">
        <f>INDEX([1]Calculation!CB:CB,ROW())</f>
        <v>https://docs.google.com/spreadsheets/d/1LqfkQsESsQYMT7dpYqsRX4RRcJoX_uTjq-WgUOJPVh8/edit</v>
      </c>
    </row>
    <row r="995" spans="1:16">
      <c r="A995" t="str">
        <f>INDEX([1]Calculation!$F:$F,ROW())</f>
        <v>New Hampshire</v>
      </c>
      <c r="B995" t="str">
        <f>INDEX([1]Calculation!$D:$D,ROW())</f>
        <v>Change Research</v>
      </c>
      <c r="C995" t="str">
        <f>IF(INDEX([1]Calculation!$G:$G,ROW())=0,"-",INDEX([1]Calculation!$G:$G,ROW()))</f>
        <v>C</v>
      </c>
      <c r="D995" t="str">
        <f>INDEX([1]Calculation!$J:$J,ROW())&amp;"  "&amp;INDEX([1]Calculation!$K:$K,ROW())</f>
        <v>308  lv</v>
      </c>
      <c r="E995" s="19">
        <f>INDEX([1]Calculation!$I:$I,ROW())</f>
        <v>43636</v>
      </c>
      <c r="F995" s="12">
        <f>ROUND(INDEX([1]Calculation!AL:AL,ROW()),1)</f>
        <v>0</v>
      </c>
      <c r="G995" s="8">
        <f>ROUND(INDEX([1]Calculation!L:L,ROW()),0)</f>
        <v>24</v>
      </c>
      <c r="H995" s="8">
        <f>ROUND(INDEX([1]Calculation!M:M,ROW()),0)</f>
        <v>0</v>
      </c>
      <c r="I995" s="8">
        <f>ROUND(INDEX([1]Calculation!N:N,ROW()),0)</f>
        <v>0</v>
      </c>
      <c r="J995" s="8">
        <f>ROUND(INDEX([1]Calculation!O:O,ROW()),0)</f>
        <v>14</v>
      </c>
      <c r="K995" s="8">
        <f>ROUND(INDEX([1]Calculation!P:P,ROW()),0)</f>
        <v>1</v>
      </c>
      <c r="L995" s="8">
        <f>ROUND(INDEX([1]Calculation!Q:Q,ROW()),0)</f>
        <v>28</v>
      </c>
      <c r="M995" s="8">
        <f>ROUND(INDEX([1]Calculation!R:R,ROW()),0)</f>
        <v>0</v>
      </c>
      <c r="N995" s="8">
        <f>ROUND(INDEX([1]Calculation!S:S,ROW()),0)</f>
        <v>21</v>
      </c>
      <c r="O995" s="8">
        <f>ROUND(INDEX([1]Calculation!T:T,ROW()),0)</f>
        <v>1</v>
      </c>
      <c r="P995" s="8" t="str">
        <f>INDEX([1]Calculation!CB:CB,ROW())</f>
        <v>https://docs.google.com/spreadsheets/d/1LqfkQsESsQYMT7dpYqsRX4RRcJoX_uTjq-WgUOJPVh8/edit</v>
      </c>
    </row>
    <row r="996" spans="1:16">
      <c r="A996" t="str">
        <f>INDEX([1]Calculation!$F:$F,ROW())</f>
        <v>Iowa</v>
      </c>
      <c r="B996" t="str">
        <f>INDEX([1]Calculation!$D:$D,ROW())</f>
        <v>Change Research</v>
      </c>
      <c r="C996" t="str">
        <f>IF(INDEX([1]Calculation!$G:$G,ROW())=0,"-",INDEX([1]Calculation!$G:$G,ROW()))</f>
        <v>C</v>
      </c>
      <c r="D996" t="str">
        <f>INDEX([1]Calculation!$J:$J,ROW())&amp;"  "&amp;INDEX([1]Calculation!$K:$K,ROW())</f>
        <v>308  lv</v>
      </c>
      <c r="E996" s="19">
        <f>INDEX([1]Calculation!$I:$I,ROW())</f>
        <v>43636</v>
      </c>
      <c r="F996" s="12">
        <f>ROUND(INDEX([1]Calculation!AL:AL,ROW()),1)</f>
        <v>0</v>
      </c>
      <c r="G996" s="8">
        <f>ROUND(INDEX([1]Calculation!L:L,ROW()),0)</f>
        <v>27</v>
      </c>
      <c r="H996" s="8">
        <f>ROUND(INDEX([1]Calculation!M:M,ROW()),0)</f>
        <v>0</v>
      </c>
      <c r="I996" s="8">
        <f>ROUND(INDEX([1]Calculation!N:N,ROW()),0)</f>
        <v>5</v>
      </c>
      <c r="J996" s="8">
        <f>ROUND(INDEX([1]Calculation!O:O,ROW()),0)</f>
        <v>17</v>
      </c>
      <c r="K996" s="8">
        <f>ROUND(INDEX([1]Calculation!P:P,ROW()),0)</f>
        <v>2</v>
      </c>
      <c r="L996" s="8">
        <f>ROUND(INDEX([1]Calculation!Q:Q,ROW()),0)</f>
        <v>18</v>
      </c>
      <c r="M996" s="8">
        <f>ROUND(INDEX([1]Calculation!R:R,ROW()),0)</f>
        <v>0</v>
      </c>
      <c r="N996" s="8">
        <f>ROUND(INDEX([1]Calculation!S:S,ROW()),0)</f>
        <v>20</v>
      </c>
      <c r="O996" s="8">
        <f>ROUND(INDEX([1]Calculation!T:T,ROW()),0)</f>
        <v>1</v>
      </c>
      <c r="P996" s="8" t="str">
        <f>INDEX([1]Calculation!CB:CB,ROW())</f>
        <v>https://docs.google.com/spreadsheets/d/1LqfkQsESsQYMT7dpYqsRX4RRcJoX_uTjq-WgUOJPVh8/edit</v>
      </c>
    </row>
    <row r="997" spans="1:16">
      <c r="A997" t="str">
        <f>INDEX([1]Calculation!$F:$F,ROW())</f>
        <v>US</v>
      </c>
      <c r="B997" t="str">
        <f>INDEX([1]Calculation!$D:$D,ROW())</f>
        <v>Park Street Strategies</v>
      </c>
      <c r="C997" t="str">
        <f>IF(INDEX([1]Calculation!$G:$G,ROW())=0,"-",INDEX([1]Calculation!$G:$G,ROW()))</f>
        <v>-</v>
      </c>
      <c r="D997" t="str">
        <f>INDEX([1]Calculation!$J:$J,ROW())&amp;"  "&amp;INDEX([1]Calculation!$K:$K,ROW())</f>
        <v>600  lv</v>
      </c>
      <c r="E997" s="19">
        <f>INDEX([1]Calculation!$I:$I,ROW())</f>
        <v>43620</v>
      </c>
      <c r="F997" s="12">
        <f>ROUND(INDEX([1]Calculation!AL:AL,ROW()),1)</f>
        <v>0.6</v>
      </c>
      <c r="G997" s="8">
        <f>ROUND(INDEX([1]Calculation!L:L,ROW()),0)</f>
        <v>32</v>
      </c>
      <c r="H997" s="8">
        <f>ROUND(INDEX([1]Calculation!M:M,ROW()),0)</f>
        <v>0</v>
      </c>
      <c r="I997" s="8">
        <f>ROUND(INDEX([1]Calculation!N:N,ROW()),0)</f>
        <v>1</v>
      </c>
      <c r="J997" s="8">
        <f>ROUND(INDEX([1]Calculation!O:O,ROW()),0)</f>
        <v>7</v>
      </c>
      <c r="K997" s="8">
        <f>ROUND(INDEX([1]Calculation!P:P,ROW()),0)</f>
        <v>2</v>
      </c>
      <c r="L997" s="8">
        <f>ROUND(INDEX([1]Calculation!Q:Q,ROW()),0)</f>
        <v>15</v>
      </c>
      <c r="M997" s="8">
        <f>ROUND(INDEX([1]Calculation!R:R,ROW()),0)</f>
        <v>0</v>
      </c>
      <c r="N997" s="8">
        <f>ROUND(INDEX([1]Calculation!S:S,ROW()),0)</f>
        <v>13</v>
      </c>
      <c r="O997" s="8">
        <f>ROUND(INDEX([1]Calculation!T:T,ROW()),0)</f>
        <v>1</v>
      </c>
      <c r="P997" s="8" t="str">
        <f>INDEX([1]Calculation!CB:CB,ROW())</f>
        <v>https://www.scribd.com/document/413642865/Read-Park-Strategies-survey</v>
      </c>
    </row>
    <row r="998" spans="1:16">
      <c r="A998" t="str">
        <f>INDEX([1]Calculation!$F:$F,ROW())</f>
        <v>US</v>
      </c>
      <c r="B998" t="str">
        <f>INDEX([1]Calculation!$D:$D,ROW())</f>
        <v>Swayable</v>
      </c>
      <c r="C998" t="str">
        <f>IF(INDEX([1]Calculation!$G:$G,ROW())=0,"-",INDEX([1]Calculation!$G:$G,ROW()))</f>
        <v>-</v>
      </c>
      <c r="D998" t="str">
        <f>INDEX([1]Calculation!$J:$J,ROW())&amp;"  "&amp;INDEX([1]Calculation!$K:$K,ROW())</f>
        <v>977  lv</v>
      </c>
      <c r="E998" s="19">
        <f>INDEX([1]Calculation!$I:$I,ROW())</f>
        <v>43619</v>
      </c>
      <c r="F998" s="12">
        <f>ROUND(INDEX([1]Calculation!AL:AL,ROW()),1)</f>
        <v>0</v>
      </c>
      <c r="G998" s="8">
        <f>ROUND(INDEX([1]Calculation!L:L,ROW()),0)</f>
        <v>40</v>
      </c>
      <c r="H998" s="8">
        <f>ROUND(INDEX([1]Calculation!M:M,ROW()),0)</f>
        <v>0</v>
      </c>
      <c r="I998" s="8">
        <f>ROUND(INDEX([1]Calculation!N:N,ROW()),0)</f>
        <v>4</v>
      </c>
      <c r="J998" s="8">
        <f>ROUND(INDEX([1]Calculation!O:O,ROW()),0)</f>
        <v>6</v>
      </c>
      <c r="K998" s="8">
        <f>ROUND(INDEX([1]Calculation!P:P,ROW()),0)</f>
        <v>1</v>
      </c>
      <c r="L998" s="8">
        <f>ROUND(INDEX([1]Calculation!Q:Q,ROW()),0)</f>
        <v>20</v>
      </c>
      <c r="M998" s="8">
        <f>ROUND(INDEX([1]Calculation!R:R,ROW()),0)</f>
        <v>0</v>
      </c>
      <c r="N998" s="8">
        <f>ROUND(INDEX([1]Calculation!S:S,ROW()),0)</f>
        <v>7</v>
      </c>
      <c r="O998" s="8">
        <f>ROUND(INDEX([1]Calculation!T:T,ROW()),0)</f>
        <v>0</v>
      </c>
      <c r="P998" s="8" t="str">
        <f>INDEX([1]Calculation!CB:CB,ROW())</f>
        <v>https://swayable.com/insights/primaries2019</v>
      </c>
    </row>
    <row r="999" spans="1:16">
      <c r="A999" t="str">
        <f>INDEX([1]Calculation!$F:$F,ROW())</f>
        <v>US</v>
      </c>
      <c r="B999" t="str">
        <f>INDEX([1]Calculation!$D:$D,ROW())</f>
        <v>Swayable</v>
      </c>
      <c r="C999" t="str">
        <f>IF(INDEX([1]Calculation!$G:$G,ROW())=0,"-",INDEX([1]Calculation!$G:$G,ROW()))</f>
        <v>-</v>
      </c>
      <c r="D999" t="str">
        <f>INDEX([1]Calculation!$J:$J,ROW())&amp;"  "&amp;INDEX([1]Calculation!$K:$K,ROW())</f>
        <v>1961  a</v>
      </c>
      <c r="E999" s="19">
        <f>INDEX([1]Calculation!$I:$I,ROW())</f>
        <v>43619</v>
      </c>
      <c r="F999" s="12">
        <f>ROUND(INDEX([1]Calculation!AL:AL,ROW()),1)</f>
        <v>0</v>
      </c>
      <c r="G999" s="8">
        <f>ROUND(INDEX([1]Calculation!L:L,ROW()),0)</f>
        <v>36</v>
      </c>
      <c r="H999" s="8">
        <f>ROUND(INDEX([1]Calculation!M:M,ROW()),0)</f>
        <v>0</v>
      </c>
      <c r="I999" s="8">
        <f>ROUND(INDEX([1]Calculation!N:N,ROW()),0)</f>
        <v>3</v>
      </c>
      <c r="J999" s="8">
        <f>ROUND(INDEX([1]Calculation!O:O,ROW()),0)</f>
        <v>5</v>
      </c>
      <c r="K999" s="8">
        <f>ROUND(INDEX([1]Calculation!P:P,ROW()),0)</f>
        <v>2</v>
      </c>
      <c r="L999" s="8">
        <f>ROUND(INDEX([1]Calculation!Q:Q,ROW()),0)</f>
        <v>22</v>
      </c>
      <c r="M999" s="8">
        <f>ROUND(INDEX([1]Calculation!R:R,ROW()),0)</f>
        <v>0</v>
      </c>
      <c r="N999" s="8">
        <f>ROUND(INDEX([1]Calculation!S:S,ROW()),0)</f>
        <v>6</v>
      </c>
      <c r="O999" s="8">
        <f>ROUND(INDEX([1]Calculation!T:T,ROW()),0)</f>
        <v>1</v>
      </c>
      <c r="P999" s="8" t="str">
        <f>INDEX([1]Calculation!CB:CB,ROW())</f>
        <v>https://swayable.com/insights/primaries2019</v>
      </c>
    </row>
    <row r="1000" spans="1:16">
      <c r="A1000" t="str">
        <f>INDEX([1]Calculation!$F:$F,ROW())</f>
        <v>US</v>
      </c>
      <c r="B1000" t="str">
        <f>INDEX([1]Calculation!$D:$D,ROW())</f>
        <v>YouGov</v>
      </c>
      <c r="C1000" t="str">
        <f>IF(INDEX([1]Calculation!$G:$G,ROW())=0,"-",INDEX([1]Calculation!$G:$G,ROW()))</f>
        <v>B-</v>
      </c>
      <c r="D1000" t="str">
        <f>INDEX([1]Calculation!$J:$J,ROW())&amp;"  "&amp;INDEX([1]Calculation!$K:$K,ROW())</f>
        <v>576  lv</v>
      </c>
      <c r="E1000" s="19">
        <f>INDEX([1]Calculation!$I:$I,ROW())</f>
        <v>43634</v>
      </c>
      <c r="F1000" s="12">
        <f>ROUND(INDEX([1]Calculation!AL:AL,ROW()),1)</f>
        <v>0</v>
      </c>
      <c r="G1000" s="8">
        <f>ROUND(INDEX([1]Calculation!L:L,ROW()),0)</f>
        <v>26</v>
      </c>
      <c r="H1000" s="8">
        <f>ROUND(INDEX([1]Calculation!M:M,ROW()),0)</f>
        <v>0</v>
      </c>
      <c r="I1000" s="8">
        <f>ROUND(INDEX([1]Calculation!N:N,ROW()),0)</f>
        <v>2</v>
      </c>
      <c r="J1000" s="8">
        <f>ROUND(INDEX([1]Calculation!O:O,ROW()),0)</f>
        <v>9</v>
      </c>
      <c r="K1000" s="8">
        <f>ROUND(INDEX([1]Calculation!P:P,ROW()),0)</f>
        <v>1</v>
      </c>
      <c r="L1000" s="8">
        <f>ROUND(INDEX([1]Calculation!Q:Q,ROW()),0)</f>
        <v>13</v>
      </c>
      <c r="M1000" s="8">
        <f>ROUND(INDEX([1]Calculation!R:R,ROW()),0)</f>
        <v>0</v>
      </c>
      <c r="N1000" s="8">
        <f>ROUND(INDEX([1]Calculation!S:S,ROW()),0)</f>
        <v>14</v>
      </c>
      <c r="O1000" s="8">
        <f>ROUND(INDEX([1]Calculation!T:T,ROW()),0)</f>
        <v>1</v>
      </c>
      <c r="P1000" s="8" t="str">
        <f>INDEX([1]Calculation!CB:CB,ROW())</f>
        <v>https://d25d2506sfb94s.cloudfront.net/cumulus_uploads/document/f0cbavpadc/econTabReport.pdf</v>
      </c>
    </row>
    <row r="1001" spans="1:16">
      <c r="A1001" t="str">
        <f>INDEX([1]Calculation!$F:$F,ROW())</f>
        <v>Florida</v>
      </c>
      <c r="B1001" t="str">
        <f>INDEX([1]Calculation!$D:$D,ROW())</f>
        <v>Change Research</v>
      </c>
      <c r="C1001" t="str">
        <f>IF(INDEX([1]Calculation!$G:$G,ROW())=0,"-",INDEX([1]Calculation!$G:$G,ROW()))</f>
        <v>C</v>
      </c>
      <c r="D1001" t="str">
        <f>INDEX([1]Calculation!$J:$J,ROW())&amp;"  "&amp;INDEX([1]Calculation!$K:$K,ROW())</f>
        <v>1130  lv</v>
      </c>
      <c r="E1001" s="19">
        <f>INDEX([1]Calculation!$I:$I,ROW())</f>
        <v>43633</v>
      </c>
      <c r="F1001" s="12">
        <f>ROUND(INDEX([1]Calculation!AL:AL,ROW()),1)</f>
        <v>0.7</v>
      </c>
      <c r="G1001" s="8">
        <f>ROUND(INDEX([1]Calculation!L:L,ROW()),0)</f>
        <v>33</v>
      </c>
      <c r="H1001" s="8">
        <f>ROUND(INDEX([1]Calculation!M:M,ROW()),0)</f>
        <v>0</v>
      </c>
      <c r="I1001" s="8">
        <f>ROUND(INDEX([1]Calculation!N:N,ROW()),0)</f>
        <v>2</v>
      </c>
      <c r="J1001" s="8">
        <f>ROUND(INDEX([1]Calculation!O:O,ROW()),0)</f>
        <v>15</v>
      </c>
      <c r="K1001" s="8">
        <f>ROUND(INDEX([1]Calculation!P:P,ROW()),0)</f>
        <v>2</v>
      </c>
      <c r="L1001" s="8">
        <f>ROUND(INDEX([1]Calculation!Q:Q,ROW()),0)</f>
        <v>20</v>
      </c>
      <c r="M1001" s="8">
        <f>ROUND(INDEX([1]Calculation!R:R,ROW()),0)</f>
        <v>0</v>
      </c>
      <c r="N1001" s="8">
        <f>ROUND(INDEX([1]Calculation!S:S,ROW()),0)</f>
        <v>15</v>
      </c>
      <c r="O1001" s="8">
        <f>ROUND(INDEX([1]Calculation!T:T,ROW()),0)</f>
        <v>3</v>
      </c>
      <c r="P1001" s="8" t="str">
        <f>INDEX([1]Calculation!CB:CB,ROW())</f>
        <v>https://www.changeresearch.com/florida-poll-june-16-17-2019</v>
      </c>
    </row>
    <row r="1002" spans="1:16">
      <c r="A1002" t="str">
        <f>INDEX([1]Calculation!$F:$F,ROW())</f>
        <v>US</v>
      </c>
      <c r="B1002" t="str">
        <f>INDEX([1]Calculation!$D:$D,ROW())</f>
        <v>Monmouth University</v>
      </c>
      <c r="C1002" t="str">
        <f>IF(INDEX([1]Calculation!$G:$G,ROW())=0,"-",INDEX([1]Calculation!$G:$G,ROW()))</f>
        <v>A+</v>
      </c>
      <c r="D1002" t="str">
        <f>INDEX([1]Calculation!$J:$J,ROW())&amp;"  "&amp;INDEX([1]Calculation!$K:$K,ROW())</f>
        <v>306  rv</v>
      </c>
      <c r="E1002" s="19">
        <f>INDEX([1]Calculation!$I:$I,ROW())</f>
        <v>43633</v>
      </c>
      <c r="F1002" s="12">
        <f>ROUND(INDEX([1]Calculation!AL:AL,ROW()),1)</f>
        <v>0</v>
      </c>
      <c r="G1002" s="8">
        <f>ROUND(INDEX([1]Calculation!L:L,ROW()),0)</f>
        <v>32</v>
      </c>
      <c r="H1002" s="8">
        <f>ROUND(INDEX([1]Calculation!M:M,ROW()),0)</f>
        <v>0</v>
      </c>
      <c r="I1002" s="8">
        <f>ROUND(INDEX([1]Calculation!N:N,ROW()),0)</f>
        <v>2</v>
      </c>
      <c r="J1002" s="8">
        <f>ROUND(INDEX([1]Calculation!O:O,ROW()),0)</f>
        <v>5</v>
      </c>
      <c r="K1002" s="8">
        <f>ROUND(INDEX([1]Calculation!P:P,ROW()),0)</f>
        <v>1</v>
      </c>
      <c r="L1002" s="8">
        <f>ROUND(INDEX([1]Calculation!Q:Q,ROW()),0)</f>
        <v>14</v>
      </c>
      <c r="M1002" s="8">
        <f>ROUND(INDEX([1]Calculation!R:R,ROW()),0)</f>
        <v>0</v>
      </c>
      <c r="N1002" s="8">
        <f>ROUND(INDEX([1]Calculation!S:S,ROW()),0)</f>
        <v>15</v>
      </c>
      <c r="O1002" s="8">
        <f>ROUND(INDEX([1]Calculation!T:T,ROW()),0)</f>
        <v>2</v>
      </c>
      <c r="P1002" s="8" t="str">
        <f>INDEX([1]Calculation!CB:CB,ROW())</f>
        <v>https://www.monmouth.edu/polling-institute/documents/monmouthpoll_us_061919.pdf/</v>
      </c>
    </row>
    <row r="1003" spans="1:16">
      <c r="A1003" t="str">
        <f>INDEX([1]Calculation!$F:$F,ROW())</f>
        <v>Florida</v>
      </c>
      <c r="B1003" t="str">
        <f>INDEX([1]Calculation!$D:$D,ROW())</f>
        <v>Quinnipiac University</v>
      </c>
      <c r="C1003" t="str">
        <f>IF(INDEX([1]Calculation!$G:$G,ROW())=0,"-",INDEX([1]Calculation!$G:$G,ROW()))</f>
        <v>A</v>
      </c>
      <c r="D1003" t="str">
        <f>INDEX([1]Calculation!$J:$J,ROW())&amp;"  "&amp;INDEX([1]Calculation!$K:$K,ROW())</f>
        <v>417  rv</v>
      </c>
      <c r="E1003" s="19">
        <f>INDEX([1]Calculation!$I:$I,ROW())</f>
        <v>43633</v>
      </c>
      <c r="F1003" s="12">
        <f>ROUND(INDEX([1]Calculation!AL:AL,ROW()),1)</f>
        <v>1.5</v>
      </c>
      <c r="G1003" s="8">
        <f>ROUND(INDEX([1]Calculation!L:L,ROW()),0)</f>
        <v>41</v>
      </c>
      <c r="H1003" s="8">
        <f>ROUND(INDEX([1]Calculation!M:M,ROW()),0)</f>
        <v>0</v>
      </c>
      <c r="I1003" s="8">
        <f>ROUND(INDEX([1]Calculation!N:N,ROW()),0)</f>
        <v>1</v>
      </c>
      <c r="J1003" s="8">
        <f>ROUND(INDEX([1]Calculation!O:O,ROW()),0)</f>
        <v>8</v>
      </c>
      <c r="K1003" s="8">
        <f>ROUND(INDEX([1]Calculation!P:P,ROW()),0)</f>
        <v>1</v>
      </c>
      <c r="L1003" s="8">
        <f>ROUND(INDEX([1]Calculation!Q:Q,ROW()),0)</f>
        <v>14</v>
      </c>
      <c r="M1003" s="8">
        <f>ROUND(INDEX([1]Calculation!R:R,ROW()),0)</f>
        <v>0</v>
      </c>
      <c r="N1003" s="8">
        <f>ROUND(INDEX([1]Calculation!S:S,ROW()),0)</f>
        <v>12</v>
      </c>
      <c r="O1003" s="8">
        <f>ROUND(INDEX([1]Calculation!T:T,ROW()),0)</f>
        <v>0</v>
      </c>
      <c r="P1003" s="8" t="str">
        <f>INDEX([1]Calculation!CB:CB,ROW())</f>
        <v>https://poll.qu.edu/national/release-detail?ReleaseID=2629</v>
      </c>
    </row>
    <row r="1004" spans="1:16">
      <c r="A1004" t="str">
        <f>INDEX([1]Calculation!$F:$F,ROW())</f>
        <v>US</v>
      </c>
      <c r="B1004" t="str">
        <f>INDEX([1]Calculation!$D:$D,ROW())</f>
        <v>Morning Consult</v>
      </c>
      <c r="C1004" t="str">
        <f>IF(INDEX([1]Calculation!$G:$G,ROW())=0,"-",INDEX([1]Calculation!$G:$G,ROW()))</f>
        <v>B+</v>
      </c>
      <c r="D1004" t="str">
        <f>INDEX([1]Calculation!$J:$J,ROW())&amp;"  "&amp;INDEX([1]Calculation!$K:$K,ROW())</f>
        <v>17226  lv</v>
      </c>
      <c r="E1004" s="19">
        <f>INDEX([1]Calculation!$I:$I,ROW())</f>
        <v>43632</v>
      </c>
      <c r="F1004" s="12">
        <f>ROUND(INDEX([1]Calculation!AL:AL,ROW()),1)</f>
        <v>0</v>
      </c>
      <c r="G1004" s="8">
        <f>ROUND(INDEX([1]Calculation!L:L,ROW()),0)</f>
        <v>38</v>
      </c>
      <c r="H1004" s="8">
        <f>ROUND(INDEX([1]Calculation!M:M,ROW()),0)</f>
        <v>0</v>
      </c>
      <c r="I1004" s="8">
        <f>ROUND(INDEX([1]Calculation!N:N,ROW()),0)</f>
        <v>3</v>
      </c>
      <c r="J1004" s="8">
        <f>ROUND(INDEX([1]Calculation!O:O,ROW()),0)</f>
        <v>7</v>
      </c>
      <c r="K1004" s="8">
        <f>ROUND(INDEX([1]Calculation!P:P,ROW()),0)</f>
        <v>1</v>
      </c>
      <c r="L1004" s="8">
        <f>ROUND(INDEX([1]Calculation!Q:Q,ROW()),0)</f>
        <v>19</v>
      </c>
      <c r="M1004" s="8">
        <f>ROUND(INDEX([1]Calculation!R:R,ROW()),0)</f>
        <v>0</v>
      </c>
      <c r="N1004" s="8">
        <f>ROUND(INDEX([1]Calculation!S:S,ROW()),0)</f>
        <v>11</v>
      </c>
      <c r="O1004" s="8">
        <f>ROUND(INDEX([1]Calculation!T:T,ROW()),0)</f>
        <v>1</v>
      </c>
      <c r="P1004" s="8" t="str">
        <f>INDEX([1]Calculation!CB:CB,ROW())</f>
        <v>https://morningconsult.com/2020-democratic-primary/</v>
      </c>
    </row>
    <row r="1005" spans="1:16">
      <c r="A1005" t="str">
        <f>INDEX([1]Calculation!$F:$F,ROW())</f>
        <v>US</v>
      </c>
      <c r="B1005" t="str">
        <f>INDEX([1]Calculation!$D:$D,ROW())</f>
        <v>Suffolk University</v>
      </c>
      <c r="C1005" t="str">
        <f>IF(INDEX([1]Calculation!$G:$G,ROW())=0,"-",INDEX([1]Calculation!$G:$G,ROW()))</f>
        <v>A-</v>
      </c>
      <c r="D1005" t="str">
        <f>INDEX([1]Calculation!$J:$J,ROW())&amp;"  "&amp;INDEX([1]Calculation!$K:$K,ROW())</f>
        <v>385  lv</v>
      </c>
      <c r="E1005" s="19">
        <f>INDEX([1]Calculation!$I:$I,ROW())</f>
        <v>43631</v>
      </c>
      <c r="F1005" s="12">
        <f>ROUND(INDEX([1]Calculation!AL:AL,ROW()),1)</f>
        <v>0</v>
      </c>
      <c r="G1005" s="8">
        <f>ROUND(INDEX([1]Calculation!L:L,ROW()),0)</f>
        <v>30</v>
      </c>
      <c r="H1005" s="8">
        <f>ROUND(INDEX([1]Calculation!M:M,ROW()),0)</f>
        <v>0</v>
      </c>
      <c r="I1005" s="8">
        <f>ROUND(INDEX([1]Calculation!N:N,ROW()),0)</f>
        <v>2</v>
      </c>
      <c r="J1005" s="8">
        <f>ROUND(INDEX([1]Calculation!O:O,ROW()),0)</f>
        <v>9</v>
      </c>
      <c r="K1005" s="8">
        <f>ROUND(INDEX([1]Calculation!P:P,ROW()),0)</f>
        <v>0</v>
      </c>
      <c r="L1005" s="8">
        <f>ROUND(INDEX([1]Calculation!Q:Q,ROW()),0)</f>
        <v>15</v>
      </c>
      <c r="M1005" s="8">
        <f>ROUND(INDEX([1]Calculation!R:R,ROW()),0)</f>
        <v>0</v>
      </c>
      <c r="N1005" s="8">
        <f>ROUND(INDEX([1]Calculation!S:S,ROW()),0)</f>
        <v>10</v>
      </c>
      <c r="O1005" s="8">
        <f>ROUND(INDEX([1]Calculation!T:T,ROW()),0)</f>
        <v>1</v>
      </c>
      <c r="P1005" s="8" t="str">
        <f>INDEX([1]Calculation!CB:CB,ROW())</f>
        <v>https://www.suffolk.edu/-/media/suffolk/documents/academics/research-at-suffolk/suprc/polls/national/2019/6_19_2019_marginals_pdftxt.pdf</v>
      </c>
    </row>
    <row r="1006" spans="1:16">
      <c r="A1006" t="str">
        <f>INDEX([1]Calculation!$F:$F,ROW())</f>
        <v>US</v>
      </c>
      <c r="B1006" t="str">
        <f>INDEX([1]Calculation!$D:$D,ROW())</f>
        <v>Harris Insights &amp; Analytics</v>
      </c>
      <c r="C1006" t="str">
        <f>IF(INDEX([1]Calculation!$G:$G,ROW())=0,"-",INDEX([1]Calculation!$G:$G,ROW()))</f>
        <v>C+</v>
      </c>
      <c r="D1006" t="str">
        <f>INDEX([1]Calculation!$J:$J,ROW())&amp;"  "&amp;INDEX([1]Calculation!$K:$K,ROW())</f>
        <v>424  rv</v>
      </c>
      <c r="E1006" s="19">
        <f>INDEX([1]Calculation!$I:$I,ROW())</f>
        <v>43631</v>
      </c>
      <c r="F1006" s="12">
        <f>ROUND(INDEX([1]Calculation!AL:AL,ROW()),1)</f>
        <v>0</v>
      </c>
      <c r="G1006" s="8">
        <f>ROUND(INDEX([1]Calculation!L:L,ROW()),0)</f>
        <v>35</v>
      </c>
      <c r="H1006" s="8">
        <f>ROUND(INDEX([1]Calculation!M:M,ROW()),0)</f>
        <v>0</v>
      </c>
      <c r="I1006" s="8">
        <f>ROUND(INDEX([1]Calculation!N:N,ROW()),0)</f>
        <v>3</v>
      </c>
      <c r="J1006" s="8">
        <f>ROUND(INDEX([1]Calculation!O:O,ROW()),0)</f>
        <v>4</v>
      </c>
      <c r="K1006" s="8">
        <f>ROUND(INDEX([1]Calculation!P:P,ROW()),0)</f>
        <v>1</v>
      </c>
      <c r="L1006" s="8">
        <f>ROUND(INDEX([1]Calculation!Q:Q,ROW()),0)</f>
        <v>13</v>
      </c>
      <c r="M1006" s="8">
        <f>ROUND(INDEX([1]Calculation!R:R,ROW()),0)</f>
        <v>0</v>
      </c>
      <c r="N1006" s="8">
        <f>ROUND(INDEX([1]Calculation!S:S,ROW()),0)</f>
        <v>7</v>
      </c>
      <c r="O1006" s="8">
        <f>ROUND(INDEX([1]Calculation!T:T,ROW()),0)</f>
        <v>0</v>
      </c>
      <c r="P1006" s="8" t="str">
        <f>INDEX([1]Calculation!CB:CB,ROW())</f>
        <v>https://thehill.com/hilltv/what-americas-thinking/448910-poll-leads-Sanders-by-22-points</v>
      </c>
    </row>
    <row r="1007" spans="1:16">
      <c r="A1007" t="str">
        <f>INDEX([1]Calculation!$F:$F,ROW())</f>
        <v>South Carolina</v>
      </c>
      <c r="B1007" t="str">
        <f>INDEX([1]Calculation!$D:$D,ROW())</f>
        <v>Change Research</v>
      </c>
      <c r="C1007" t="str">
        <f>IF(INDEX([1]Calculation!$G:$G,ROW())=0,"-",INDEX([1]Calculation!$G:$G,ROW()))</f>
        <v>C</v>
      </c>
      <c r="D1007" t="str">
        <f>INDEX([1]Calculation!$J:$J,ROW())&amp;"  "&amp;INDEX([1]Calculation!$K:$K,ROW())</f>
        <v>933  lv</v>
      </c>
      <c r="E1007" s="19">
        <f>INDEX([1]Calculation!$I:$I,ROW())</f>
        <v>43630</v>
      </c>
      <c r="F1007" s="12">
        <f>ROUND(INDEX([1]Calculation!AL:AL,ROW()),1)</f>
        <v>0</v>
      </c>
      <c r="G1007" s="8">
        <f>ROUND(INDEX([1]Calculation!L:L,ROW()),0)</f>
        <v>37</v>
      </c>
      <c r="H1007" s="8">
        <f>ROUND(INDEX([1]Calculation!M:M,ROW()),0)</f>
        <v>0</v>
      </c>
      <c r="I1007" s="8">
        <f>ROUND(INDEX([1]Calculation!N:N,ROW()),0)</f>
        <v>5</v>
      </c>
      <c r="J1007" s="8">
        <f>ROUND(INDEX([1]Calculation!O:O,ROW()),0)</f>
        <v>11</v>
      </c>
      <c r="K1007" s="8">
        <f>ROUND(INDEX([1]Calculation!P:P,ROW()),0)</f>
        <v>1</v>
      </c>
      <c r="L1007" s="8">
        <f>ROUND(INDEX([1]Calculation!Q:Q,ROW()),0)</f>
        <v>9</v>
      </c>
      <c r="M1007" s="8">
        <f>ROUND(INDEX([1]Calculation!R:R,ROW()),0)</f>
        <v>0</v>
      </c>
      <c r="N1007" s="8">
        <f>ROUND(INDEX([1]Calculation!S:S,ROW()),0)</f>
        <v>17</v>
      </c>
      <c r="O1007" s="8">
        <f>ROUND(INDEX([1]Calculation!T:T,ROW()),0)</f>
        <v>3</v>
      </c>
      <c r="P1007" s="8" t="str">
        <f>INDEX([1]Calculation!CB:CB,ROW())</f>
        <v>https://www.changeresearch.com/south-carolina-poll-june-11-14-2019</v>
      </c>
    </row>
    <row r="1008" spans="1:16">
      <c r="A1008" t="str">
        <f>INDEX([1]Calculation!$F:$F,ROW())</f>
        <v>US</v>
      </c>
      <c r="B1008" t="str">
        <f>INDEX([1]Calculation!$D:$D,ROW())</f>
        <v>WPA Intelligence (WPAi)</v>
      </c>
      <c r="C1008" t="str">
        <f>IF(INDEX([1]Calculation!$G:$G,ROW())=0,"-",INDEX([1]Calculation!$G:$G,ROW()))</f>
        <v>B/C</v>
      </c>
      <c r="D1008" t="str">
        <f>INDEX([1]Calculation!$J:$J,ROW())&amp;"  "&amp;INDEX([1]Calculation!$K:$K,ROW())</f>
        <v>1000  lv</v>
      </c>
      <c r="E1008" s="19">
        <f>INDEX([1]Calculation!$I:$I,ROW())</f>
        <v>43629</v>
      </c>
      <c r="F1008" s="12">
        <f>ROUND(INDEX([1]Calculation!AL:AL,ROW()),1)</f>
        <v>1</v>
      </c>
      <c r="G1008" s="8">
        <f>ROUND(INDEX([1]Calculation!L:L,ROW()),0)</f>
        <v>35</v>
      </c>
      <c r="H1008" s="8">
        <f>ROUND(INDEX([1]Calculation!M:M,ROW()),0)</f>
        <v>0</v>
      </c>
      <c r="I1008" s="8">
        <f>ROUND(INDEX([1]Calculation!N:N,ROW()),0)</f>
        <v>3</v>
      </c>
      <c r="J1008" s="8">
        <f>ROUND(INDEX([1]Calculation!O:O,ROW()),0)</f>
        <v>8</v>
      </c>
      <c r="K1008" s="8">
        <f>ROUND(INDEX([1]Calculation!P:P,ROW()),0)</f>
        <v>1</v>
      </c>
      <c r="L1008" s="8">
        <f>ROUND(INDEX([1]Calculation!Q:Q,ROW()),0)</f>
        <v>14</v>
      </c>
      <c r="M1008" s="8">
        <f>ROUND(INDEX([1]Calculation!R:R,ROW()),0)</f>
        <v>0</v>
      </c>
      <c r="N1008" s="8">
        <f>ROUND(INDEX([1]Calculation!S:S,ROW()),0)</f>
        <v>10</v>
      </c>
      <c r="O1008" s="8">
        <f>ROUND(INDEX([1]Calculation!T:T,ROW()),0)</f>
        <v>1</v>
      </c>
      <c r="P1008" s="8" t="str">
        <f>INDEX([1]Calculation!CB:CB,ROW())</f>
        <v>https://cdn.clubforgrowth.org/wp-content/uploads/2019/06/CFGp-WPAi-DEM-Primary-Poll-June-2019.pdf</v>
      </c>
    </row>
    <row r="1009" spans="1:16">
      <c r="A1009" t="str">
        <f>INDEX([1]Calculation!$F:$F,ROW())</f>
        <v>South Carolina</v>
      </c>
      <c r="B1009" t="str">
        <f>INDEX([1]Calculation!$D:$D,ROW())</f>
        <v>YouGov</v>
      </c>
      <c r="C1009" t="str">
        <f>IF(INDEX([1]Calculation!$G:$G,ROW())=0,"-",INDEX([1]Calculation!$G:$G,ROW()))</f>
        <v>B-</v>
      </c>
      <c r="D1009" t="str">
        <f>INDEX([1]Calculation!$J:$J,ROW())&amp;"  "&amp;INDEX([1]Calculation!$K:$K,ROW())</f>
        <v>559  lv</v>
      </c>
      <c r="E1009" s="19">
        <f>INDEX([1]Calculation!$I:$I,ROW())</f>
        <v>43628</v>
      </c>
      <c r="F1009" s="12">
        <f>ROUND(INDEX([1]Calculation!AL:AL,ROW()),1)</f>
        <v>0</v>
      </c>
      <c r="G1009" s="8">
        <f>ROUND(INDEX([1]Calculation!L:L,ROW()),0)</f>
        <v>45</v>
      </c>
      <c r="H1009" s="8">
        <f>ROUND(INDEX([1]Calculation!M:M,ROW()),0)</f>
        <v>0</v>
      </c>
      <c r="I1009" s="8">
        <f>ROUND(INDEX([1]Calculation!N:N,ROW()),0)</f>
        <v>4</v>
      </c>
      <c r="J1009" s="8">
        <f>ROUND(INDEX([1]Calculation!O:O,ROW()),0)</f>
        <v>6</v>
      </c>
      <c r="K1009" s="8">
        <f>ROUND(INDEX([1]Calculation!P:P,ROW()),0)</f>
        <v>1</v>
      </c>
      <c r="L1009" s="8">
        <f>ROUND(INDEX([1]Calculation!Q:Q,ROW()),0)</f>
        <v>18</v>
      </c>
      <c r="M1009" s="8">
        <f>ROUND(INDEX([1]Calculation!R:R,ROW()),0)</f>
        <v>0</v>
      </c>
      <c r="N1009" s="8">
        <f>ROUND(INDEX([1]Calculation!S:S,ROW()),0)</f>
        <v>8</v>
      </c>
      <c r="O1009" s="8">
        <f>ROUND(INDEX([1]Calculation!T:T,ROW()),0)</f>
        <v>1</v>
      </c>
      <c r="P1009" s="8" t="str">
        <f>INDEX([1]Calculation!CB:CB,ROW())</f>
        <v>https://drive.google.com/file/d/0ByVu4fDHYJgVNFB2S3h5MUQzUzVDNjBQaExTdkZDQ0RGcTU4/view</v>
      </c>
    </row>
    <row r="1010" spans="1:16">
      <c r="A1010" t="str">
        <f>INDEX([1]Calculation!$F:$F,ROW())</f>
        <v>New Hampshire</v>
      </c>
      <c r="B1010" t="str">
        <f>INDEX([1]Calculation!$D:$D,ROW())</f>
        <v>YouGov</v>
      </c>
      <c r="C1010" t="str">
        <f>IF(INDEX([1]Calculation!$G:$G,ROW())=0,"-",INDEX([1]Calculation!$G:$G,ROW()))</f>
        <v>B-</v>
      </c>
      <c r="D1010" t="str">
        <f>INDEX([1]Calculation!$J:$J,ROW())&amp;"  "&amp;INDEX([1]Calculation!$K:$K,ROW())</f>
        <v>448  lv</v>
      </c>
      <c r="E1010" s="19">
        <f>INDEX([1]Calculation!$I:$I,ROW())</f>
        <v>43628</v>
      </c>
      <c r="F1010" s="12">
        <f>ROUND(INDEX([1]Calculation!AL:AL,ROW()),1)</f>
        <v>0</v>
      </c>
      <c r="G1010" s="8">
        <f>ROUND(INDEX([1]Calculation!L:L,ROW()),0)</f>
        <v>33</v>
      </c>
      <c r="H1010" s="8">
        <f>ROUND(INDEX([1]Calculation!M:M,ROW()),0)</f>
        <v>0</v>
      </c>
      <c r="I1010" s="8">
        <f>ROUND(INDEX([1]Calculation!N:N,ROW()),0)</f>
        <v>3</v>
      </c>
      <c r="J1010" s="8">
        <f>ROUND(INDEX([1]Calculation!O:O,ROW()),0)</f>
        <v>10</v>
      </c>
      <c r="K1010" s="8">
        <f>ROUND(INDEX([1]Calculation!P:P,ROW()),0)</f>
        <v>1</v>
      </c>
      <c r="L1010" s="8">
        <f>ROUND(INDEX([1]Calculation!Q:Q,ROW()),0)</f>
        <v>20</v>
      </c>
      <c r="M1010" s="8">
        <f>ROUND(INDEX([1]Calculation!R:R,ROW()),0)</f>
        <v>0</v>
      </c>
      <c r="N1010" s="8">
        <f>ROUND(INDEX([1]Calculation!S:S,ROW()),0)</f>
        <v>17</v>
      </c>
      <c r="O1010" s="8">
        <f>ROUND(INDEX([1]Calculation!T:T,ROW()),0)</f>
        <v>1</v>
      </c>
      <c r="P1010" s="8" t="str">
        <f>INDEX([1]Calculation!CB:CB,ROW())</f>
        <v>https://drive.google.com/file/d/0ByVu4fDHYJgVSm5SVnVXZHBkOVpPQXpXX0pPWF9YSHhVb1g0/view</v>
      </c>
    </row>
    <row r="1011" spans="1:16">
      <c r="A1011" t="str">
        <f>INDEX([1]Calculation!$F:$F,ROW())</f>
        <v>Iowa</v>
      </c>
      <c r="B1011" t="str">
        <f>INDEX([1]Calculation!$D:$D,ROW())</f>
        <v>YouGov</v>
      </c>
      <c r="C1011" t="str">
        <f>IF(INDEX([1]Calculation!$G:$G,ROW())=0,"-",INDEX([1]Calculation!$G:$G,ROW()))</f>
        <v>B-</v>
      </c>
      <c r="D1011" t="str">
        <f>INDEX([1]Calculation!$J:$J,ROW())&amp;"  "&amp;INDEX([1]Calculation!$K:$K,ROW())</f>
        <v>441  lv</v>
      </c>
      <c r="E1011" s="19">
        <f>INDEX([1]Calculation!$I:$I,ROW())</f>
        <v>43628</v>
      </c>
      <c r="F1011" s="12">
        <f>ROUND(INDEX([1]Calculation!AL:AL,ROW()),1)</f>
        <v>0</v>
      </c>
      <c r="G1011" s="8">
        <f>ROUND(INDEX([1]Calculation!L:L,ROW()),0)</f>
        <v>30</v>
      </c>
      <c r="H1011" s="8">
        <f>ROUND(INDEX([1]Calculation!M:M,ROW()),0)</f>
        <v>0</v>
      </c>
      <c r="I1011" s="8">
        <f>ROUND(INDEX([1]Calculation!N:N,ROW()),0)</f>
        <v>3</v>
      </c>
      <c r="J1011" s="8">
        <f>ROUND(INDEX([1]Calculation!O:O,ROW()),0)</f>
        <v>11</v>
      </c>
      <c r="K1011" s="8">
        <f>ROUND(INDEX([1]Calculation!P:P,ROW()),0)</f>
        <v>4</v>
      </c>
      <c r="L1011" s="8">
        <f>ROUND(INDEX([1]Calculation!Q:Q,ROW()),0)</f>
        <v>22</v>
      </c>
      <c r="M1011" s="8">
        <f>ROUND(INDEX([1]Calculation!R:R,ROW()),0)</f>
        <v>0</v>
      </c>
      <c r="N1011" s="8">
        <f>ROUND(INDEX([1]Calculation!S:S,ROW()),0)</f>
        <v>12</v>
      </c>
      <c r="O1011" s="8">
        <f>ROUND(INDEX([1]Calculation!T:T,ROW()),0)</f>
        <v>0</v>
      </c>
      <c r="P1011" s="8" t="str">
        <f>INDEX([1]Calculation!CB:CB,ROW())</f>
        <v>https://drive.google.com/file/d/0ByVu4fDHYJgVSm5SVnVXZHBkOVpPQXpXX0pPWF9YSHhVb1g0/view</v>
      </c>
    </row>
    <row r="1012" spans="1:16">
      <c r="A1012" t="str">
        <f>INDEX([1]Calculation!$F:$F,ROW())</f>
        <v>US</v>
      </c>
      <c r="B1012" t="str">
        <f>INDEX([1]Calculation!$D:$D,ROW())</f>
        <v>Fox News/Beacon Research/Shaw &amp; Co. Research</v>
      </c>
      <c r="C1012" t="str">
        <f>IF(INDEX([1]Calculation!$G:$G,ROW())=0,"-",INDEX([1]Calculation!$G:$G,ROW()))</f>
        <v>A-</v>
      </c>
      <c r="D1012" t="str">
        <f>INDEX([1]Calculation!$J:$J,ROW())&amp;"  "&amp;INDEX([1]Calculation!$K:$K,ROW())</f>
        <v>449  lv</v>
      </c>
      <c r="E1012" s="19">
        <f>INDEX([1]Calculation!$I:$I,ROW())</f>
        <v>43628</v>
      </c>
      <c r="F1012" s="12">
        <f>ROUND(INDEX([1]Calculation!AL:AL,ROW()),1)</f>
        <v>0</v>
      </c>
      <c r="G1012" s="8">
        <f>ROUND(INDEX([1]Calculation!L:L,ROW()),0)</f>
        <v>32</v>
      </c>
      <c r="H1012" s="8">
        <f>ROUND(INDEX([1]Calculation!M:M,ROW()),0)</f>
        <v>0</v>
      </c>
      <c r="I1012" s="8">
        <f>ROUND(INDEX([1]Calculation!N:N,ROW()),0)</f>
        <v>3</v>
      </c>
      <c r="J1012" s="8">
        <f>ROUND(INDEX([1]Calculation!O:O,ROW()),0)</f>
        <v>8</v>
      </c>
      <c r="K1012" s="8">
        <f>ROUND(INDEX([1]Calculation!P:P,ROW()),0)</f>
        <v>2</v>
      </c>
      <c r="L1012" s="8">
        <f>ROUND(INDEX([1]Calculation!Q:Q,ROW()),0)</f>
        <v>13</v>
      </c>
      <c r="M1012" s="8">
        <f>ROUND(INDEX([1]Calculation!R:R,ROW()),0)</f>
        <v>0</v>
      </c>
      <c r="N1012" s="8">
        <f>ROUND(INDEX([1]Calculation!S:S,ROW()),0)</f>
        <v>9</v>
      </c>
      <c r="O1012" s="8">
        <f>ROUND(INDEX([1]Calculation!T:T,ROW()),0)</f>
        <v>2</v>
      </c>
      <c r="P1012" s="8" t="str">
        <f>INDEX([1]Calculation!CB:CB,ROW())</f>
        <v>https://www.foxnews.com/politics/fox-news-poll-6-16</v>
      </c>
    </row>
    <row r="1013" spans="1:16">
      <c r="A1013" t="str">
        <f>INDEX([1]Calculation!$F:$F,ROW())</f>
        <v>Minnesota</v>
      </c>
      <c r="B1013" t="str">
        <f>INDEX([1]Calculation!$D:$D,ROW())</f>
        <v>Change Research</v>
      </c>
      <c r="C1013" t="str">
        <f>IF(INDEX([1]Calculation!$G:$G,ROW())=0,"-",INDEX([1]Calculation!$G:$G,ROW()))</f>
        <v>C</v>
      </c>
      <c r="D1013" t="str">
        <f>INDEX([1]Calculation!$J:$J,ROW())&amp;"  "&amp;INDEX([1]Calculation!$K:$K,ROW())</f>
        <v>772  lv</v>
      </c>
      <c r="E1013" s="19">
        <f>INDEX([1]Calculation!$I:$I,ROW())</f>
        <v>43628</v>
      </c>
      <c r="F1013" s="12">
        <f>ROUND(INDEX([1]Calculation!AL:AL,ROW()),1)</f>
        <v>0.6</v>
      </c>
      <c r="G1013" s="8">
        <f>ROUND(INDEX([1]Calculation!L:L,ROW()),0)</f>
        <v>20</v>
      </c>
      <c r="H1013" s="8">
        <f>ROUND(INDEX([1]Calculation!M:M,ROW()),0)</f>
        <v>0</v>
      </c>
      <c r="I1013" s="8">
        <f>ROUND(INDEX([1]Calculation!N:N,ROW()),0)</f>
        <v>1</v>
      </c>
      <c r="J1013" s="8">
        <f>ROUND(INDEX([1]Calculation!O:O,ROW()),0)</f>
        <v>11</v>
      </c>
      <c r="K1013" s="8">
        <f>ROUND(INDEX([1]Calculation!P:P,ROW()),0)</f>
        <v>16</v>
      </c>
      <c r="L1013" s="8">
        <f>ROUND(INDEX([1]Calculation!Q:Q,ROW()),0)</f>
        <v>19</v>
      </c>
      <c r="M1013" s="8">
        <f>ROUND(INDEX([1]Calculation!R:R,ROW()),0)</f>
        <v>0</v>
      </c>
      <c r="N1013" s="8">
        <f>ROUND(INDEX([1]Calculation!S:S,ROW()),0)</f>
        <v>21</v>
      </c>
      <c r="O1013" s="8">
        <f>ROUND(INDEX([1]Calculation!T:T,ROW()),0)</f>
        <v>2</v>
      </c>
      <c r="P1013" s="8" t="str">
        <f>INDEX([1]Calculation!CB:CB,ROW())</f>
        <v>https://www.changeresearch.com/minnesota-poll-june-8-12-2019</v>
      </c>
    </row>
    <row r="1014" spans="1:16">
      <c r="A1014" t="str">
        <f>INDEX([1]Calculation!$F:$F,ROW())</f>
        <v>Florida</v>
      </c>
      <c r="B1014" t="str">
        <f>INDEX([1]Calculation!$D:$D,ROW())</f>
        <v>Climate Nexus</v>
      </c>
      <c r="C1014" t="str">
        <f>IF(INDEX([1]Calculation!$G:$G,ROW())=0,"-",INDEX([1]Calculation!$G:$G,ROW()))</f>
        <v>-</v>
      </c>
      <c r="D1014" t="str">
        <f>INDEX([1]Calculation!$J:$J,ROW())&amp;"  "&amp;INDEX([1]Calculation!$K:$K,ROW())</f>
        <v>676  rv</v>
      </c>
      <c r="E1014" s="19">
        <f>INDEX([1]Calculation!$I:$I,ROW())</f>
        <v>43627</v>
      </c>
      <c r="F1014" s="12">
        <f>ROUND(INDEX([1]Calculation!AL:AL,ROW()),1)</f>
        <v>0.5</v>
      </c>
      <c r="G1014" s="8">
        <f>ROUND(INDEX([1]Calculation!L:L,ROW()),0)</f>
        <v>32</v>
      </c>
      <c r="H1014" s="8">
        <f>ROUND(INDEX([1]Calculation!M:M,ROW()),0)</f>
        <v>0</v>
      </c>
      <c r="I1014" s="8">
        <f>ROUND(INDEX([1]Calculation!N:N,ROW()),0)</f>
        <v>2</v>
      </c>
      <c r="J1014" s="8">
        <f>ROUND(INDEX([1]Calculation!O:O,ROW()),0)</f>
        <v>6</v>
      </c>
      <c r="K1014" s="8">
        <f>ROUND(INDEX([1]Calculation!P:P,ROW()),0)</f>
        <v>1</v>
      </c>
      <c r="L1014" s="8">
        <f>ROUND(INDEX([1]Calculation!Q:Q,ROW()),0)</f>
        <v>16</v>
      </c>
      <c r="M1014" s="8">
        <f>ROUND(INDEX([1]Calculation!R:R,ROW()),0)</f>
        <v>0</v>
      </c>
      <c r="N1014" s="8">
        <f>ROUND(INDEX([1]Calculation!S:S,ROW()),0)</f>
        <v>10</v>
      </c>
      <c r="O1014" s="8">
        <f>ROUND(INDEX([1]Calculation!T:T,ROW()),0)</f>
        <v>2</v>
      </c>
      <c r="P1014" s="8" t="str">
        <f>INDEX([1]Calculation!CB:CB,ROW())</f>
        <v>https://climatenexus.org/wp-content/uploads/Florida-Poll-Toplines-6_17_19.pdf</v>
      </c>
    </row>
    <row r="1015" spans="1:16">
      <c r="A1015" t="str">
        <f>INDEX([1]Calculation!$F:$F,ROW())</f>
        <v>Nevada</v>
      </c>
      <c r="B1015" t="str">
        <f>INDEX([1]Calculation!$D:$D,ROW())</f>
        <v>Monmouth University</v>
      </c>
      <c r="C1015" t="str">
        <f>IF(INDEX([1]Calculation!$G:$G,ROW())=0,"-",INDEX([1]Calculation!$G:$G,ROW()))</f>
        <v>A+</v>
      </c>
      <c r="D1015" t="str">
        <f>INDEX([1]Calculation!$J:$J,ROW())&amp;"  "&amp;INDEX([1]Calculation!$K:$K,ROW())</f>
        <v>370  lv</v>
      </c>
      <c r="E1015" s="19">
        <f>INDEX([1]Calculation!$I:$I,ROW())</f>
        <v>43627</v>
      </c>
      <c r="F1015" s="12">
        <f>ROUND(INDEX([1]Calculation!AL:AL,ROW()),1)</f>
        <v>1.9</v>
      </c>
      <c r="G1015" s="8">
        <f>ROUND(INDEX([1]Calculation!L:L,ROW()),0)</f>
        <v>36</v>
      </c>
      <c r="H1015" s="8">
        <f>ROUND(INDEX([1]Calculation!M:M,ROW()),0)</f>
        <v>0</v>
      </c>
      <c r="I1015" s="8">
        <f>ROUND(INDEX([1]Calculation!N:N,ROW()),0)</f>
        <v>2</v>
      </c>
      <c r="J1015" s="8">
        <f>ROUND(INDEX([1]Calculation!O:O,ROW()),0)</f>
        <v>7</v>
      </c>
      <c r="K1015" s="8">
        <f>ROUND(INDEX([1]Calculation!P:P,ROW()),0)</f>
        <v>1</v>
      </c>
      <c r="L1015" s="8">
        <f>ROUND(INDEX([1]Calculation!Q:Q,ROW()),0)</f>
        <v>13</v>
      </c>
      <c r="M1015" s="8">
        <f>ROUND(INDEX([1]Calculation!R:R,ROW()),0)</f>
        <v>0</v>
      </c>
      <c r="N1015" s="8">
        <f>ROUND(INDEX([1]Calculation!S:S,ROW()),0)</f>
        <v>19</v>
      </c>
      <c r="O1015" s="8">
        <f>ROUND(INDEX([1]Calculation!T:T,ROW()),0)</f>
        <v>2</v>
      </c>
      <c r="P1015" s="8" t="str">
        <f>INDEX([1]Calculation!CB:CB,ROW())</f>
        <v>https://www.monmouth.edu/polling-institute/documents/monmouthpoll_nv_061219.pdf/</v>
      </c>
    </row>
    <row r="1016" spans="1:16">
      <c r="A1016" t="str">
        <f>INDEX([1]Calculation!$F:$F,ROW())</f>
        <v>US</v>
      </c>
      <c r="B1016" t="str">
        <f>INDEX([1]Calculation!$D:$D,ROW())</f>
        <v>YouGov</v>
      </c>
      <c r="C1016" t="str">
        <f>IF(INDEX([1]Calculation!$G:$G,ROW())=0,"-",INDEX([1]Calculation!$G:$G,ROW()))</f>
        <v>B-</v>
      </c>
      <c r="D1016" t="str">
        <f>INDEX([1]Calculation!$J:$J,ROW())&amp;"  "&amp;INDEX([1]Calculation!$K:$K,ROW())</f>
        <v>513  lv</v>
      </c>
      <c r="E1016" s="19">
        <f>INDEX([1]Calculation!$I:$I,ROW())</f>
        <v>43627</v>
      </c>
      <c r="F1016" s="12">
        <f>ROUND(INDEX([1]Calculation!AL:AL,ROW()),1)</f>
        <v>0</v>
      </c>
      <c r="G1016" s="8">
        <f>ROUND(INDEX([1]Calculation!L:L,ROW()),0)</f>
        <v>26</v>
      </c>
      <c r="H1016" s="8">
        <f>ROUND(INDEX([1]Calculation!M:M,ROW()),0)</f>
        <v>0</v>
      </c>
      <c r="I1016" s="8">
        <f>ROUND(INDEX([1]Calculation!N:N,ROW()),0)</f>
        <v>2</v>
      </c>
      <c r="J1016" s="8">
        <f>ROUND(INDEX([1]Calculation!O:O,ROW()),0)</f>
        <v>8</v>
      </c>
      <c r="K1016" s="8">
        <f>ROUND(INDEX([1]Calculation!P:P,ROW()),0)</f>
        <v>1</v>
      </c>
      <c r="L1016" s="8">
        <f>ROUND(INDEX([1]Calculation!Q:Q,ROW()),0)</f>
        <v>12</v>
      </c>
      <c r="M1016" s="8">
        <f>ROUND(INDEX([1]Calculation!R:R,ROW()),0)</f>
        <v>0</v>
      </c>
      <c r="N1016" s="8">
        <f>ROUND(INDEX([1]Calculation!S:S,ROW()),0)</f>
        <v>16</v>
      </c>
      <c r="O1016" s="8">
        <f>ROUND(INDEX([1]Calculation!T:T,ROW()),0)</f>
        <v>1</v>
      </c>
      <c r="P1016" s="8" t="str">
        <f>INDEX([1]Calculation!CB:CB,ROW())</f>
        <v>https://d25d2506sfb94s.cloudfront.net/cumulus_uploads/document/b0wzlf9avh/econTabReport.pdf</v>
      </c>
    </row>
    <row r="1017" spans="1:16">
      <c r="A1017" t="str">
        <f>INDEX([1]Calculation!$F:$F,ROW())</f>
        <v>California</v>
      </c>
      <c r="B1017" t="str">
        <f>INDEX([1]Calculation!$D:$D,ROW())</f>
        <v>University of California, Berkeley</v>
      </c>
      <c r="C1017" t="str">
        <f>IF(INDEX([1]Calculation!$G:$G,ROW())=0,"-",INDEX([1]Calculation!$G:$G,ROW()))</f>
        <v>B/C</v>
      </c>
      <c r="D1017" t="str">
        <f>INDEX([1]Calculation!$J:$J,ROW())&amp;"  "&amp;INDEX([1]Calculation!$K:$K,ROW())</f>
        <v>2131  lv</v>
      </c>
      <c r="E1017" s="19">
        <f>INDEX([1]Calculation!$I:$I,ROW())</f>
        <v>43626</v>
      </c>
      <c r="F1017" s="12">
        <f>ROUND(INDEX([1]Calculation!AL:AL,ROW()),1)</f>
        <v>0</v>
      </c>
      <c r="G1017" s="8">
        <f>ROUND(INDEX([1]Calculation!L:L,ROW()),0)</f>
        <v>22</v>
      </c>
      <c r="H1017" s="8">
        <f>ROUND(INDEX([1]Calculation!M:M,ROW()),0)</f>
        <v>0</v>
      </c>
      <c r="I1017" s="8">
        <f>ROUND(INDEX([1]Calculation!N:N,ROW()),0)</f>
        <v>1</v>
      </c>
      <c r="J1017" s="8">
        <f>ROUND(INDEX([1]Calculation!O:O,ROW()),0)</f>
        <v>10</v>
      </c>
      <c r="K1017" s="8">
        <f>ROUND(INDEX([1]Calculation!P:P,ROW()),0)</f>
        <v>1</v>
      </c>
      <c r="L1017" s="8">
        <f>ROUND(INDEX([1]Calculation!Q:Q,ROW()),0)</f>
        <v>17</v>
      </c>
      <c r="M1017" s="8">
        <f>ROUND(INDEX([1]Calculation!R:R,ROW()),0)</f>
        <v>0</v>
      </c>
      <c r="N1017" s="8">
        <f>ROUND(INDEX([1]Calculation!S:S,ROW()),0)</f>
        <v>18</v>
      </c>
      <c r="O1017" s="8">
        <f>ROUND(INDEX([1]Calculation!T:T,ROW()),0)</f>
        <v>1</v>
      </c>
      <c r="P1017" s="8" t="str">
        <f>INDEX([1]Calculation!CB:CB,ROW())</f>
        <v>https://escholarship.org/uc/item/1g43j6tj</v>
      </c>
    </row>
    <row r="1018" spans="1:16">
      <c r="A1018" t="str">
        <f>INDEX([1]Calculation!$F:$F,ROW())</f>
        <v>US</v>
      </c>
      <c r="B1018" t="str">
        <f>INDEX([1]Calculation!$D:$D,ROW())</f>
        <v>Change Research</v>
      </c>
      <c r="C1018" t="str">
        <f>IF(INDEX([1]Calculation!$G:$G,ROW())=0,"-",INDEX([1]Calculation!$G:$G,ROW()))</f>
        <v>C</v>
      </c>
      <c r="D1018" t="str">
        <f>INDEX([1]Calculation!$J:$J,ROW())&amp;"  "&amp;INDEX([1]Calculation!$K:$K,ROW())</f>
        <v>1621  lv</v>
      </c>
      <c r="E1018" s="19">
        <f>INDEX([1]Calculation!$I:$I,ROW())</f>
        <v>43626</v>
      </c>
      <c r="F1018" s="12">
        <f>ROUND(INDEX([1]Calculation!AL:AL,ROW()),1)</f>
        <v>0</v>
      </c>
      <c r="G1018" s="8">
        <f>ROUND(INDEX([1]Calculation!L:L,ROW()),0)</f>
        <v>26</v>
      </c>
      <c r="H1018" s="8">
        <f>ROUND(INDEX([1]Calculation!M:M,ROW()),0)</f>
        <v>0</v>
      </c>
      <c r="I1018" s="8">
        <f>ROUND(INDEX([1]Calculation!N:N,ROW()),0)</f>
        <v>1</v>
      </c>
      <c r="J1018" s="8">
        <f>ROUND(INDEX([1]Calculation!O:O,ROW()),0)</f>
        <v>14</v>
      </c>
      <c r="K1018" s="8">
        <f>ROUND(INDEX([1]Calculation!P:P,ROW()),0)</f>
        <v>1</v>
      </c>
      <c r="L1018" s="8">
        <f>ROUND(INDEX([1]Calculation!Q:Q,ROW()),0)</f>
        <v>21</v>
      </c>
      <c r="M1018" s="8">
        <f>ROUND(INDEX([1]Calculation!R:R,ROW()),0)</f>
        <v>0</v>
      </c>
      <c r="N1018" s="8">
        <f>ROUND(INDEX([1]Calculation!S:S,ROW()),0)</f>
        <v>19</v>
      </c>
      <c r="O1018" s="8">
        <f>ROUND(INDEX([1]Calculation!T:T,ROW()),0)</f>
        <v>1</v>
      </c>
      <c r="P1018" s="8" t="str">
        <f>INDEX([1]Calculation!CB:CB,ROW())</f>
        <v>https://www.changeresearch.com/climate-change-poll-june-5-10-2019</v>
      </c>
    </row>
    <row r="1019" spans="1:16">
      <c r="A1019" t="str">
        <f>INDEX([1]Calculation!$F:$F,ROW())</f>
        <v>US</v>
      </c>
      <c r="B1019" t="str">
        <f>INDEX([1]Calculation!$D:$D,ROW())</f>
        <v>Quinnipiac University</v>
      </c>
      <c r="C1019" t="str">
        <f>IF(INDEX([1]Calculation!$G:$G,ROW())=0,"-",INDEX([1]Calculation!$G:$G,ROW()))</f>
        <v>A</v>
      </c>
      <c r="D1019" t="str">
        <f>INDEX([1]Calculation!$J:$J,ROW())&amp;"  "&amp;INDEX([1]Calculation!$K:$K,ROW())</f>
        <v>503  rv</v>
      </c>
      <c r="E1019" s="19">
        <f>INDEX([1]Calculation!$I:$I,ROW())</f>
        <v>43626</v>
      </c>
      <c r="F1019" s="12">
        <f>ROUND(INDEX([1]Calculation!AL:AL,ROW()),1)</f>
        <v>0</v>
      </c>
      <c r="G1019" s="8">
        <f>ROUND(INDEX([1]Calculation!L:L,ROW()),0)</f>
        <v>30</v>
      </c>
      <c r="H1019" s="8">
        <f>ROUND(INDEX([1]Calculation!M:M,ROW()),0)</f>
        <v>0</v>
      </c>
      <c r="I1019" s="8">
        <f>ROUND(INDEX([1]Calculation!N:N,ROW()),0)</f>
        <v>1</v>
      </c>
      <c r="J1019" s="8">
        <f>ROUND(INDEX([1]Calculation!O:O,ROW()),0)</f>
        <v>8</v>
      </c>
      <c r="K1019" s="8">
        <f>ROUND(INDEX([1]Calculation!P:P,ROW()),0)</f>
        <v>1</v>
      </c>
      <c r="L1019" s="8">
        <f>ROUND(INDEX([1]Calculation!Q:Q,ROW()),0)</f>
        <v>19</v>
      </c>
      <c r="M1019" s="8">
        <f>ROUND(INDEX([1]Calculation!R:R,ROW()),0)</f>
        <v>0</v>
      </c>
      <c r="N1019" s="8">
        <f>ROUND(INDEX([1]Calculation!S:S,ROW()),0)</f>
        <v>15</v>
      </c>
      <c r="O1019" s="8">
        <f>ROUND(INDEX([1]Calculation!T:T,ROW()),0)</f>
        <v>1</v>
      </c>
      <c r="P1019" s="8" t="str">
        <f>INDEX([1]Calculation!CB:CB,ROW())</f>
        <v>https://poll.qu.edu/national/release-detail?ReleaseID=2627</v>
      </c>
    </row>
    <row r="1020" spans="1:16">
      <c r="A1020" t="str">
        <f>INDEX([1]Calculation!$F:$F,ROW())</f>
        <v>Texas</v>
      </c>
      <c r="B1020" t="str">
        <f>INDEX([1]Calculation!$D:$D,ROW())</f>
        <v>YouGov</v>
      </c>
      <c r="C1020" t="str">
        <f>IF(INDEX([1]Calculation!$G:$G,ROW())=0,"-",INDEX([1]Calculation!$G:$G,ROW()))</f>
        <v>B-</v>
      </c>
      <c r="D1020" t="str">
        <f>INDEX([1]Calculation!$J:$J,ROW())&amp;"  "&amp;INDEX([1]Calculation!$K:$K,ROW())</f>
        <v>483  lv</v>
      </c>
      <c r="E1020" s="19">
        <f>INDEX([1]Calculation!$I:$I,ROW())</f>
        <v>43625</v>
      </c>
      <c r="F1020" s="12">
        <f>ROUND(INDEX([1]Calculation!AL:AL,ROW()),1)</f>
        <v>0</v>
      </c>
      <c r="G1020" s="8">
        <f>ROUND(INDEX([1]Calculation!L:L,ROW()),0)</f>
        <v>23</v>
      </c>
      <c r="H1020" s="8">
        <f>ROUND(INDEX([1]Calculation!M:M,ROW()),0)</f>
        <v>0</v>
      </c>
      <c r="I1020" s="8">
        <f>ROUND(INDEX([1]Calculation!N:N,ROW()),0)</f>
        <v>1</v>
      </c>
      <c r="J1020" s="8">
        <f>ROUND(INDEX([1]Calculation!O:O,ROW()),0)</f>
        <v>8</v>
      </c>
      <c r="K1020" s="8">
        <f>ROUND(INDEX([1]Calculation!P:P,ROW()),0)</f>
        <v>1</v>
      </c>
      <c r="L1020" s="8">
        <f>ROUND(INDEX([1]Calculation!Q:Q,ROW()),0)</f>
        <v>12</v>
      </c>
      <c r="M1020" s="8">
        <f>ROUND(INDEX([1]Calculation!R:R,ROW()),0)</f>
        <v>0</v>
      </c>
      <c r="N1020" s="8">
        <f>ROUND(INDEX([1]Calculation!S:S,ROW()),0)</f>
        <v>14</v>
      </c>
      <c r="O1020" s="8">
        <f>ROUND(INDEX([1]Calculation!T:T,ROW()),0)</f>
        <v>0</v>
      </c>
      <c r="P1020" s="8" t="str">
        <f>INDEX([1]Calculation!CB:CB,ROW())</f>
        <v>https://www.texastribune.org/2019/06/17/trump-reelection-50-50-biden-orourke-lead-democrats-ut-tt-poll/</v>
      </c>
    </row>
    <row r="1021" spans="1:16">
      <c r="A1021" t="str">
        <f>INDEX([1]Calculation!$F:$F,ROW())</f>
        <v>Massachusetts</v>
      </c>
      <c r="B1021" t="str">
        <f>INDEX([1]Calculation!$D:$D,ROW())</f>
        <v>Suffolk University</v>
      </c>
      <c r="C1021" t="str">
        <f>IF(INDEX([1]Calculation!$G:$G,ROW())=0,"-",INDEX([1]Calculation!$G:$G,ROW()))</f>
        <v>A-</v>
      </c>
      <c r="D1021" t="str">
        <f>INDEX([1]Calculation!$J:$J,ROW())&amp;"  "&amp;INDEX([1]Calculation!$K:$K,ROW())</f>
        <v>370  lv</v>
      </c>
      <c r="E1021" s="19">
        <f>INDEX([1]Calculation!$I:$I,ROW())</f>
        <v>43625</v>
      </c>
      <c r="F1021" s="12">
        <f>ROUND(INDEX([1]Calculation!AL:AL,ROW()),1)</f>
        <v>0</v>
      </c>
      <c r="G1021" s="8">
        <f>ROUND(INDEX([1]Calculation!L:L,ROW()),0)</f>
        <v>22</v>
      </c>
      <c r="H1021" s="8">
        <f>ROUND(INDEX([1]Calculation!M:M,ROW()),0)</f>
        <v>0</v>
      </c>
      <c r="I1021" s="8">
        <f>ROUND(INDEX([1]Calculation!N:N,ROW()),0)</f>
        <v>1</v>
      </c>
      <c r="J1021" s="8">
        <f>ROUND(INDEX([1]Calculation!O:O,ROW()),0)</f>
        <v>8</v>
      </c>
      <c r="K1021" s="8">
        <f>ROUND(INDEX([1]Calculation!P:P,ROW()),0)</f>
        <v>0</v>
      </c>
      <c r="L1021" s="8">
        <f>ROUND(INDEX([1]Calculation!Q:Q,ROW()),0)</f>
        <v>6</v>
      </c>
      <c r="M1021" s="8">
        <f>ROUND(INDEX([1]Calculation!R:R,ROW()),0)</f>
        <v>0</v>
      </c>
      <c r="N1021" s="8">
        <f>ROUND(INDEX([1]Calculation!S:S,ROW()),0)</f>
        <v>10</v>
      </c>
      <c r="O1021" s="8">
        <f>ROUND(INDEX([1]Calculation!T:T,ROW()),0)</f>
        <v>1</v>
      </c>
      <c r="P1021" s="8" t="str">
        <f>INDEX([1]Calculation!CB:CB,ROW())</f>
        <v>https://www.suffolk.edu/-/media/suffolk/documents/academics/research-at-suffolk/suprc/polls/massachusetts2/2019/6_11_2019_marginals_pdftxt.pdf</v>
      </c>
    </row>
    <row r="1022" spans="1:16">
      <c r="A1022" t="str">
        <f>INDEX([1]Calculation!$F:$F,ROW())</f>
        <v>US</v>
      </c>
      <c r="B1022" t="str">
        <f>INDEX([1]Calculation!$D:$D,ROW())</f>
        <v>Morning Consult</v>
      </c>
      <c r="C1022" t="str">
        <f>IF(INDEX([1]Calculation!$G:$G,ROW())=0,"-",INDEX([1]Calculation!$G:$G,ROW()))</f>
        <v>B+</v>
      </c>
      <c r="D1022" t="str">
        <f>INDEX([1]Calculation!$J:$J,ROW())&amp;"  "&amp;INDEX([1]Calculation!$K:$K,ROW())</f>
        <v>17012  lv</v>
      </c>
      <c r="E1022" s="19">
        <f>INDEX([1]Calculation!$I:$I,ROW())</f>
        <v>43625</v>
      </c>
      <c r="F1022" s="12">
        <f>ROUND(INDEX([1]Calculation!AL:AL,ROW()),1)</f>
        <v>0</v>
      </c>
      <c r="G1022" s="8">
        <f>ROUND(INDEX([1]Calculation!L:L,ROW()),0)</f>
        <v>37</v>
      </c>
      <c r="H1022" s="8">
        <f>ROUND(INDEX([1]Calculation!M:M,ROW()),0)</f>
        <v>0</v>
      </c>
      <c r="I1022" s="8">
        <f>ROUND(INDEX([1]Calculation!N:N,ROW()),0)</f>
        <v>3</v>
      </c>
      <c r="J1022" s="8">
        <f>ROUND(INDEX([1]Calculation!O:O,ROW()),0)</f>
        <v>7</v>
      </c>
      <c r="K1022" s="8">
        <f>ROUND(INDEX([1]Calculation!P:P,ROW()),0)</f>
        <v>2</v>
      </c>
      <c r="L1022" s="8">
        <f>ROUND(INDEX([1]Calculation!Q:Q,ROW()),0)</f>
        <v>19</v>
      </c>
      <c r="M1022" s="8">
        <f>ROUND(INDEX([1]Calculation!R:R,ROW()),0)</f>
        <v>0</v>
      </c>
      <c r="N1022" s="8">
        <f>ROUND(INDEX([1]Calculation!S:S,ROW()),0)</f>
        <v>11</v>
      </c>
      <c r="O1022" s="8">
        <f>ROUND(INDEX([1]Calculation!T:T,ROW()),0)</f>
        <v>1</v>
      </c>
      <c r="P1022" s="8" t="str">
        <f>INDEX([1]Calculation!CB:CB,ROW())</f>
        <v>https://morningconsult.com/2020-democratic-primary/</v>
      </c>
    </row>
    <row r="1023" spans="1:16">
      <c r="A1023" t="str">
        <f>INDEX([1]Calculation!$F:$F,ROW())</f>
        <v>Virginia</v>
      </c>
      <c r="B1023" t="str">
        <f>INDEX([1]Calculation!$D:$D,ROW())</f>
        <v>Hampton University</v>
      </c>
      <c r="C1023" t="str">
        <f>IF(INDEX([1]Calculation!$G:$G,ROW())=0,"-",INDEX([1]Calculation!$G:$G,ROW()))</f>
        <v>B/C</v>
      </c>
      <c r="D1023" t="str">
        <f>INDEX([1]Calculation!$J:$J,ROW())&amp;"  "&amp;INDEX([1]Calculation!$K:$K,ROW())</f>
        <v>1126  rv</v>
      </c>
      <c r="E1023" s="19">
        <f>INDEX([1]Calculation!$I:$I,ROW())</f>
        <v>43622</v>
      </c>
      <c r="F1023" s="12">
        <f>ROUND(INDEX([1]Calculation!AL:AL,ROW()),1)</f>
        <v>0.9</v>
      </c>
      <c r="G1023" s="8">
        <f>ROUND(INDEX([1]Calculation!L:L,ROW()),0)</f>
        <v>36</v>
      </c>
      <c r="H1023" s="8">
        <f>ROUND(INDEX([1]Calculation!M:M,ROW()),0)</f>
        <v>0</v>
      </c>
      <c r="I1023" s="8">
        <f>ROUND(INDEX([1]Calculation!N:N,ROW()),0)</f>
        <v>2</v>
      </c>
      <c r="J1023" s="8">
        <f>ROUND(INDEX([1]Calculation!O:O,ROW()),0)</f>
        <v>11</v>
      </c>
      <c r="K1023" s="8">
        <f>ROUND(INDEX([1]Calculation!P:P,ROW()),0)</f>
        <v>0</v>
      </c>
      <c r="L1023" s="8">
        <f>ROUND(INDEX([1]Calculation!Q:Q,ROW()),0)</f>
        <v>17</v>
      </c>
      <c r="M1023" s="8">
        <f>ROUND(INDEX([1]Calculation!R:R,ROW()),0)</f>
        <v>0</v>
      </c>
      <c r="N1023" s="8">
        <f>ROUND(INDEX([1]Calculation!S:S,ROW()),0)</f>
        <v>13</v>
      </c>
      <c r="O1023" s="8">
        <f>ROUND(INDEX([1]Calculation!T:T,ROW()),0)</f>
        <v>1</v>
      </c>
      <c r="P1023" s="8" t="str">
        <f>INDEX([1]Calculation!CB:CB,ROW())</f>
        <v>http://news.hamptonu.edu/release/Nationally-Recognized-Hampton-University-Center-for-Public-Policy%27s-Latest-Poll-Shows-Biden-Leads-Crowded-Democratic-Presidential-Nominee-Pack</v>
      </c>
    </row>
    <row r="1024" spans="1:16">
      <c r="A1024" t="str">
        <f>INDEX([1]Calculation!$F:$F,ROW())</f>
        <v>New York</v>
      </c>
      <c r="B1024" t="str">
        <f>INDEX([1]Calculation!$D:$D,ROW())</f>
        <v>Siena College</v>
      </c>
      <c r="C1024" t="str">
        <f>IF(INDEX([1]Calculation!$G:$G,ROW())=0,"-",INDEX([1]Calculation!$G:$G,ROW()))</f>
        <v>A-</v>
      </c>
      <c r="D1024" t="str">
        <f>INDEX([1]Calculation!$J:$J,ROW())&amp;"  "&amp;INDEX([1]Calculation!$K:$K,ROW())</f>
        <v>385  rv</v>
      </c>
      <c r="E1024" s="19">
        <f>INDEX([1]Calculation!$I:$I,ROW())</f>
        <v>43622</v>
      </c>
      <c r="F1024" s="12">
        <f>ROUND(INDEX([1]Calculation!AL:AL,ROW()),1)</f>
        <v>0</v>
      </c>
      <c r="G1024" s="8">
        <f>ROUND(INDEX([1]Calculation!L:L,ROW()),0)</f>
        <v>0</v>
      </c>
      <c r="H1024" s="8">
        <f>ROUND(INDEX([1]Calculation!M:M,ROW()),0)</f>
        <v>0</v>
      </c>
      <c r="I1024" s="8">
        <f>ROUND(INDEX([1]Calculation!N:N,ROW()),0)</f>
        <v>0</v>
      </c>
      <c r="J1024" s="8">
        <f>ROUND(INDEX([1]Calculation!O:O,ROW()),0)</f>
        <v>0</v>
      </c>
      <c r="K1024" s="8">
        <f>ROUND(INDEX([1]Calculation!P:P,ROW()),0)</f>
        <v>0</v>
      </c>
      <c r="L1024" s="8">
        <f>ROUND(INDEX([1]Calculation!Q:Q,ROW()),0)</f>
        <v>0</v>
      </c>
      <c r="M1024" s="8">
        <f>ROUND(INDEX([1]Calculation!R:R,ROW()),0)</f>
        <v>0</v>
      </c>
      <c r="N1024" s="8">
        <f>ROUND(INDEX([1]Calculation!S:S,ROW()),0)</f>
        <v>0</v>
      </c>
      <c r="O1024" s="8">
        <f>ROUND(INDEX([1]Calculation!T:T,ROW()),0)</f>
        <v>0</v>
      </c>
      <c r="P1024" s="8" t="str">
        <f>INDEX([1]Calculation!CB:CB,ROW())</f>
        <v>https://scri.siena.edu/wp-content/uploads/2019/06/SNY0619-Crosstabs061019.pdf</v>
      </c>
    </row>
    <row r="1025" spans="1:16">
      <c r="A1025" t="str">
        <f>INDEX([1]Calculation!$F:$F,ROW())</f>
        <v>Iowa</v>
      </c>
      <c r="B1025" t="str">
        <f>INDEX([1]Calculation!$D:$D,ROW())</f>
        <v>Selzer &amp; Co.</v>
      </c>
      <c r="C1025" t="str">
        <f>IF(INDEX([1]Calculation!$G:$G,ROW())=0,"-",INDEX([1]Calculation!$G:$G,ROW()))</f>
        <v>A+</v>
      </c>
      <c r="D1025" t="str">
        <f>INDEX([1]Calculation!$J:$J,ROW())&amp;"  "&amp;INDEX([1]Calculation!$K:$K,ROW())</f>
        <v>600  lv</v>
      </c>
      <c r="E1025" s="19">
        <f>INDEX([1]Calculation!$I:$I,ROW())</f>
        <v>43621</v>
      </c>
      <c r="F1025" s="12">
        <f>ROUND(INDEX([1]Calculation!AL:AL,ROW()),1)</f>
        <v>0</v>
      </c>
      <c r="G1025" s="8">
        <f>ROUND(INDEX([1]Calculation!L:L,ROW()),0)</f>
        <v>24</v>
      </c>
      <c r="H1025" s="8">
        <f>ROUND(INDEX([1]Calculation!M:M,ROW()),0)</f>
        <v>0</v>
      </c>
      <c r="I1025" s="8">
        <f>ROUND(INDEX([1]Calculation!N:N,ROW()),0)</f>
        <v>1</v>
      </c>
      <c r="J1025" s="8">
        <f>ROUND(INDEX([1]Calculation!O:O,ROW()),0)</f>
        <v>14</v>
      </c>
      <c r="K1025" s="8">
        <f>ROUND(INDEX([1]Calculation!P:P,ROW()),0)</f>
        <v>2</v>
      </c>
      <c r="L1025" s="8">
        <f>ROUND(INDEX([1]Calculation!Q:Q,ROW()),0)</f>
        <v>16</v>
      </c>
      <c r="M1025" s="8">
        <f>ROUND(INDEX([1]Calculation!R:R,ROW()),0)</f>
        <v>0</v>
      </c>
      <c r="N1025" s="8">
        <f>ROUND(INDEX([1]Calculation!S:S,ROW()),0)</f>
        <v>15</v>
      </c>
      <c r="O1025" s="8">
        <f>ROUND(INDEX([1]Calculation!T:T,ROW()),0)</f>
        <v>1</v>
      </c>
      <c r="P1025" s="8" t="str">
        <f>INDEX([1]Calculation!CB:CB,ROW())</f>
        <v>https://cdn.cnn.com/cnn/2019/images/06/07/top2_ia_saturday.pdf</v>
      </c>
    </row>
    <row r="1026" spans="1:16">
      <c r="A1026" t="str">
        <f>INDEX([1]Calculation!$F:$F,ROW())</f>
        <v>US</v>
      </c>
      <c r="B1026" t="str">
        <f>INDEX([1]Calculation!$D:$D,ROW())</f>
        <v>Ipsos</v>
      </c>
      <c r="C1026" t="str">
        <f>IF(INDEX([1]Calculation!$G:$G,ROW())=0,"-",INDEX([1]Calculation!$G:$G,ROW()))</f>
        <v>B+</v>
      </c>
      <c r="D1026" t="str">
        <f>INDEX([1]Calculation!$J:$J,ROW())&amp;"  "&amp;INDEX([1]Calculation!$K:$K,ROW())</f>
        <v>2271  rv</v>
      </c>
      <c r="E1026" s="19">
        <f>INDEX([1]Calculation!$I:$I,ROW())</f>
        <v>43621</v>
      </c>
      <c r="F1026" s="12">
        <f>ROUND(INDEX([1]Calculation!AL:AL,ROW()),1)</f>
        <v>0</v>
      </c>
      <c r="G1026" s="8">
        <f>ROUND(INDEX([1]Calculation!L:L,ROW()),0)</f>
        <v>31</v>
      </c>
      <c r="H1026" s="8">
        <f>ROUND(INDEX([1]Calculation!M:M,ROW()),0)</f>
        <v>0</v>
      </c>
      <c r="I1026" s="8">
        <f>ROUND(INDEX([1]Calculation!N:N,ROW()),0)</f>
        <v>2</v>
      </c>
      <c r="J1026" s="8">
        <f>ROUND(INDEX([1]Calculation!O:O,ROW()),0)</f>
        <v>5</v>
      </c>
      <c r="K1026" s="8">
        <f>ROUND(INDEX([1]Calculation!P:P,ROW()),0)</f>
        <v>2</v>
      </c>
      <c r="L1026" s="8">
        <f>ROUND(INDEX([1]Calculation!Q:Q,ROW()),0)</f>
        <v>14</v>
      </c>
      <c r="M1026" s="8">
        <f>ROUND(INDEX([1]Calculation!R:R,ROW()),0)</f>
        <v>0</v>
      </c>
      <c r="N1026" s="8">
        <f>ROUND(INDEX([1]Calculation!S:S,ROW()),0)</f>
        <v>9</v>
      </c>
      <c r="O1026" s="8">
        <f>ROUND(INDEX([1]Calculation!T:T,ROW()),0)</f>
        <v>1</v>
      </c>
      <c r="P1026" s="8" t="str">
        <f>INDEX([1]Calculation!CB:CB,ROW())</f>
        <v>https://fingfx.thomsonreuters.com/gfx/mkt/12/1525/1504/2019%20Reuters%20Tracking%20-%20Democratic%20Primary%20Poll%2006%2005%202019.pdf</v>
      </c>
    </row>
    <row r="1027" spans="1:16">
      <c r="A1027" t="str">
        <f>INDEX([1]Calculation!$F:$F,ROW())</f>
        <v>US</v>
      </c>
      <c r="B1027" t="str">
        <f>INDEX([1]Calculation!$D:$D,ROW())</f>
        <v>Ipsos</v>
      </c>
      <c r="C1027" t="str">
        <f>IF(INDEX([1]Calculation!$G:$G,ROW())=0,"-",INDEX([1]Calculation!$G:$G,ROW()))</f>
        <v>B+</v>
      </c>
      <c r="D1027" t="str">
        <f>INDEX([1]Calculation!$J:$J,ROW())&amp;"  "&amp;INDEX([1]Calculation!$K:$K,ROW())</f>
        <v>2525  a</v>
      </c>
      <c r="E1027" s="19">
        <f>INDEX([1]Calculation!$I:$I,ROW())</f>
        <v>43621</v>
      </c>
      <c r="F1027" s="12">
        <f>ROUND(INDEX([1]Calculation!AL:AL,ROW()),1)</f>
        <v>0</v>
      </c>
      <c r="G1027" s="8">
        <f>ROUND(INDEX([1]Calculation!L:L,ROW()),0)</f>
        <v>30</v>
      </c>
      <c r="H1027" s="8">
        <f>ROUND(INDEX([1]Calculation!M:M,ROW()),0)</f>
        <v>0</v>
      </c>
      <c r="I1027" s="8">
        <f>ROUND(INDEX([1]Calculation!N:N,ROW()),0)</f>
        <v>2</v>
      </c>
      <c r="J1027" s="8">
        <f>ROUND(INDEX([1]Calculation!O:O,ROW()),0)</f>
        <v>5</v>
      </c>
      <c r="K1027" s="8">
        <f>ROUND(INDEX([1]Calculation!P:P,ROW()),0)</f>
        <v>1</v>
      </c>
      <c r="L1027" s="8">
        <f>ROUND(INDEX([1]Calculation!Q:Q,ROW()),0)</f>
        <v>15</v>
      </c>
      <c r="M1027" s="8">
        <f>ROUND(INDEX([1]Calculation!R:R,ROW()),0)</f>
        <v>0</v>
      </c>
      <c r="N1027" s="8">
        <f>ROUND(INDEX([1]Calculation!S:S,ROW()),0)</f>
        <v>8</v>
      </c>
      <c r="O1027" s="8">
        <f>ROUND(INDEX([1]Calculation!T:T,ROW()),0)</f>
        <v>1</v>
      </c>
      <c r="P1027" s="8" t="str">
        <f>INDEX([1]Calculation!CB:CB,ROW())</f>
        <v>https://fingfx.thomsonreuters.com/gfx/mkt/12/1525/1504/2019%20Reuters%20Tracking%20-%20Democratic%20Primary%20Poll%2006%2005%202019.pdf</v>
      </c>
    </row>
    <row r="1028" spans="1:16">
      <c r="A1028" t="str">
        <f>INDEX([1]Calculation!$F:$F,ROW())</f>
        <v>US</v>
      </c>
      <c r="B1028" t="str">
        <f>INDEX([1]Calculation!$D:$D,ROW())</f>
        <v>Avalanche Strategy</v>
      </c>
      <c r="C1028" t="str">
        <f>IF(INDEX([1]Calculation!$G:$G,ROW())=0,"-",INDEX([1]Calculation!$G:$G,ROW()))</f>
        <v>-</v>
      </c>
      <c r="D1028" t="str">
        <f>INDEX([1]Calculation!$J:$J,ROW())&amp;"  "&amp;INDEX([1]Calculation!$K:$K,ROW())</f>
        <v>1109  lv</v>
      </c>
      <c r="E1028" s="19">
        <f>INDEX([1]Calculation!$I:$I,ROW())</f>
        <v>43619</v>
      </c>
      <c r="F1028" s="12">
        <f>ROUND(INDEX([1]Calculation!AL:AL,ROW()),1)</f>
        <v>0.1</v>
      </c>
      <c r="G1028" s="8">
        <f>ROUND(INDEX([1]Calculation!L:L,ROW()),0)</f>
        <v>29</v>
      </c>
      <c r="H1028" s="8">
        <f>ROUND(INDEX([1]Calculation!M:M,ROW()),0)</f>
        <v>0</v>
      </c>
      <c r="I1028" s="8">
        <f>ROUND(INDEX([1]Calculation!N:N,ROW()),0)</f>
        <v>0</v>
      </c>
      <c r="J1028" s="8">
        <f>ROUND(INDEX([1]Calculation!O:O,ROW()),0)</f>
        <v>13</v>
      </c>
      <c r="K1028" s="8">
        <f>ROUND(INDEX([1]Calculation!P:P,ROW()),0)</f>
        <v>0</v>
      </c>
      <c r="L1028" s="8">
        <f>ROUND(INDEX([1]Calculation!Q:Q,ROW()),0)</f>
        <v>17</v>
      </c>
      <c r="M1028" s="8">
        <f>ROUND(INDEX([1]Calculation!R:R,ROW()),0)</f>
        <v>0</v>
      </c>
      <c r="N1028" s="8">
        <f>ROUND(INDEX([1]Calculation!S:S,ROW()),0)</f>
        <v>16</v>
      </c>
      <c r="O1028" s="8">
        <f>ROUND(INDEX([1]Calculation!T:T,ROW()),0)</f>
        <v>0</v>
      </c>
      <c r="P1028" s="8" t="str">
        <f>INDEX([1]Calculation!CB:CB,ROW())</f>
        <v>https://www.avalanchestrategy.com/electability</v>
      </c>
    </row>
    <row r="1029" spans="1:16">
      <c r="A1029" t="str">
        <f>INDEX([1]Calculation!$F:$F,ROW())</f>
        <v>Texas</v>
      </c>
      <c r="B1029" t="str">
        <f>INDEX([1]Calculation!$D:$D,ROW())</f>
        <v>Change Research</v>
      </c>
      <c r="C1029" t="str">
        <f>IF(INDEX([1]Calculation!$G:$G,ROW())=0,"-",INDEX([1]Calculation!$G:$G,ROW()))</f>
        <v>C</v>
      </c>
      <c r="D1029" t="str">
        <f>INDEX([1]Calculation!$J:$J,ROW())&amp;"  "&amp;INDEX([1]Calculation!$K:$K,ROW())</f>
        <v>1218  lv</v>
      </c>
      <c r="E1029" s="19">
        <f>INDEX([1]Calculation!$I:$I,ROW())</f>
        <v>43619</v>
      </c>
      <c r="F1029" s="12">
        <f>ROUND(INDEX([1]Calculation!AL:AL,ROW()),1)</f>
        <v>0.7</v>
      </c>
      <c r="G1029" s="8">
        <f>ROUND(INDEX([1]Calculation!L:L,ROW()),0)</f>
        <v>24</v>
      </c>
      <c r="H1029" s="8">
        <f>ROUND(INDEX([1]Calculation!M:M,ROW()),0)</f>
        <v>0</v>
      </c>
      <c r="I1029" s="8">
        <f>ROUND(INDEX([1]Calculation!N:N,ROW()),0)</f>
        <v>1</v>
      </c>
      <c r="J1029" s="8">
        <f>ROUND(INDEX([1]Calculation!O:O,ROW()),0)</f>
        <v>8</v>
      </c>
      <c r="K1029" s="8">
        <f>ROUND(INDEX([1]Calculation!P:P,ROW()),0)</f>
        <v>1</v>
      </c>
      <c r="L1029" s="8">
        <f>ROUND(INDEX([1]Calculation!Q:Q,ROW()),0)</f>
        <v>13</v>
      </c>
      <c r="M1029" s="8">
        <f>ROUND(INDEX([1]Calculation!R:R,ROW()),0)</f>
        <v>0</v>
      </c>
      <c r="N1029" s="8">
        <f>ROUND(INDEX([1]Calculation!S:S,ROW()),0)</f>
        <v>12</v>
      </c>
      <c r="O1029" s="8">
        <f>ROUND(INDEX([1]Calculation!T:T,ROW()),0)</f>
        <v>1</v>
      </c>
      <c r="P1029" s="8" t="str">
        <f>INDEX([1]Calculation!CB:CB,ROW())</f>
        <v>https://www.changeresearch.com/texas-poll-may-30-june-3-2019</v>
      </c>
    </row>
    <row r="1030" spans="1:16">
      <c r="A1030" t="str">
        <f>INDEX([1]Calculation!$F:$F,ROW())</f>
        <v>California</v>
      </c>
      <c r="B1030" t="str">
        <f>INDEX([1]Calculation!$D:$D,ROW())</f>
        <v>Capitol Weekly</v>
      </c>
      <c r="C1030" t="str">
        <f>IF(INDEX([1]Calculation!$G:$G,ROW())=0,"-",INDEX([1]Calculation!$G:$G,ROW()))</f>
        <v>-</v>
      </c>
      <c r="D1030" t="str">
        <f>INDEX([1]Calculation!$J:$J,ROW())&amp;"  "&amp;INDEX([1]Calculation!$K:$K,ROW())</f>
        <v>951  lv</v>
      </c>
      <c r="E1030" s="19">
        <f>INDEX([1]Calculation!$I:$I,ROW())</f>
        <v>43616</v>
      </c>
      <c r="F1030" s="12">
        <f>ROUND(INDEX([1]Calculation!AL:AL,ROW()),1)</f>
        <v>0</v>
      </c>
      <c r="G1030" s="8">
        <f>ROUND(INDEX([1]Calculation!L:L,ROW()),0)</f>
        <v>29</v>
      </c>
      <c r="H1030" s="8">
        <f>ROUND(INDEX([1]Calculation!M:M,ROW()),0)</f>
        <v>0</v>
      </c>
      <c r="I1030" s="8">
        <f>ROUND(INDEX([1]Calculation!N:N,ROW()),0)</f>
        <v>2</v>
      </c>
      <c r="J1030" s="8">
        <f>ROUND(INDEX([1]Calculation!O:O,ROW()),0)</f>
        <v>9</v>
      </c>
      <c r="K1030" s="8">
        <f>ROUND(INDEX([1]Calculation!P:P,ROW()),0)</f>
        <v>1</v>
      </c>
      <c r="L1030" s="8">
        <f>ROUND(INDEX([1]Calculation!Q:Q,ROW()),0)</f>
        <v>22</v>
      </c>
      <c r="M1030" s="8">
        <f>ROUND(INDEX([1]Calculation!R:R,ROW()),0)</f>
        <v>0</v>
      </c>
      <c r="N1030" s="8">
        <f>ROUND(INDEX([1]Calculation!S:S,ROW()),0)</f>
        <v>11</v>
      </c>
      <c r="O1030" s="8">
        <f>ROUND(INDEX([1]Calculation!T:T,ROW()),0)</f>
        <v>0</v>
      </c>
      <c r="P1030" s="8" t="str">
        <f>INDEX([1]Calculation!CB:CB,ROW())</f>
        <v>https://public.tableau.com/profile/capitol.weekly#!/vizhome/2020PrimaryTrackingSurvey_15626518585990/CA120POLLSTORY</v>
      </c>
    </row>
    <row r="1031" spans="1:16">
      <c r="A1031" t="str">
        <f>INDEX([1]Calculation!$F:$F,ROW())</f>
        <v>Texas</v>
      </c>
      <c r="B1031" t="str">
        <f>INDEX([1]Calculation!$D:$D,ROW())</f>
        <v>Quinnipiac University</v>
      </c>
      <c r="C1031" t="str">
        <f>IF(INDEX([1]Calculation!$G:$G,ROW())=0,"-",INDEX([1]Calculation!$G:$G,ROW()))</f>
        <v>A</v>
      </c>
      <c r="D1031" t="str">
        <f>INDEX([1]Calculation!$J:$J,ROW())&amp;"  "&amp;INDEX([1]Calculation!$K:$K,ROW())</f>
        <v>407  rv</v>
      </c>
      <c r="E1031" s="19">
        <f>INDEX([1]Calculation!$I:$I,ROW())</f>
        <v>43620</v>
      </c>
      <c r="F1031" s="12">
        <f>ROUND(INDEX([1]Calculation!AL:AL,ROW()),1)</f>
        <v>0.2</v>
      </c>
      <c r="G1031" s="8">
        <f>ROUND(INDEX([1]Calculation!L:L,ROW()),0)</f>
        <v>30</v>
      </c>
      <c r="H1031" s="8">
        <f>ROUND(INDEX([1]Calculation!M:M,ROW()),0)</f>
        <v>0</v>
      </c>
      <c r="I1031" s="8">
        <f>ROUND(INDEX([1]Calculation!N:N,ROW()),0)</f>
        <v>1</v>
      </c>
      <c r="J1031" s="8">
        <f>ROUND(INDEX([1]Calculation!O:O,ROW()),0)</f>
        <v>3</v>
      </c>
      <c r="K1031" s="8">
        <f>ROUND(INDEX([1]Calculation!P:P,ROW()),0)</f>
        <v>0</v>
      </c>
      <c r="L1031" s="8">
        <f>ROUND(INDEX([1]Calculation!Q:Q,ROW()),0)</f>
        <v>15</v>
      </c>
      <c r="M1031" s="8">
        <f>ROUND(INDEX([1]Calculation!R:R,ROW()),0)</f>
        <v>0</v>
      </c>
      <c r="N1031" s="8">
        <f>ROUND(INDEX([1]Calculation!S:S,ROW()),0)</f>
        <v>11</v>
      </c>
      <c r="O1031" s="8">
        <f>ROUND(INDEX([1]Calculation!T:T,ROW()),0)</f>
        <v>1</v>
      </c>
      <c r="P1031" s="8" t="str">
        <f>INDEX([1]Calculation!CB:CB,ROW())</f>
        <v>https://poll.qu.edu/texas/release-detail?ReleaseID=2625</v>
      </c>
    </row>
    <row r="1032" spans="1:16">
      <c r="A1032" t="str">
        <f>INDEX([1]Calculation!$F:$F,ROW())</f>
        <v>US</v>
      </c>
      <c r="B1032" t="str">
        <f>INDEX([1]Calculation!$D:$D,ROW())</f>
        <v>YouGov</v>
      </c>
      <c r="C1032" t="str">
        <f>IF(INDEX([1]Calculation!$G:$G,ROW())=0,"-",INDEX([1]Calculation!$G:$G,ROW()))</f>
        <v>B-</v>
      </c>
      <c r="D1032" t="str">
        <f>INDEX([1]Calculation!$J:$J,ROW())&amp;"  "&amp;INDEX([1]Calculation!$K:$K,ROW())</f>
        <v>550  lv</v>
      </c>
      <c r="E1032" s="19">
        <f>INDEX([1]Calculation!$I:$I,ROW())</f>
        <v>43620</v>
      </c>
      <c r="F1032" s="12">
        <f>ROUND(INDEX([1]Calculation!AL:AL,ROW()),1)</f>
        <v>0</v>
      </c>
      <c r="G1032" s="8">
        <f>ROUND(INDEX([1]Calculation!L:L,ROW()),0)</f>
        <v>27</v>
      </c>
      <c r="H1032" s="8">
        <f>ROUND(INDEX([1]Calculation!M:M,ROW()),0)</f>
        <v>0</v>
      </c>
      <c r="I1032" s="8">
        <f>ROUND(INDEX([1]Calculation!N:N,ROW()),0)</f>
        <v>2</v>
      </c>
      <c r="J1032" s="8">
        <f>ROUND(INDEX([1]Calculation!O:O,ROW()),0)</f>
        <v>9</v>
      </c>
      <c r="K1032" s="8">
        <f>ROUND(INDEX([1]Calculation!P:P,ROW()),0)</f>
        <v>1</v>
      </c>
      <c r="L1032" s="8">
        <f>ROUND(INDEX([1]Calculation!Q:Q,ROW()),0)</f>
        <v>16</v>
      </c>
      <c r="M1032" s="8">
        <f>ROUND(INDEX([1]Calculation!R:R,ROW()),0)</f>
        <v>0</v>
      </c>
      <c r="N1032" s="8">
        <f>ROUND(INDEX([1]Calculation!S:S,ROW()),0)</f>
        <v>11</v>
      </c>
      <c r="O1032" s="8">
        <f>ROUND(INDEX([1]Calculation!T:T,ROW()),0)</f>
        <v>1</v>
      </c>
      <c r="P1032" s="8" t="str">
        <f>INDEX([1]Calculation!CB:CB,ROW())</f>
        <v>https://d25d2506sfb94s.cloudfront.net/cumulus_uploads/document/c4ndc02jx7/econTabReport.pdf</v>
      </c>
    </row>
    <row r="1033" spans="1:16">
      <c r="A1033" t="str">
        <f>INDEX([1]Calculation!$F:$F,ROW())</f>
        <v>North Carolina</v>
      </c>
      <c r="B1033" t="str">
        <f>INDEX([1]Calculation!$D:$D,ROW())</f>
        <v>Emerson College</v>
      </c>
      <c r="C1033" t="str">
        <f>IF(INDEX([1]Calculation!$G:$G,ROW())=0,"-",INDEX([1]Calculation!$G:$G,ROW()))</f>
        <v>B-</v>
      </c>
      <c r="D1033" t="str">
        <f>INDEX([1]Calculation!$J:$J,ROW())&amp;"  "&amp;INDEX([1]Calculation!$K:$K,ROW())</f>
        <v>397  lv</v>
      </c>
      <c r="E1033" s="19">
        <f>INDEX([1]Calculation!$I:$I,ROW())</f>
        <v>43619</v>
      </c>
      <c r="F1033" s="12">
        <f>ROUND(INDEX([1]Calculation!AL:AL,ROW()),1)</f>
        <v>0.7</v>
      </c>
      <c r="G1033" s="8">
        <f>ROUND(INDEX([1]Calculation!L:L,ROW()),0)</f>
        <v>39</v>
      </c>
      <c r="H1033" s="8">
        <f>ROUND(INDEX([1]Calculation!M:M,ROW()),0)</f>
        <v>0</v>
      </c>
      <c r="I1033" s="8">
        <f>ROUND(INDEX([1]Calculation!N:N,ROW()),0)</f>
        <v>1</v>
      </c>
      <c r="J1033" s="8">
        <f>ROUND(INDEX([1]Calculation!O:O,ROW()),0)</f>
        <v>8</v>
      </c>
      <c r="K1033" s="8">
        <f>ROUND(INDEX([1]Calculation!P:P,ROW()),0)</f>
        <v>1</v>
      </c>
      <c r="L1033" s="8">
        <f>ROUND(INDEX([1]Calculation!Q:Q,ROW()),0)</f>
        <v>22</v>
      </c>
      <c r="M1033" s="8">
        <f>ROUND(INDEX([1]Calculation!R:R,ROW()),0)</f>
        <v>0</v>
      </c>
      <c r="N1033" s="8">
        <f>ROUND(INDEX([1]Calculation!S:S,ROW()),0)</f>
        <v>15</v>
      </c>
      <c r="O1033" s="8">
        <f>ROUND(INDEX([1]Calculation!T:T,ROW()),0)</f>
        <v>1</v>
      </c>
      <c r="P1033" s="8" t="str">
        <f>INDEX([1]Calculation!CB:CB,ROW())</f>
        <v>http://emersonpolling.com/2019/06/04/north-carolina-2020-biden-with-early-lead-on-trump-and-democratic-primary-field/</v>
      </c>
    </row>
    <row r="1034" spans="1:16">
      <c r="A1034" t="str">
        <f>INDEX([1]Calculation!$F:$F,ROW())</f>
        <v>US</v>
      </c>
      <c r="B1034" t="str">
        <f>INDEX([1]Calculation!$D:$D,ROW())</f>
        <v>Morning Consult</v>
      </c>
      <c r="C1034" t="str">
        <f>IF(INDEX([1]Calculation!$G:$G,ROW())=0,"-",INDEX([1]Calculation!$G:$G,ROW()))</f>
        <v>B+</v>
      </c>
      <c r="D1034" t="str">
        <f>INDEX([1]Calculation!$J:$J,ROW())&amp;"  "&amp;INDEX([1]Calculation!$K:$K,ROW())</f>
        <v>16587  lv</v>
      </c>
      <c r="E1034" s="19">
        <f>INDEX([1]Calculation!$I:$I,ROW())</f>
        <v>43618</v>
      </c>
      <c r="F1034" s="12">
        <f>ROUND(INDEX([1]Calculation!AL:AL,ROW()),1)</f>
        <v>0</v>
      </c>
      <c r="G1034" s="8">
        <f>ROUND(INDEX([1]Calculation!L:L,ROW()),0)</f>
        <v>38</v>
      </c>
      <c r="H1034" s="8">
        <f>ROUND(INDEX([1]Calculation!M:M,ROW()),0)</f>
        <v>0</v>
      </c>
      <c r="I1034" s="8">
        <f>ROUND(INDEX([1]Calculation!N:N,ROW()),0)</f>
        <v>3</v>
      </c>
      <c r="J1034" s="8">
        <f>ROUND(INDEX([1]Calculation!O:O,ROW()),0)</f>
        <v>7</v>
      </c>
      <c r="K1034" s="8">
        <f>ROUND(INDEX([1]Calculation!P:P,ROW()),0)</f>
        <v>1</v>
      </c>
      <c r="L1034" s="8">
        <f>ROUND(INDEX([1]Calculation!Q:Q,ROW()),0)</f>
        <v>19</v>
      </c>
      <c r="M1034" s="8">
        <f>ROUND(INDEX([1]Calculation!R:R,ROW()),0)</f>
        <v>0</v>
      </c>
      <c r="N1034" s="8">
        <f>ROUND(INDEX([1]Calculation!S:S,ROW()),0)</f>
        <v>10</v>
      </c>
      <c r="O1034" s="8">
        <f>ROUND(INDEX([1]Calculation!T:T,ROW()),0)</f>
        <v>1</v>
      </c>
      <c r="P1034" s="8" t="str">
        <f>INDEX([1]Calculation!CB:CB,ROW())</f>
        <v>https://morningconsult.com/2020-democratic-primary/</v>
      </c>
    </row>
    <row r="1035" spans="1:16">
      <c r="A1035" t="str">
        <f>INDEX([1]Calculation!$F:$F,ROW())</f>
        <v>US</v>
      </c>
      <c r="B1035" t="str">
        <f>INDEX([1]Calculation!$D:$D,ROW())</f>
        <v>Harris Insights &amp; Analytics</v>
      </c>
      <c r="C1035" t="str">
        <f>IF(INDEX([1]Calculation!$G:$G,ROW())=0,"-",INDEX([1]Calculation!$G:$G,ROW()))</f>
        <v>C+</v>
      </c>
      <c r="D1035" t="str">
        <f>INDEX([1]Calculation!$J:$J,ROW())&amp;"  "&amp;INDEX([1]Calculation!$K:$K,ROW())</f>
        <v>431  rv</v>
      </c>
      <c r="E1035" s="19">
        <f>INDEX([1]Calculation!$I:$I,ROW())</f>
        <v>43618</v>
      </c>
      <c r="F1035" s="12">
        <f>ROUND(INDEX([1]Calculation!AL:AL,ROW()),1)</f>
        <v>0</v>
      </c>
      <c r="G1035" s="8">
        <f>ROUND(INDEX([1]Calculation!L:L,ROW()),0)</f>
        <v>35</v>
      </c>
      <c r="H1035" s="8">
        <f>ROUND(INDEX([1]Calculation!M:M,ROW()),0)</f>
        <v>0</v>
      </c>
      <c r="I1035" s="8">
        <f>ROUND(INDEX([1]Calculation!N:N,ROW()),0)</f>
        <v>3</v>
      </c>
      <c r="J1035" s="8">
        <f>ROUND(INDEX([1]Calculation!O:O,ROW()),0)</f>
        <v>8</v>
      </c>
      <c r="K1035" s="8">
        <f>ROUND(INDEX([1]Calculation!P:P,ROW()),0)</f>
        <v>1</v>
      </c>
      <c r="L1035" s="8">
        <f>ROUND(INDEX([1]Calculation!Q:Q,ROW()),0)</f>
        <v>16</v>
      </c>
      <c r="M1035" s="8">
        <f>ROUND(INDEX([1]Calculation!R:R,ROW()),0)</f>
        <v>0</v>
      </c>
      <c r="N1035" s="8">
        <f>ROUND(INDEX([1]Calculation!S:S,ROW()),0)</f>
        <v>5</v>
      </c>
      <c r="O1035" s="8">
        <f>ROUND(INDEX([1]Calculation!T:T,ROW()),0)</f>
        <v>0</v>
      </c>
      <c r="P1035" s="8" t="str">
        <f>INDEX([1]Calculation!CB:CB,ROW())</f>
        <v>https://thehill.com/hilltv/what-americas-thinking/446652-biden-remains-well-in-front-of-democratic-pack-with-35-percent</v>
      </c>
    </row>
    <row r="1036" spans="1:16">
      <c r="A1036" t="str">
        <f>INDEX([1]Calculation!$F:$F,ROW())</f>
        <v>Wisconsin</v>
      </c>
      <c r="B1036" t="str">
        <f>INDEX([1]Calculation!$D:$D,ROW())</f>
        <v>Zogby Interactive/JZ Analytics</v>
      </c>
      <c r="C1036" t="str">
        <f>IF(INDEX([1]Calculation!$G:$G,ROW())=0,"-",INDEX([1]Calculation!$G:$G,ROW()))</f>
        <v>C</v>
      </c>
      <c r="D1036" t="str">
        <f>INDEX([1]Calculation!$J:$J,ROW())&amp;"  "&amp;INDEX([1]Calculation!$K:$K,ROW())</f>
        <v>238  lv</v>
      </c>
      <c r="E1036" s="19">
        <f>INDEX([1]Calculation!$I:$I,ROW())</f>
        <v>43614</v>
      </c>
      <c r="F1036" s="12">
        <f>ROUND(INDEX([1]Calculation!AL:AL,ROW()),1)</f>
        <v>0.4</v>
      </c>
      <c r="G1036" s="8">
        <f>ROUND(INDEX([1]Calculation!L:L,ROW()),0)</f>
        <v>28</v>
      </c>
      <c r="H1036" s="8">
        <f>ROUND(INDEX([1]Calculation!M:M,ROW()),0)</f>
        <v>0</v>
      </c>
      <c r="I1036" s="8">
        <f>ROUND(INDEX([1]Calculation!N:N,ROW()),0)</f>
        <v>2</v>
      </c>
      <c r="J1036" s="8">
        <f>ROUND(INDEX([1]Calculation!O:O,ROW()),0)</f>
        <v>7</v>
      </c>
      <c r="K1036" s="8">
        <f>ROUND(INDEX([1]Calculation!P:P,ROW()),0)</f>
        <v>3</v>
      </c>
      <c r="L1036" s="8">
        <f>ROUND(INDEX([1]Calculation!Q:Q,ROW()),0)</f>
        <v>13</v>
      </c>
      <c r="M1036" s="8">
        <f>ROUND(INDEX([1]Calculation!R:R,ROW()),0)</f>
        <v>0</v>
      </c>
      <c r="N1036" s="8">
        <f>ROUND(INDEX([1]Calculation!S:S,ROW()),0)</f>
        <v>14</v>
      </c>
      <c r="O1036" s="8">
        <f>ROUND(INDEX([1]Calculation!T:T,ROW()),0)</f>
        <v>0</v>
      </c>
      <c r="P1036" s="8" t="str">
        <f>INDEX([1]Calculation!CB:CB,ROW())</f>
        <v>https://projects.fivethirtyeight.com/polls/20190615_National.xlsx</v>
      </c>
    </row>
    <row r="1037" spans="1:16">
      <c r="A1037" t="str">
        <f>INDEX([1]Calculation!$F:$F,ROW())</f>
        <v>South Carolina</v>
      </c>
      <c r="B1037" t="str">
        <f>INDEX([1]Calculation!$D:$D,ROW())</f>
        <v>Zogby Interactive/JZ Analytics</v>
      </c>
      <c r="C1037" t="str">
        <f>IF(INDEX([1]Calculation!$G:$G,ROW())=0,"-",INDEX([1]Calculation!$G:$G,ROW()))</f>
        <v>C</v>
      </c>
      <c r="D1037" t="str">
        <f>INDEX([1]Calculation!$J:$J,ROW())&amp;"  "&amp;INDEX([1]Calculation!$K:$K,ROW())</f>
        <v>183  lv</v>
      </c>
      <c r="E1037" s="19">
        <f>INDEX([1]Calculation!$I:$I,ROW())</f>
        <v>43614</v>
      </c>
      <c r="F1037" s="12">
        <f>ROUND(INDEX([1]Calculation!AL:AL,ROW()),1)</f>
        <v>0</v>
      </c>
      <c r="G1037" s="8">
        <f>ROUND(INDEX([1]Calculation!L:L,ROW()),0)</f>
        <v>36</v>
      </c>
      <c r="H1037" s="8">
        <f>ROUND(INDEX([1]Calculation!M:M,ROW()),0)</f>
        <v>0</v>
      </c>
      <c r="I1037" s="8">
        <f>ROUND(INDEX([1]Calculation!N:N,ROW()),0)</f>
        <v>4</v>
      </c>
      <c r="J1037" s="8">
        <f>ROUND(INDEX([1]Calculation!O:O,ROW()),0)</f>
        <v>7</v>
      </c>
      <c r="K1037" s="8">
        <f>ROUND(INDEX([1]Calculation!P:P,ROW()),0)</f>
        <v>0</v>
      </c>
      <c r="L1037" s="8">
        <f>ROUND(INDEX([1]Calculation!Q:Q,ROW()),0)</f>
        <v>13</v>
      </c>
      <c r="M1037" s="8">
        <f>ROUND(INDEX([1]Calculation!R:R,ROW()),0)</f>
        <v>0</v>
      </c>
      <c r="N1037" s="8">
        <f>ROUND(INDEX([1]Calculation!S:S,ROW()),0)</f>
        <v>12</v>
      </c>
      <c r="O1037" s="8">
        <f>ROUND(INDEX([1]Calculation!T:T,ROW()),0)</f>
        <v>0</v>
      </c>
      <c r="P1037" s="8" t="str">
        <f>INDEX([1]Calculation!CB:CB,ROW())</f>
        <v>https://projects.fivethirtyeight.com/polls/20190615_National.xlsx</v>
      </c>
    </row>
    <row r="1038" spans="1:16">
      <c r="A1038" t="str">
        <f>INDEX([1]Calculation!$F:$F,ROW())</f>
        <v>Pennsylvania</v>
      </c>
      <c r="B1038" t="str">
        <f>INDEX([1]Calculation!$D:$D,ROW())</f>
        <v>Zogby Interactive/JZ Analytics</v>
      </c>
      <c r="C1038" t="str">
        <f>IF(INDEX([1]Calculation!$G:$G,ROW())=0,"-",INDEX([1]Calculation!$G:$G,ROW()))</f>
        <v>C</v>
      </c>
      <c r="D1038" t="str">
        <f>INDEX([1]Calculation!$J:$J,ROW())&amp;"  "&amp;INDEX([1]Calculation!$K:$K,ROW())</f>
        <v>246  lv</v>
      </c>
      <c r="E1038" s="19">
        <f>INDEX([1]Calculation!$I:$I,ROW())</f>
        <v>43614</v>
      </c>
      <c r="F1038" s="12">
        <f>ROUND(INDEX([1]Calculation!AL:AL,ROW()),1)</f>
        <v>0.4</v>
      </c>
      <c r="G1038" s="8">
        <f>ROUND(INDEX([1]Calculation!L:L,ROW()),0)</f>
        <v>46</v>
      </c>
      <c r="H1038" s="8">
        <f>ROUND(INDEX([1]Calculation!M:M,ROW()),0)</f>
        <v>0</v>
      </c>
      <c r="I1038" s="8">
        <f>ROUND(INDEX([1]Calculation!N:N,ROW()),0)</f>
        <v>2</v>
      </c>
      <c r="J1038" s="8">
        <f>ROUND(INDEX([1]Calculation!O:O,ROW()),0)</f>
        <v>9</v>
      </c>
      <c r="K1038" s="8">
        <f>ROUND(INDEX([1]Calculation!P:P,ROW()),0)</f>
        <v>0</v>
      </c>
      <c r="L1038" s="8">
        <f>ROUND(INDEX([1]Calculation!Q:Q,ROW()),0)</f>
        <v>15</v>
      </c>
      <c r="M1038" s="8">
        <f>ROUND(INDEX([1]Calculation!R:R,ROW()),0)</f>
        <v>0</v>
      </c>
      <c r="N1038" s="8">
        <f>ROUND(INDEX([1]Calculation!S:S,ROW()),0)</f>
        <v>8</v>
      </c>
      <c r="O1038" s="8">
        <f>ROUND(INDEX([1]Calculation!T:T,ROW()),0)</f>
        <v>1</v>
      </c>
      <c r="P1038" s="8" t="str">
        <f>INDEX([1]Calculation!CB:CB,ROW())</f>
        <v>https://projects.fivethirtyeight.com/polls/20190615_National.xlsx</v>
      </c>
    </row>
    <row r="1039" spans="1:16">
      <c r="A1039" t="str">
        <f>INDEX([1]Calculation!$F:$F,ROW())</f>
        <v>Ohio</v>
      </c>
      <c r="B1039" t="str">
        <f>INDEX([1]Calculation!$D:$D,ROW())</f>
        <v>Zogby Interactive/JZ Analytics</v>
      </c>
      <c r="C1039" t="str">
        <f>IF(INDEX([1]Calculation!$G:$G,ROW())=0,"-",INDEX([1]Calculation!$G:$G,ROW()))</f>
        <v>C</v>
      </c>
      <c r="D1039" t="str">
        <f>INDEX([1]Calculation!$J:$J,ROW())&amp;"  "&amp;INDEX([1]Calculation!$K:$K,ROW())</f>
        <v>222  lv</v>
      </c>
      <c r="E1039" s="19">
        <f>INDEX([1]Calculation!$I:$I,ROW())</f>
        <v>43614</v>
      </c>
      <c r="F1039" s="12">
        <f>ROUND(INDEX([1]Calculation!AL:AL,ROW()),1)</f>
        <v>0.4</v>
      </c>
      <c r="G1039" s="8">
        <f>ROUND(INDEX([1]Calculation!L:L,ROW()),0)</f>
        <v>29</v>
      </c>
      <c r="H1039" s="8">
        <f>ROUND(INDEX([1]Calculation!M:M,ROW()),0)</f>
        <v>0</v>
      </c>
      <c r="I1039" s="8">
        <f>ROUND(INDEX([1]Calculation!N:N,ROW()),0)</f>
        <v>3</v>
      </c>
      <c r="J1039" s="8">
        <f>ROUND(INDEX([1]Calculation!O:O,ROW()),0)</f>
        <v>6</v>
      </c>
      <c r="K1039" s="8">
        <f>ROUND(INDEX([1]Calculation!P:P,ROW()),0)</f>
        <v>1</v>
      </c>
      <c r="L1039" s="8">
        <f>ROUND(INDEX([1]Calculation!Q:Q,ROW()),0)</f>
        <v>19</v>
      </c>
      <c r="M1039" s="8">
        <f>ROUND(INDEX([1]Calculation!R:R,ROW()),0)</f>
        <v>0</v>
      </c>
      <c r="N1039" s="8">
        <f>ROUND(INDEX([1]Calculation!S:S,ROW()),0)</f>
        <v>12</v>
      </c>
      <c r="O1039" s="8">
        <f>ROUND(INDEX([1]Calculation!T:T,ROW()),0)</f>
        <v>3</v>
      </c>
      <c r="P1039" s="8" t="str">
        <f>INDEX([1]Calculation!CB:CB,ROW())</f>
        <v>https://projects.fivethirtyeight.com/polls/20190615_National.xlsx</v>
      </c>
    </row>
    <row r="1040" spans="1:16">
      <c r="A1040" t="str">
        <f>INDEX([1]Calculation!$F:$F,ROW())</f>
        <v>Michigan</v>
      </c>
      <c r="B1040" t="str">
        <f>INDEX([1]Calculation!$D:$D,ROW())</f>
        <v>Zogby Interactive/JZ Analytics</v>
      </c>
      <c r="C1040" t="str">
        <f>IF(INDEX([1]Calculation!$G:$G,ROW())=0,"-",INDEX([1]Calculation!$G:$G,ROW()))</f>
        <v>C</v>
      </c>
      <c r="D1040" t="str">
        <f>INDEX([1]Calculation!$J:$J,ROW())&amp;"  "&amp;INDEX([1]Calculation!$K:$K,ROW())</f>
        <v>268  lv</v>
      </c>
      <c r="E1040" s="19">
        <f>INDEX([1]Calculation!$I:$I,ROW())</f>
        <v>43614</v>
      </c>
      <c r="F1040" s="12">
        <f>ROUND(INDEX([1]Calculation!AL:AL,ROW()),1)</f>
        <v>0.4</v>
      </c>
      <c r="G1040" s="8">
        <f>ROUND(INDEX([1]Calculation!L:L,ROW()),0)</f>
        <v>27</v>
      </c>
      <c r="H1040" s="8">
        <f>ROUND(INDEX([1]Calculation!M:M,ROW()),0)</f>
        <v>0</v>
      </c>
      <c r="I1040" s="8">
        <f>ROUND(INDEX([1]Calculation!N:N,ROW()),0)</f>
        <v>1</v>
      </c>
      <c r="J1040" s="8">
        <f>ROUND(INDEX([1]Calculation!O:O,ROW()),0)</f>
        <v>9</v>
      </c>
      <c r="K1040" s="8">
        <f>ROUND(INDEX([1]Calculation!P:P,ROW()),0)</f>
        <v>1</v>
      </c>
      <c r="L1040" s="8">
        <f>ROUND(INDEX([1]Calculation!Q:Q,ROW()),0)</f>
        <v>18</v>
      </c>
      <c r="M1040" s="8">
        <f>ROUND(INDEX([1]Calculation!R:R,ROW()),0)</f>
        <v>0</v>
      </c>
      <c r="N1040" s="8">
        <f>ROUND(INDEX([1]Calculation!S:S,ROW()),0)</f>
        <v>8</v>
      </c>
      <c r="O1040" s="8">
        <f>ROUND(INDEX([1]Calculation!T:T,ROW()),0)</f>
        <v>2</v>
      </c>
      <c r="P1040" s="8" t="str">
        <f>INDEX([1]Calculation!CB:CB,ROW())</f>
        <v>https://projects.fivethirtyeight.com/polls/20190615_National.xlsx</v>
      </c>
    </row>
    <row r="1041" spans="1:16">
      <c r="A1041" t="str">
        <f>INDEX([1]Calculation!$F:$F,ROW())</f>
        <v>Florida</v>
      </c>
      <c r="B1041" t="str">
        <f>INDEX([1]Calculation!$D:$D,ROW())</f>
        <v>Zogby Interactive/JZ Analytics</v>
      </c>
      <c r="C1041" t="str">
        <f>IF(INDEX([1]Calculation!$G:$G,ROW())=0,"-",INDEX([1]Calculation!$G:$G,ROW()))</f>
        <v>C</v>
      </c>
      <c r="D1041" t="str">
        <f>INDEX([1]Calculation!$J:$J,ROW())&amp;"  "&amp;INDEX([1]Calculation!$K:$K,ROW())</f>
        <v>228  lv</v>
      </c>
      <c r="E1041" s="19">
        <f>INDEX([1]Calculation!$I:$I,ROW())</f>
        <v>43614</v>
      </c>
      <c r="F1041" s="12">
        <f>ROUND(INDEX([1]Calculation!AL:AL,ROW()),1)</f>
        <v>0.4</v>
      </c>
      <c r="G1041" s="8">
        <f>ROUND(INDEX([1]Calculation!L:L,ROW()),0)</f>
        <v>34</v>
      </c>
      <c r="H1041" s="8">
        <f>ROUND(INDEX([1]Calculation!M:M,ROW()),0)</f>
        <v>0</v>
      </c>
      <c r="I1041" s="8">
        <f>ROUND(INDEX([1]Calculation!N:N,ROW()),0)</f>
        <v>2</v>
      </c>
      <c r="J1041" s="8">
        <f>ROUND(INDEX([1]Calculation!O:O,ROW()),0)</f>
        <v>6</v>
      </c>
      <c r="K1041" s="8">
        <f>ROUND(INDEX([1]Calculation!P:P,ROW()),0)</f>
        <v>1</v>
      </c>
      <c r="L1041" s="8">
        <f>ROUND(INDEX([1]Calculation!Q:Q,ROW()),0)</f>
        <v>18</v>
      </c>
      <c r="M1041" s="8">
        <f>ROUND(INDEX([1]Calculation!R:R,ROW()),0)</f>
        <v>0</v>
      </c>
      <c r="N1041" s="8">
        <f>ROUND(INDEX([1]Calculation!S:S,ROW()),0)</f>
        <v>7</v>
      </c>
      <c r="O1041" s="8">
        <f>ROUND(INDEX([1]Calculation!T:T,ROW()),0)</f>
        <v>1</v>
      </c>
      <c r="P1041" s="8" t="str">
        <f>INDEX([1]Calculation!CB:CB,ROW())</f>
        <v>https://projects.fivethirtyeight.com/polls/20190615_National.xlsx</v>
      </c>
    </row>
    <row r="1042" spans="1:16">
      <c r="A1042" t="str">
        <f>INDEX([1]Calculation!$F:$F,ROW())</f>
        <v>Arizona</v>
      </c>
      <c r="B1042" t="str">
        <f>INDEX([1]Calculation!$D:$D,ROW())</f>
        <v>Zogby Interactive/JZ Analytics</v>
      </c>
      <c r="C1042" t="str">
        <f>IF(INDEX([1]Calculation!$G:$G,ROW())=0,"-",INDEX([1]Calculation!$G:$G,ROW()))</f>
        <v>C</v>
      </c>
      <c r="D1042" t="str">
        <f>INDEX([1]Calculation!$J:$J,ROW())&amp;"  "&amp;INDEX([1]Calculation!$K:$K,ROW())</f>
        <v>197  lv</v>
      </c>
      <c r="E1042" s="19">
        <f>INDEX([1]Calculation!$I:$I,ROW())</f>
        <v>43614</v>
      </c>
      <c r="F1042" s="12">
        <f>ROUND(INDEX([1]Calculation!AL:AL,ROW()),1)</f>
        <v>0.4</v>
      </c>
      <c r="G1042" s="8">
        <f>ROUND(INDEX([1]Calculation!L:L,ROW()),0)</f>
        <v>35</v>
      </c>
      <c r="H1042" s="8">
        <f>ROUND(INDEX([1]Calculation!M:M,ROW()),0)</f>
        <v>0</v>
      </c>
      <c r="I1042" s="8">
        <f>ROUND(INDEX([1]Calculation!N:N,ROW()),0)</f>
        <v>2</v>
      </c>
      <c r="J1042" s="8">
        <f>ROUND(INDEX([1]Calculation!O:O,ROW()),0)</f>
        <v>6</v>
      </c>
      <c r="K1042" s="8">
        <f>ROUND(INDEX([1]Calculation!P:P,ROW()),0)</f>
        <v>0</v>
      </c>
      <c r="L1042" s="8">
        <f>ROUND(INDEX([1]Calculation!Q:Q,ROW()),0)</f>
        <v>16</v>
      </c>
      <c r="M1042" s="8">
        <f>ROUND(INDEX([1]Calculation!R:R,ROW()),0)</f>
        <v>0</v>
      </c>
      <c r="N1042" s="8">
        <f>ROUND(INDEX([1]Calculation!S:S,ROW()),0)</f>
        <v>10</v>
      </c>
      <c r="O1042" s="8">
        <f>ROUND(INDEX([1]Calculation!T:T,ROW()),0)</f>
        <v>0</v>
      </c>
      <c r="P1042" s="8" t="str">
        <f>INDEX([1]Calculation!CB:CB,ROW())</f>
        <v>https://projects.fivethirtyeight.com/polls/20190615_National.xlsx</v>
      </c>
    </row>
    <row r="1043" spans="1:16">
      <c r="A1043" t="str">
        <f>INDEX([1]Calculation!$F:$F,ROW())</f>
        <v>US</v>
      </c>
      <c r="B1043" t="str">
        <f>INDEX([1]Calculation!$D:$D,ROW())</f>
        <v>SSRS</v>
      </c>
      <c r="C1043" t="str">
        <f>IF(INDEX([1]Calculation!$G:$G,ROW())=0,"-",INDEX([1]Calculation!$G:$G,ROW()))</f>
        <v>A/B</v>
      </c>
      <c r="D1043" t="str">
        <f>INDEX([1]Calculation!$J:$J,ROW())&amp;"  "&amp;INDEX([1]Calculation!$K:$K,ROW())</f>
        <v>412  rv</v>
      </c>
      <c r="E1043" s="19">
        <f>INDEX([1]Calculation!$I:$I,ROW())</f>
        <v>43616</v>
      </c>
      <c r="F1043" s="12">
        <f>ROUND(INDEX([1]Calculation!AL:AL,ROW()),1)</f>
        <v>0</v>
      </c>
      <c r="G1043" s="8">
        <f>ROUND(INDEX([1]Calculation!L:L,ROW()),0)</f>
        <v>32</v>
      </c>
      <c r="H1043" s="8">
        <f>ROUND(INDEX([1]Calculation!M:M,ROW()),0)</f>
        <v>0</v>
      </c>
      <c r="I1043" s="8">
        <f>ROUND(INDEX([1]Calculation!N:N,ROW()),0)</f>
        <v>3</v>
      </c>
      <c r="J1043" s="8">
        <f>ROUND(INDEX([1]Calculation!O:O,ROW()),0)</f>
        <v>5</v>
      </c>
      <c r="K1043" s="8">
        <f>ROUND(INDEX([1]Calculation!P:P,ROW()),0)</f>
        <v>2</v>
      </c>
      <c r="L1043" s="8">
        <f>ROUND(INDEX([1]Calculation!Q:Q,ROW()),0)</f>
        <v>18</v>
      </c>
      <c r="M1043" s="8">
        <f>ROUND(INDEX([1]Calculation!R:R,ROW()),0)</f>
        <v>0</v>
      </c>
      <c r="N1043" s="8">
        <f>ROUND(INDEX([1]Calculation!S:S,ROW()),0)</f>
        <v>7</v>
      </c>
      <c r="O1043" s="8">
        <f>ROUND(INDEX([1]Calculation!T:T,ROW()),0)</f>
        <v>1</v>
      </c>
      <c r="P1043" s="8" t="str">
        <f>INDEX([1]Calculation!CB:CB,ROW())</f>
        <v>https://cdn.cnn.com/cnn/2019/images/06/03/rel7b.-.democrats.2020.pdf</v>
      </c>
    </row>
    <row r="1044" spans="1:16">
      <c r="A1044" t="str">
        <f>INDEX([1]Calculation!$F:$F,ROW())</f>
        <v>US</v>
      </c>
      <c r="B1044" t="str">
        <f>INDEX([1]Calculation!$D:$D,ROW())</f>
        <v>Harris Insights &amp; Analytics</v>
      </c>
      <c r="C1044" t="str">
        <f>IF(INDEX([1]Calculation!$G:$G,ROW())=0,"-",INDEX([1]Calculation!$G:$G,ROW()))</f>
        <v>C+</v>
      </c>
      <c r="D1044" t="str">
        <f>INDEX([1]Calculation!$J:$J,ROW())&amp;"  "&amp;INDEX([1]Calculation!$K:$K,ROW())</f>
        <v>471  rv</v>
      </c>
      <c r="E1044" s="19">
        <f>INDEX([1]Calculation!$I:$I,ROW())</f>
        <v>43615</v>
      </c>
      <c r="F1044" s="12">
        <f>ROUND(INDEX([1]Calculation!AL:AL,ROW()),1)</f>
        <v>0</v>
      </c>
      <c r="G1044" s="8">
        <f>ROUND(INDEX([1]Calculation!L:L,ROW()),0)</f>
        <v>36</v>
      </c>
      <c r="H1044" s="8">
        <f>ROUND(INDEX([1]Calculation!M:M,ROW()),0)</f>
        <v>1</v>
      </c>
      <c r="I1044" s="8">
        <f>ROUND(INDEX([1]Calculation!N:N,ROW()),0)</f>
        <v>3</v>
      </c>
      <c r="J1044" s="8">
        <f>ROUND(INDEX([1]Calculation!O:O,ROW()),0)</f>
        <v>5</v>
      </c>
      <c r="K1044" s="8">
        <f>ROUND(INDEX([1]Calculation!P:P,ROW()),0)</f>
        <v>0</v>
      </c>
      <c r="L1044" s="8">
        <f>ROUND(INDEX([1]Calculation!Q:Q,ROW()),0)</f>
        <v>17</v>
      </c>
      <c r="M1044" s="8">
        <f>ROUND(INDEX([1]Calculation!R:R,ROW()),0)</f>
        <v>0</v>
      </c>
      <c r="N1044" s="8">
        <f>ROUND(INDEX([1]Calculation!S:S,ROW()),0)</f>
        <v>5</v>
      </c>
      <c r="O1044" s="8">
        <f>ROUND(INDEX([1]Calculation!T:T,ROW()),0)</f>
        <v>1</v>
      </c>
      <c r="P1044" s="8" t="str">
        <f>INDEX([1]Calculation!CB:CB,ROW())</f>
        <v>https://harvardharrispoll.com/wp-content/uploads/2019/05/HHP_May2019_RegisteredVoters_Topline.pdf</v>
      </c>
    </row>
    <row r="1045" spans="1:16">
      <c r="A1045" t="str">
        <f>INDEX([1]Calculation!$F:$F,ROW())</f>
        <v>US</v>
      </c>
      <c r="B1045" t="str">
        <f>INDEX([1]Calculation!$D:$D,ROW())</f>
        <v>Harris Insights &amp; Analytics</v>
      </c>
      <c r="C1045" t="str">
        <f>IF(INDEX([1]Calculation!$G:$G,ROW())=0,"-",INDEX([1]Calculation!$G:$G,ROW()))</f>
        <v>C+</v>
      </c>
      <c r="D1045" t="str">
        <f>INDEX([1]Calculation!$J:$J,ROW())&amp;"  "&amp;INDEX([1]Calculation!$K:$K,ROW())</f>
        <v>881  rv</v>
      </c>
      <c r="E1045" s="19">
        <f>INDEX([1]Calculation!$I:$I,ROW())</f>
        <v>43615</v>
      </c>
      <c r="F1045" s="12">
        <f>ROUND(INDEX([1]Calculation!AL:AL,ROW()),1)</f>
        <v>0</v>
      </c>
      <c r="G1045" s="8">
        <f>ROUND(INDEX([1]Calculation!L:L,ROW()),0)</f>
        <v>0</v>
      </c>
      <c r="H1045" s="8">
        <f>ROUND(INDEX([1]Calculation!M:M,ROW()),0)</f>
        <v>0</v>
      </c>
      <c r="I1045" s="8">
        <f>ROUND(INDEX([1]Calculation!N:N,ROW()),0)</f>
        <v>0</v>
      </c>
      <c r="J1045" s="8">
        <f>ROUND(INDEX([1]Calculation!O:O,ROW()),0)</f>
        <v>0</v>
      </c>
      <c r="K1045" s="8">
        <f>ROUND(INDEX([1]Calculation!P:P,ROW()),0)</f>
        <v>0</v>
      </c>
      <c r="L1045" s="8">
        <f>ROUND(INDEX([1]Calculation!Q:Q,ROW()),0)</f>
        <v>42</v>
      </c>
      <c r="M1045" s="8">
        <f>ROUND(INDEX([1]Calculation!R:R,ROW()),0)</f>
        <v>0</v>
      </c>
      <c r="N1045" s="8">
        <f>ROUND(INDEX([1]Calculation!S:S,ROW()),0)</f>
        <v>0</v>
      </c>
      <c r="O1045" s="8">
        <f>ROUND(INDEX([1]Calculation!T:T,ROW()),0)</f>
        <v>0</v>
      </c>
      <c r="P1045" s="8" t="str">
        <f>INDEX([1]Calculation!CB:CB,ROW())</f>
        <v>https://scottrasmussen.com/crosstabs-may-28-30/</v>
      </c>
    </row>
    <row r="1046" spans="1:16">
      <c r="A1046" t="str">
        <f>INDEX([1]Calculation!$F:$F,ROW())</f>
        <v>US</v>
      </c>
      <c r="B1046" t="str">
        <f>INDEX([1]Calculation!$D:$D,ROW())</f>
        <v>Harris Insights &amp; Analytics</v>
      </c>
      <c r="C1046" t="str">
        <f>IF(INDEX([1]Calculation!$G:$G,ROW())=0,"-",INDEX([1]Calculation!$G:$G,ROW()))</f>
        <v>C+</v>
      </c>
      <c r="D1046" t="str">
        <f>INDEX([1]Calculation!$J:$J,ROW())&amp;"  "&amp;INDEX([1]Calculation!$K:$K,ROW())</f>
        <v>881  rv</v>
      </c>
      <c r="E1046" s="19">
        <f>INDEX([1]Calculation!$I:$I,ROW())</f>
        <v>43615</v>
      </c>
      <c r="F1046" s="12">
        <f>ROUND(INDEX([1]Calculation!AL:AL,ROW()),1)</f>
        <v>0</v>
      </c>
      <c r="G1046" s="8">
        <f>ROUND(INDEX([1]Calculation!L:L,ROW()),0)</f>
        <v>41</v>
      </c>
      <c r="H1046" s="8">
        <f>ROUND(INDEX([1]Calculation!M:M,ROW()),0)</f>
        <v>0</v>
      </c>
      <c r="I1046" s="8">
        <f>ROUND(INDEX([1]Calculation!N:N,ROW()),0)</f>
        <v>0</v>
      </c>
      <c r="J1046" s="8">
        <f>ROUND(INDEX([1]Calculation!O:O,ROW()),0)</f>
        <v>0</v>
      </c>
      <c r="K1046" s="8">
        <f>ROUND(INDEX([1]Calculation!P:P,ROW()),0)</f>
        <v>0</v>
      </c>
      <c r="L1046" s="8">
        <f>ROUND(INDEX([1]Calculation!Q:Q,ROW()),0)</f>
        <v>0</v>
      </c>
      <c r="M1046" s="8">
        <f>ROUND(INDEX([1]Calculation!R:R,ROW()),0)</f>
        <v>0</v>
      </c>
      <c r="N1046" s="8">
        <f>ROUND(INDEX([1]Calculation!S:S,ROW()),0)</f>
        <v>0</v>
      </c>
      <c r="O1046" s="8">
        <f>ROUND(INDEX([1]Calculation!T:T,ROW()),0)</f>
        <v>0</v>
      </c>
      <c r="P1046" s="8" t="str">
        <f>INDEX([1]Calculation!CB:CB,ROW())</f>
        <v>https://scottrasmussen.com/crosstabs-may-28-30/</v>
      </c>
    </row>
    <row r="1047" spans="1:16">
      <c r="A1047" t="str">
        <f>INDEX([1]Calculation!$F:$F,ROW())</f>
        <v>US</v>
      </c>
      <c r="B1047" t="str">
        <f>INDEX([1]Calculation!$D:$D,ROW())</f>
        <v>Harris Insights &amp; Analytics</v>
      </c>
      <c r="C1047" t="str">
        <f>IF(INDEX([1]Calculation!$G:$G,ROW())=0,"-",INDEX([1]Calculation!$G:$G,ROW()))</f>
        <v>C+</v>
      </c>
      <c r="D1047" t="str">
        <f>INDEX([1]Calculation!$J:$J,ROW())&amp;"  "&amp;INDEX([1]Calculation!$K:$K,ROW())</f>
        <v>881  rv</v>
      </c>
      <c r="E1047" s="19">
        <f>INDEX([1]Calculation!$I:$I,ROW())</f>
        <v>43615</v>
      </c>
      <c r="F1047" s="12">
        <f>ROUND(INDEX([1]Calculation!AL:AL,ROW()),1)</f>
        <v>0</v>
      </c>
      <c r="G1047" s="8">
        <f>ROUND(INDEX([1]Calculation!L:L,ROW()),0)</f>
        <v>43</v>
      </c>
      <c r="H1047" s="8">
        <f>ROUND(INDEX([1]Calculation!M:M,ROW()),0)</f>
        <v>0</v>
      </c>
      <c r="I1047" s="8">
        <f>ROUND(INDEX([1]Calculation!N:N,ROW()),0)</f>
        <v>0</v>
      </c>
      <c r="J1047" s="8">
        <f>ROUND(INDEX([1]Calculation!O:O,ROW()),0)</f>
        <v>0</v>
      </c>
      <c r="K1047" s="8">
        <f>ROUND(INDEX([1]Calculation!P:P,ROW()),0)</f>
        <v>0</v>
      </c>
      <c r="L1047" s="8">
        <f>ROUND(INDEX([1]Calculation!Q:Q,ROW()),0)</f>
        <v>41</v>
      </c>
      <c r="M1047" s="8">
        <f>ROUND(INDEX([1]Calculation!R:R,ROW()),0)</f>
        <v>0</v>
      </c>
      <c r="N1047" s="8">
        <f>ROUND(INDEX([1]Calculation!S:S,ROW()),0)</f>
        <v>0</v>
      </c>
      <c r="O1047" s="8">
        <f>ROUND(INDEX([1]Calculation!T:T,ROW()),0)</f>
        <v>0</v>
      </c>
      <c r="P1047" s="8" t="str">
        <f>INDEX([1]Calculation!CB:CB,ROW())</f>
        <v>https://scottrasmussen.com/crosstabs-may-28-30/</v>
      </c>
    </row>
    <row r="1048" spans="1:16">
      <c r="A1048" t="str">
        <f>INDEX([1]Calculation!$F:$F,ROW())</f>
        <v>US</v>
      </c>
      <c r="B1048" t="str">
        <f>INDEX([1]Calculation!$D:$D,ROW())</f>
        <v>Harris Insights &amp; Analytics</v>
      </c>
      <c r="C1048" t="str">
        <f>IF(INDEX([1]Calculation!$G:$G,ROW())=0,"-",INDEX([1]Calculation!$G:$G,ROW()))</f>
        <v>C+</v>
      </c>
      <c r="D1048" t="str">
        <f>INDEX([1]Calculation!$J:$J,ROW())&amp;"  "&amp;INDEX([1]Calculation!$K:$K,ROW())</f>
        <v>881  rv</v>
      </c>
      <c r="E1048" s="19">
        <f>INDEX([1]Calculation!$I:$I,ROW())</f>
        <v>43615</v>
      </c>
      <c r="F1048" s="12">
        <f>ROUND(INDEX([1]Calculation!AL:AL,ROW()),1)</f>
        <v>0</v>
      </c>
      <c r="G1048" s="8">
        <f>ROUND(INDEX([1]Calculation!L:L,ROW()),0)</f>
        <v>0</v>
      </c>
      <c r="H1048" s="8">
        <f>ROUND(INDEX([1]Calculation!M:M,ROW()),0)</f>
        <v>0</v>
      </c>
      <c r="I1048" s="8">
        <f>ROUND(INDEX([1]Calculation!N:N,ROW()),0)</f>
        <v>0</v>
      </c>
      <c r="J1048" s="8">
        <f>ROUND(INDEX([1]Calculation!O:O,ROW()),0)</f>
        <v>0</v>
      </c>
      <c r="K1048" s="8">
        <f>ROUND(INDEX([1]Calculation!P:P,ROW()),0)</f>
        <v>0</v>
      </c>
      <c r="L1048" s="8">
        <f>ROUND(INDEX([1]Calculation!Q:Q,ROW()),0)</f>
        <v>37</v>
      </c>
      <c r="M1048" s="8">
        <f>ROUND(INDEX([1]Calculation!R:R,ROW()),0)</f>
        <v>0</v>
      </c>
      <c r="N1048" s="8">
        <f>ROUND(INDEX([1]Calculation!S:S,ROW()),0)</f>
        <v>40</v>
      </c>
      <c r="O1048" s="8">
        <f>ROUND(INDEX([1]Calculation!T:T,ROW()),0)</f>
        <v>0</v>
      </c>
      <c r="P1048" s="8" t="str">
        <f>INDEX([1]Calculation!CB:CB,ROW())</f>
        <v>https://scottrasmussen.com/crosstabs-may-28-30/</v>
      </c>
    </row>
    <row r="1049" spans="1:16">
      <c r="A1049" t="str">
        <f>INDEX([1]Calculation!$F:$F,ROW())</f>
        <v>US</v>
      </c>
      <c r="B1049" t="str">
        <f>INDEX([1]Calculation!$D:$D,ROW())</f>
        <v>Harris Insights &amp; Analytics</v>
      </c>
      <c r="C1049" t="str">
        <f>IF(INDEX([1]Calculation!$G:$G,ROW())=0,"-",INDEX([1]Calculation!$G:$G,ROW()))</f>
        <v>C+</v>
      </c>
      <c r="D1049" t="str">
        <f>INDEX([1]Calculation!$J:$J,ROW())&amp;"  "&amp;INDEX([1]Calculation!$K:$K,ROW())</f>
        <v>881  rv</v>
      </c>
      <c r="E1049" s="19">
        <f>INDEX([1]Calculation!$I:$I,ROW())</f>
        <v>43615</v>
      </c>
      <c r="F1049" s="12">
        <f>ROUND(INDEX([1]Calculation!AL:AL,ROW()),1)</f>
        <v>0</v>
      </c>
      <c r="G1049" s="8">
        <f>ROUND(INDEX([1]Calculation!L:L,ROW()),0)</f>
        <v>39</v>
      </c>
      <c r="H1049" s="8">
        <f>ROUND(INDEX([1]Calculation!M:M,ROW()),0)</f>
        <v>0</v>
      </c>
      <c r="I1049" s="8">
        <f>ROUND(INDEX([1]Calculation!N:N,ROW()),0)</f>
        <v>0</v>
      </c>
      <c r="J1049" s="8">
        <f>ROUND(INDEX([1]Calculation!O:O,ROW()),0)</f>
        <v>0</v>
      </c>
      <c r="K1049" s="8">
        <f>ROUND(INDEX([1]Calculation!P:P,ROW()),0)</f>
        <v>0</v>
      </c>
      <c r="L1049" s="8">
        <f>ROUND(INDEX([1]Calculation!Q:Q,ROW()),0)</f>
        <v>0</v>
      </c>
      <c r="M1049" s="8">
        <f>ROUND(INDEX([1]Calculation!R:R,ROW()),0)</f>
        <v>0</v>
      </c>
      <c r="N1049" s="8">
        <f>ROUND(INDEX([1]Calculation!S:S,ROW()),0)</f>
        <v>41</v>
      </c>
      <c r="O1049" s="8">
        <f>ROUND(INDEX([1]Calculation!T:T,ROW()),0)</f>
        <v>0</v>
      </c>
      <c r="P1049" s="8" t="str">
        <f>INDEX([1]Calculation!CB:CB,ROW())</f>
        <v>https://scottrasmussen.com/crosstabs-may-28-30/</v>
      </c>
    </row>
    <row r="1050" spans="1:16">
      <c r="A1050" t="str">
        <f>INDEX([1]Calculation!$F:$F,ROW())</f>
        <v>California</v>
      </c>
      <c r="B1050" t="str">
        <f>INDEX([1]Calculation!$D:$D,ROW())</f>
        <v>Change Research</v>
      </c>
      <c r="C1050" t="str">
        <f>IF(INDEX([1]Calculation!$G:$G,ROW())=0,"-",INDEX([1]Calculation!$G:$G,ROW()))</f>
        <v>C</v>
      </c>
      <c r="D1050" t="str">
        <f>INDEX([1]Calculation!$J:$J,ROW())&amp;"  "&amp;INDEX([1]Calculation!$K:$K,ROW())</f>
        <v>1649  lv</v>
      </c>
      <c r="E1050" s="19">
        <f>INDEX([1]Calculation!$I:$I,ROW())</f>
        <v>43613</v>
      </c>
      <c r="F1050" s="12">
        <f>ROUND(INDEX([1]Calculation!AL:AL,ROW()),1)</f>
        <v>0</v>
      </c>
      <c r="G1050" s="8">
        <f>ROUND(INDEX([1]Calculation!L:L,ROW()),0)</f>
        <v>30</v>
      </c>
      <c r="H1050" s="8">
        <f>ROUND(INDEX([1]Calculation!M:M,ROW()),0)</f>
        <v>0</v>
      </c>
      <c r="I1050" s="8">
        <f>ROUND(INDEX([1]Calculation!N:N,ROW()),0)</f>
        <v>1</v>
      </c>
      <c r="J1050" s="8">
        <f>ROUND(INDEX([1]Calculation!O:O,ROW()),0)</f>
        <v>12</v>
      </c>
      <c r="K1050" s="8">
        <f>ROUND(INDEX([1]Calculation!P:P,ROW()),0)</f>
        <v>0</v>
      </c>
      <c r="L1050" s="8">
        <f>ROUND(INDEX([1]Calculation!Q:Q,ROW()),0)</f>
        <v>23</v>
      </c>
      <c r="M1050" s="8">
        <f>ROUND(INDEX([1]Calculation!R:R,ROW()),0)</f>
        <v>0</v>
      </c>
      <c r="N1050" s="8">
        <f>ROUND(INDEX([1]Calculation!S:S,ROW()),0)</f>
        <v>12</v>
      </c>
      <c r="O1050" s="8">
        <f>ROUND(INDEX([1]Calculation!T:T,ROW()),0)</f>
        <v>1</v>
      </c>
      <c r="P1050" s="8" t="str">
        <f>INDEX([1]Calculation!CB:CB,ROW())</f>
        <v>https://www.changeresearch.com/california-poll-may-25-28-2019</v>
      </c>
    </row>
    <row r="1051" spans="1:16">
      <c r="A1051" t="str">
        <f>INDEX([1]Calculation!$F:$F,ROW())</f>
        <v>US</v>
      </c>
      <c r="B1051" t="str">
        <f>INDEX([1]Calculation!$D:$D,ROW())</f>
        <v>Morning Consult</v>
      </c>
      <c r="C1051" t="str">
        <f>IF(INDEX([1]Calculation!$G:$G,ROW())=0,"-",INDEX([1]Calculation!$G:$G,ROW()))</f>
        <v>B+</v>
      </c>
      <c r="D1051" t="str">
        <f>INDEX([1]Calculation!$J:$J,ROW())&amp;"  "&amp;INDEX([1]Calculation!$K:$K,ROW())</f>
        <v>16368  lv</v>
      </c>
      <c r="E1051" s="19">
        <f>INDEX([1]Calculation!$I:$I,ROW())</f>
        <v>43611</v>
      </c>
      <c r="F1051" s="12">
        <f>ROUND(INDEX([1]Calculation!AL:AL,ROW()),1)</f>
        <v>0</v>
      </c>
      <c r="G1051" s="8">
        <f>ROUND(INDEX([1]Calculation!L:L,ROW()),0)</f>
        <v>38</v>
      </c>
      <c r="H1051" s="8">
        <f>ROUND(INDEX([1]Calculation!M:M,ROW()),0)</f>
        <v>0</v>
      </c>
      <c r="I1051" s="8">
        <f>ROUND(INDEX([1]Calculation!N:N,ROW()),0)</f>
        <v>3</v>
      </c>
      <c r="J1051" s="8">
        <f>ROUND(INDEX([1]Calculation!O:O,ROW()),0)</f>
        <v>7</v>
      </c>
      <c r="K1051" s="8">
        <f>ROUND(INDEX([1]Calculation!P:P,ROW()),0)</f>
        <v>1</v>
      </c>
      <c r="L1051" s="8">
        <f>ROUND(INDEX([1]Calculation!Q:Q,ROW()),0)</f>
        <v>20</v>
      </c>
      <c r="M1051" s="8">
        <f>ROUND(INDEX([1]Calculation!R:R,ROW()),0)</f>
        <v>0</v>
      </c>
      <c r="N1051" s="8">
        <f>ROUND(INDEX([1]Calculation!S:S,ROW()),0)</f>
        <v>9</v>
      </c>
      <c r="O1051" s="8">
        <f>ROUND(INDEX([1]Calculation!T:T,ROW()),0)</f>
        <v>1</v>
      </c>
      <c r="P1051" s="8" t="str">
        <f>INDEX([1]Calculation!CB:CB,ROW())</f>
        <v>https://morningconsult.com/2020-democratic-primary/</v>
      </c>
    </row>
    <row r="1052" spans="1:16">
      <c r="A1052" t="str">
        <f>INDEX([1]Calculation!$F:$F,ROW())</f>
        <v>US</v>
      </c>
      <c r="B1052" t="str">
        <f>INDEX([1]Calculation!$D:$D,ROW())</f>
        <v>Harris Insights &amp; Analytics</v>
      </c>
      <c r="C1052" t="str">
        <f>IF(INDEX([1]Calculation!$G:$G,ROW())=0,"-",INDEX([1]Calculation!$G:$G,ROW()))</f>
        <v>C+</v>
      </c>
      <c r="D1052" t="str">
        <f>INDEX([1]Calculation!$J:$J,ROW())&amp;"  "&amp;INDEX([1]Calculation!$K:$K,ROW())</f>
        <v>881  rv</v>
      </c>
      <c r="E1052" s="19">
        <f>INDEX([1]Calculation!$I:$I,ROW())</f>
        <v>43610</v>
      </c>
      <c r="F1052" s="12">
        <f>ROUND(INDEX([1]Calculation!AL:AL,ROW()),1)</f>
        <v>0</v>
      </c>
      <c r="G1052" s="8">
        <f>ROUND(INDEX([1]Calculation!L:L,ROW()),0)</f>
        <v>33</v>
      </c>
      <c r="H1052" s="8">
        <f>ROUND(INDEX([1]Calculation!M:M,ROW()),0)</f>
        <v>0</v>
      </c>
      <c r="I1052" s="8">
        <f>ROUND(INDEX([1]Calculation!N:N,ROW()),0)</f>
        <v>3</v>
      </c>
      <c r="J1052" s="8">
        <f>ROUND(INDEX([1]Calculation!O:O,ROW()),0)</f>
        <v>5</v>
      </c>
      <c r="K1052" s="8">
        <f>ROUND(INDEX([1]Calculation!P:P,ROW()),0)</f>
        <v>1</v>
      </c>
      <c r="L1052" s="8">
        <f>ROUND(INDEX([1]Calculation!Q:Q,ROW()),0)</f>
        <v>15</v>
      </c>
      <c r="M1052" s="8">
        <f>ROUND(INDEX([1]Calculation!R:R,ROW()),0)</f>
        <v>0</v>
      </c>
      <c r="N1052" s="8">
        <f>ROUND(INDEX([1]Calculation!S:S,ROW()),0)</f>
        <v>7</v>
      </c>
      <c r="O1052" s="8">
        <f>ROUND(INDEX([1]Calculation!T:T,ROW()),0)</f>
        <v>1</v>
      </c>
      <c r="P1052" s="8" t="str">
        <f>INDEX([1]Calculation!CB:CB,ROW())</f>
        <v>https://scottrasmussen.com/crosstabs-may-23-25/</v>
      </c>
    </row>
    <row r="1053" spans="1:16">
      <c r="A1053" t="str">
        <f>INDEX([1]Calculation!$F:$F,ROW())</f>
        <v>South Carolina</v>
      </c>
      <c r="B1053" t="str">
        <f>INDEX([1]Calculation!$D:$D,ROW())</f>
        <v>Tel Opinion Research</v>
      </c>
      <c r="C1053" t="str">
        <f>IF(INDEX([1]Calculation!$G:$G,ROW())=0,"-",INDEX([1]Calculation!$G:$G,ROW()))</f>
        <v>B/C</v>
      </c>
      <c r="D1053" t="str">
        <f>INDEX([1]Calculation!$J:$J,ROW())&amp;"  "&amp;INDEX([1]Calculation!$K:$K,ROW())</f>
        <v>600  lv</v>
      </c>
      <c r="E1053" s="19">
        <f>INDEX([1]Calculation!$I:$I,ROW())</f>
        <v>43609</v>
      </c>
      <c r="F1053" s="12">
        <f>ROUND(INDEX([1]Calculation!AL:AL,ROW()),1)</f>
        <v>0</v>
      </c>
      <c r="G1053" s="8">
        <f>ROUND(INDEX([1]Calculation!L:L,ROW()),0)</f>
        <v>37</v>
      </c>
      <c r="H1053" s="8">
        <f>ROUND(INDEX([1]Calculation!M:M,ROW()),0)</f>
        <v>0</v>
      </c>
      <c r="I1053" s="8">
        <f>ROUND(INDEX([1]Calculation!N:N,ROW()),0)</f>
        <v>2</v>
      </c>
      <c r="J1053" s="8">
        <f>ROUND(INDEX([1]Calculation!O:O,ROW()),0)</f>
        <v>3</v>
      </c>
      <c r="K1053" s="8">
        <f>ROUND(INDEX([1]Calculation!P:P,ROW()),0)</f>
        <v>0</v>
      </c>
      <c r="L1053" s="8">
        <f>ROUND(INDEX([1]Calculation!Q:Q,ROW()),0)</f>
        <v>10</v>
      </c>
      <c r="M1053" s="8">
        <f>ROUND(INDEX([1]Calculation!R:R,ROW()),0)</f>
        <v>0</v>
      </c>
      <c r="N1053" s="8">
        <f>ROUND(INDEX([1]Calculation!S:S,ROW()),0)</f>
        <v>8</v>
      </c>
      <c r="O1053" s="8">
        <f>ROUND(INDEX([1]Calculation!T:T,ROW()),0)</f>
        <v>0</v>
      </c>
      <c r="P1053" s="8" t="str">
        <f>INDEX([1]Calculation!CB:CB,ROW())</f>
        <v>https://docs.wixstatic.com/ugd/2e96a7_f06831243ccb412695c7e2a6bf887f1d.pdf</v>
      </c>
    </row>
    <row r="1054" spans="1:16">
      <c r="A1054" t="str">
        <f>INDEX([1]Calculation!$F:$F,ROW())</f>
        <v>South Carolina</v>
      </c>
      <c r="B1054" t="str">
        <f>INDEX([1]Calculation!$D:$D,ROW())</f>
        <v>Tel Opinion Research</v>
      </c>
      <c r="C1054" t="str">
        <f>IF(INDEX([1]Calculation!$G:$G,ROW())=0,"-",INDEX([1]Calculation!$G:$G,ROW()))</f>
        <v>B/C</v>
      </c>
      <c r="D1054" t="str">
        <f>INDEX([1]Calculation!$J:$J,ROW())&amp;"  "&amp;INDEX([1]Calculation!$K:$K,ROW())</f>
        <v>600  lv</v>
      </c>
      <c r="E1054" s="19">
        <f>INDEX([1]Calculation!$I:$I,ROW())</f>
        <v>43609</v>
      </c>
      <c r="F1054" s="12">
        <f>ROUND(INDEX([1]Calculation!AL:AL,ROW()),1)</f>
        <v>0</v>
      </c>
      <c r="G1054" s="8">
        <f>ROUND(INDEX([1]Calculation!L:L,ROW()),0)</f>
        <v>70</v>
      </c>
      <c r="H1054" s="8">
        <f>ROUND(INDEX([1]Calculation!M:M,ROW()),0)</f>
        <v>0</v>
      </c>
      <c r="I1054" s="8">
        <f>ROUND(INDEX([1]Calculation!N:N,ROW()),0)</f>
        <v>0</v>
      </c>
      <c r="J1054" s="8">
        <f>ROUND(INDEX([1]Calculation!O:O,ROW()),0)</f>
        <v>0</v>
      </c>
      <c r="K1054" s="8">
        <f>ROUND(INDEX([1]Calculation!P:P,ROW()),0)</f>
        <v>0</v>
      </c>
      <c r="L1054" s="8">
        <f>ROUND(INDEX([1]Calculation!Q:Q,ROW()),0)</f>
        <v>15</v>
      </c>
      <c r="M1054" s="8">
        <f>ROUND(INDEX([1]Calculation!R:R,ROW()),0)</f>
        <v>0</v>
      </c>
      <c r="N1054" s="8">
        <f>ROUND(INDEX([1]Calculation!S:S,ROW()),0)</f>
        <v>0</v>
      </c>
      <c r="O1054" s="8">
        <f>ROUND(INDEX([1]Calculation!T:T,ROW()),0)</f>
        <v>0</v>
      </c>
      <c r="P1054" s="8" t="str">
        <f>INDEX([1]Calculation!CB:CB,ROW())</f>
        <v>https://docs.wixstatic.com/ugd/2e96a7_f06831243ccb412695c7e2a6bf887f1d.pdf</v>
      </c>
    </row>
    <row r="1055" spans="1:16">
      <c r="A1055" t="str">
        <f>INDEX([1]Calculation!$F:$F,ROW())</f>
        <v>South Carolina</v>
      </c>
      <c r="B1055" t="str">
        <f>INDEX([1]Calculation!$D:$D,ROW())</f>
        <v>Tel Opinion Research</v>
      </c>
      <c r="C1055" t="str">
        <f>IF(INDEX([1]Calculation!$G:$G,ROW())=0,"-",INDEX([1]Calculation!$G:$G,ROW()))</f>
        <v>B/C</v>
      </c>
      <c r="D1055" t="str">
        <f>INDEX([1]Calculation!$J:$J,ROW())&amp;"  "&amp;INDEX([1]Calculation!$K:$K,ROW())</f>
        <v>600  lv</v>
      </c>
      <c r="E1055" s="19">
        <f>INDEX([1]Calculation!$I:$I,ROW())</f>
        <v>43609</v>
      </c>
      <c r="F1055" s="12">
        <f>ROUND(INDEX([1]Calculation!AL:AL,ROW()),1)</f>
        <v>0</v>
      </c>
      <c r="G1055" s="8">
        <f>ROUND(INDEX([1]Calculation!L:L,ROW()),0)</f>
        <v>71</v>
      </c>
      <c r="H1055" s="8">
        <f>ROUND(INDEX([1]Calculation!M:M,ROW()),0)</f>
        <v>0</v>
      </c>
      <c r="I1055" s="8">
        <f>ROUND(INDEX([1]Calculation!N:N,ROW()),0)</f>
        <v>0</v>
      </c>
      <c r="J1055" s="8">
        <f>ROUND(INDEX([1]Calculation!O:O,ROW()),0)</f>
        <v>10</v>
      </c>
      <c r="K1055" s="8">
        <f>ROUND(INDEX([1]Calculation!P:P,ROW()),0)</f>
        <v>0</v>
      </c>
      <c r="L1055" s="8">
        <f>ROUND(INDEX([1]Calculation!Q:Q,ROW()),0)</f>
        <v>0</v>
      </c>
      <c r="M1055" s="8">
        <f>ROUND(INDEX([1]Calculation!R:R,ROW()),0)</f>
        <v>0</v>
      </c>
      <c r="N1055" s="8">
        <f>ROUND(INDEX([1]Calculation!S:S,ROW()),0)</f>
        <v>0</v>
      </c>
      <c r="O1055" s="8">
        <f>ROUND(INDEX([1]Calculation!T:T,ROW()),0)</f>
        <v>0</v>
      </c>
      <c r="P1055" s="8" t="str">
        <f>INDEX([1]Calculation!CB:CB,ROW())</f>
        <v>https://docs.wixstatic.com/ugd/2e96a7_f06831243ccb412695c7e2a6bf887f1d.pdf</v>
      </c>
    </row>
    <row r="1056" spans="1:16">
      <c r="A1056" t="str">
        <f>INDEX([1]Calculation!$F:$F,ROW())</f>
        <v>South Carolina</v>
      </c>
      <c r="B1056" t="str">
        <f>INDEX([1]Calculation!$D:$D,ROW())</f>
        <v>Tel Opinion Research</v>
      </c>
      <c r="C1056" t="str">
        <f>IF(INDEX([1]Calculation!$G:$G,ROW())=0,"-",INDEX([1]Calculation!$G:$G,ROW()))</f>
        <v>B/C</v>
      </c>
      <c r="D1056" t="str">
        <f>INDEX([1]Calculation!$J:$J,ROW())&amp;"  "&amp;INDEX([1]Calculation!$K:$K,ROW())</f>
        <v>600  lv</v>
      </c>
      <c r="E1056" s="19">
        <f>INDEX([1]Calculation!$I:$I,ROW())</f>
        <v>43609</v>
      </c>
      <c r="F1056" s="12">
        <f>ROUND(INDEX([1]Calculation!AL:AL,ROW()),1)</f>
        <v>0</v>
      </c>
      <c r="G1056" s="8">
        <f>ROUND(INDEX([1]Calculation!L:L,ROW()),0)</f>
        <v>67</v>
      </c>
      <c r="H1056" s="8">
        <f>ROUND(INDEX([1]Calculation!M:M,ROW()),0)</f>
        <v>0</v>
      </c>
      <c r="I1056" s="8">
        <f>ROUND(INDEX([1]Calculation!N:N,ROW()),0)</f>
        <v>0</v>
      </c>
      <c r="J1056" s="8">
        <f>ROUND(INDEX([1]Calculation!O:O,ROW()),0)</f>
        <v>0</v>
      </c>
      <c r="K1056" s="8">
        <f>ROUND(INDEX([1]Calculation!P:P,ROW()),0)</f>
        <v>0</v>
      </c>
      <c r="L1056" s="8">
        <f>ROUND(INDEX([1]Calculation!Q:Q,ROW()),0)</f>
        <v>0</v>
      </c>
      <c r="M1056" s="8">
        <f>ROUND(INDEX([1]Calculation!R:R,ROW()),0)</f>
        <v>0</v>
      </c>
      <c r="N1056" s="8">
        <f>ROUND(INDEX([1]Calculation!S:S,ROW()),0)</f>
        <v>15</v>
      </c>
      <c r="O1056" s="8">
        <f>ROUND(INDEX([1]Calculation!T:T,ROW()),0)</f>
        <v>0</v>
      </c>
      <c r="P1056" s="8" t="str">
        <f>INDEX([1]Calculation!CB:CB,ROW())</f>
        <v>https://docs.wixstatic.com/ugd/2e96a7_f06831243ccb412695c7e2a6bf887f1d.pdf</v>
      </c>
    </row>
    <row r="1057" spans="1:16">
      <c r="A1057" t="str">
        <f>INDEX([1]Calculation!$F:$F,ROW())</f>
        <v>New Hampshire</v>
      </c>
      <c r="B1057" t="str">
        <f>INDEX([1]Calculation!$D:$D,ROW())</f>
        <v>Tel Opinion Research</v>
      </c>
      <c r="C1057" t="str">
        <f>IF(INDEX([1]Calculation!$G:$G,ROW())=0,"-",INDEX([1]Calculation!$G:$G,ROW()))</f>
        <v>B/C</v>
      </c>
      <c r="D1057" t="str">
        <f>INDEX([1]Calculation!$J:$J,ROW())&amp;"  "&amp;INDEX([1]Calculation!$K:$K,ROW())</f>
        <v>600  lv</v>
      </c>
      <c r="E1057" s="19">
        <f>INDEX([1]Calculation!$I:$I,ROW())</f>
        <v>43607</v>
      </c>
      <c r="F1057" s="12">
        <f>ROUND(INDEX([1]Calculation!AL:AL,ROW()),1)</f>
        <v>0</v>
      </c>
      <c r="G1057" s="8">
        <f>ROUND(INDEX([1]Calculation!L:L,ROW()),0)</f>
        <v>33</v>
      </c>
      <c r="H1057" s="8">
        <f>ROUND(INDEX([1]Calculation!M:M,ROW()),0)</f>
        <v>0</v>
      </c>
      <c r="I1057" s="8">
        <f>ROUND(INDEX([1]Calculation!N:N,ROW()),0)</f>
        <v>0</v>
      </c>
      <c r="J1057" s="8">
        <f>ROUND(INDEX([1]Calculation!O:O,ROW()),0)</f>
        <v>7</v>
      </c>
      <c r="K1057" s="8">
        <f>ROUND(INDEX([1]Calculation!P:P,ROW()),0)</f>
        <v>0</v>
      </c>
      <c r="L1057" s="8">
        <f>ROUND(INDEX([1]Calculation!Q:Q,ROW()),0)</f>
        <v>12</v>
      </c>
      <c r="M1057" s="8">
        <f>ROUND(INDEX([1]Calculation!R:R,ROW()),0)</f>
        <v>0</v>
      </c>
      <c r="N1057" s="8">
        <f>ROUND(INDEX([1]Calculation!S:S,ROW()),0)</f>
        <v>11</v>
      </c>
      <c r="O1057" s="8">
        <f>ROUND(INDEX([1]Calculation!T:T,ROW()),0)</f>
        <v>0</v>
      </c>
      <c r="P1057" s="8" t="str">
        <f>INDEX([1]Calculation!CB:CB,ROW())</f>
        <v>https://docs.wixstatic.com/ugd/2e96a7_51128be1fd0d499cb97d72e306ff9a04.pdf</v>
      </c>
    </row>
    <row r="1058" spans="1:16">
      <c r="A1058" t="str">
        <f>INDEX([1]Calculation!$F:$F,ROW())</f>
        <v>New Hampshire</v>
      </c>
      <c r="B1058" t="str">
        <f>INDEX([1]Calculation!$D:$D,ROW())</f>
        <v>Tel Opinion Research</v>
      </c>
      <c r="C1058" t="str">
        <f>IF(INDEX([1]Calculation!$G:$G,ROW())=0,"-",INDEX([1]Calculation!$G:$G,ROW()))</f>
        <v>B/C</v>
      </c>
      <c r="D1058" t="str">
        <f>INDEX([1]Calculation!$J:$J,ROW())&amp;"  "&amp;INDEX([1]Calculation!$K:$K,ROW())</f>
        <v>600  lv</v>
      </c>
      <c r="E1058" s="19">
        <f>INDEX([1]Calculation!$I:$I,ROW())</f>
        <v>43607</v>
      </c>
      <c r="F1058" s="12">
        <f>ROUND(INDEX([1]Calculation!AL:AL,ROW()),1)</f>
        <v>0</v>
      </c>
      <c r="G1058" s="8">
        <f>ROUND(INDEX([1]Calculation!L:L,ROW()),0)</f>
        <v>63</v>
      </c>
      <c r="H1058" s="8">
        <f>ROUND(INDEX([1]Calculation!M:M,ROW()),0)</f>
        <v>0</v>
      </c>
      <c r="I1058" s="8">
        <f>ROUND(INDEX([1]Calculation!N:N,ROW()),0)</f>
        <v>0</v>
      </c>
      <c r="J1058" s="8">
        <f>ROUND(INDEX([1]Calculation!O:O,ROW()),0)</f>
        <v>21</v>
      </c>
      <c r="K1058" s="8">
        <f>ROUND(INDEX([1]Calculation!P:P,ROW()),0)</f>
        <v>0</v>
      </c>
      <c r="L1058" s="8">
        <f>ROUND(INDEX([1]Calculation!Q:Q,ROW()),0)</f>
        <v>0</v>
      </c>
      <c r="M1058" s="8">
        <f>ROUND(INDEX([1]Calculation!R:R,ROW()),0)</f>
        <v>0</v>
      </c>
      <c r="N1058" s="8">
        <f>ROUND(INDEX([1]Calculation!S:S,ROW()),0)</f>
        <v>0</v>
      </c>
      <c r="O1058" s="8">
        <f>ROUND(INDEX([1]Calculation!T:T,ROW()),0)</f>
        <v>0</v>
      </c>
      <c r="P1058" s="8" t="str">
        <f>INDEX([1]Calculation!CB:CB,ROW())</f>
        <v>https://docs.wixstatic.com/ugd/2e96a7_51128be1fd0d499cb97d72e306ff9a04.pdf</v>
      </c>
    </row>
    <row r="1059" spans="1:16">
      <c r="A1059" t="str">
        <f>INDEX([1]Calculation!$F:$F,ROW())</f>
        <v>New Hampshire</v>
      </c>
      <c r="B1059" t="str">
        <f>INDEX([1]Calculation!$D:$D,ROW())</f>
        <v>Tel Opinion Research</v>
      </c>
      <c r="C1059" t="str">
        <f>IF(INDEX([1]Calculation!$G:$G,ROW())=0,"-",INDEX([1]Calculation!$G:$G,ROW()))</f>
        <v>B/C</v>
      </c>
      <c r="D1059" t="str">
        <f>INDEX([1]Calculation!$J:$J,ROW())&amp;"  "&amp;INDEX([1]Calculation!$K:$K,ROW())</f>
        <v>600  lv</v>
      </c>
      <c r="E1059" s="19">
        <f>INDEX([1]Calculation!$I:$I,ROW())</f>
        <v>43607</v>
      </c>
      <c r="F1059" s="12">
        <f>ROUND(INDEX([1]Calculation!AL:AL,ROW()),1)</f>
        <v>0</v>
      </c>
      <c r="G1059" s="8">
        <f>ROUND(INDEX([1]Calculation!L:L,ROW()),0)</f>
        <v>58</v>
      </c>
      <c r="H1059" s="8">
        <f>ROUND(INDEX([1]Calculation!M:M,ROW()),0)</f>
        <v>0</v>
      </c>
      <c r="I1059" s="8">
        <f>ROUND(INDEX([1]Calculation!N:N,ROW()),0)</f>
        <v>0</v>
      </c>
      <c r="J1059" s="8">
        <f>ROUND(INDEX([1]Calculation!O:O,ROW()),0)</f>
        <v>0</v>
      </c>
      <c r="K1059" s="8">
        <f>ROUND(INDEX([1]Calculation!P:P,ROW()),0)</f>
        <v>0</v>
      </c>
      <c r="L1059" s="8">
        <f>ROUND(INDEX([1]Calculation!Q:Q,ROW()),0)</f>
        <v>0</v>
      </c>
      <c r="M1059" s="8">
        <f>ROUND(INDEX([1]Calculation!R:R,ROW()),0)</f>
        <v>0</v>
      </c>
      <c r="N1059" s="8">
        <f>ROUND(INDEX([1]Calculation!S:S,ROW()),0)</f>
        <v>29</v>
      </c>
      <c r="O1059" s="8">
        <f>ROUND(INDEX([1]Calculation!T:T,ROW()),0)</f>
        <v>0</v>
      </c>
      <c r="P1059" s="8" t="str">
        <f>INDEX([1]Calculation!CB:CB,ROW())</f>
        <v>https://docs.wixstatic.com/ugd/2e96a7_51128be1fd0d499cb97d72e306ff9a04.pdf</v>
      </c>
    </row>
    <row r="1060" spans="1:16">
      <c r="A1060" t="str">
        <f>INDEX([1]Calculation!$F:$F,ROW())</f>
        <v>New Hampshire</v>
      </c>
      <c r="B1060" t="str">
        <f>INDEX([1]Calculation!$D:$D,ROW())</f>
        <v>Tel Opinion Research</v>
      </c>
      <c r="C1060" t="str">
        <f>IF(INDEX([1]Calculation!$G:$G,ROW())=0,"-",INDEX([1]Calculation!$G:$G,ROW()))</f>
        <v>B/C</v>
      </c>
      <c r="D1060" t="str">
        <f>INDEX([1]Calculation!$J:$J,ROW())&amp;"  "&amp;INDEX([1]Calculation!$K:$K,ROW())</f>
        <v>600  lv</v>
      </c>
      <c r="E1060" s="19">
        <f>INDEX([1]Calculation!$I:$I,ROW())</f>
        <v>43607</v>
      </c>
      <c r="F1060" s="12">
        <f>ROUND(INDEX([1]Calculation!AL:AL,ROW()),1)</f>
        <v>0</v>
      </c>
      <c r="G1060" s="8">
        <f>ROUND(INDEX([1]Calculation!L:L,ROW()),0)</f>
        <v>66</v>
      </c>
      <c r="H1060" s="8">
        <f>ROUND(INDEX([1]Calculation!M:M,ROW()),0)</f>
        <v>0</v>
      </c>
      <c r="I1060" s="8">
        <f>ROUND(INDEX([1]Calculation!N:N,ROW()),0)</f>
        <v>0</v>
      </c>
      <c r="J1060" s="8">
        <f>ROUND(INDEX([1]Calculation!O:O,ROW()),0)</f>
        <v>0</v>
      </c>
      <c r="K1060" s="8">
        <f>ROUND(INDEX([1]Calculation!P:P,ROW()),0)</f>
        <v>0</v>
      </c>
      <c r="L1060" s="8">
        <f>ROUND(INDEX([1]Calculation!Q:Q,ROW()),0)</f>
        <v>22</v>
      </c>
      <c r="M1060" s="8">
        <f>ROUND(INDEX([1]Calculation!R:R,ROW()),0)</f>
        <v>0</v>
      </c>
      <c r="N1060" s="8">
        <f>ROUND(INDEX([1]Calculation!S:S,ROW()),0)</f>
        <v>0</v>
      </c>
      <c r="O1060" s="8">
        <f>ROUND(INDEX([1]Calculation!T:T,ROW()),0)</f>
        <v>0</v>
      </c>
      <c r="P1060" s="8" t="str">
        <f>INDEX([1]Calculation!CB:CB,ROW())</f>
        <v>https://docs.wixstatic.com/ugd/2e96a7_51128be1fd0d499cb97d72e306ff9a04.pdf</v>
      </c>
    </row>
    <row r="1061" spans="1:16">
      <c r="A1061" t="str">
        <f>INDEX([1]Calculation!$F:$F,ROW())</f>
        <v>US</v>
      </c>
      <c r="B1061" t="str">
        <f>INDEX([1]Calculation!$D:$D,ROW())</f>
        <v>Change Research</v>
      </c>
      <c r="C1061" t="str">
        <f>IF(INDEX([1]Calculation!$G:$G,ROW())=0,"-",INDEX([1]Calculation!$G:$G,ROW()))</f>
        <v>C</v>
      </c>
      <c r="D1061" t="str">
        <f>INDEX([1]Calculation!$J:$J,ROW())&amp;"  "&amp;INDEX([1]Calculation!$K:$K,ROW())</f>
        <v>1420  lv</v>
      </c>
      <c r="E1061" s="19">
        <f>INDEX([1]Calculation!$I:$I,ROW())</f>
        <v>43606</v>
      </c>
      <c r="F1061" s="12">
        <f>ROUND(INDEX([1]Calculation!AL:AL,ROW()),1)</f>
        <v>0</v>
      </c>
      <c r="G1061" s="8">
        <f>ROUND(INDEX([1]Calculation!L:L,ROW()),0)</f>
        <v>31</v>
      </c>
      <c r="H1061" s="8">
        <f>ROUND(INDEX([1]Calculation!M:M,ROW()),0)</f>
        <v>0</v>
      </c>
      <c r="I1061" s="8">
        <f>ROUND(INDEX([1]Calculation!N:N,ROW()),0)</f>
        <v>2</v>
      </c>
      <c r="J1061" s="8">
        <f>ROUND(INDEX([1]Calculation!O:O,ROW()),0)</f>
        <v>9</v>
      </c>
      <c r="K1061" s="8">
        <f>ROUND(INDEX([1]Calculation!P:P,ROW()),0)</f>
        <v>1</v>
      </c>
      <c r="L1061" s="8">
        <f>ROUND(INDEX([1]Calculation!Q:Q,ROW()),0)</f>
        <v>22</v>
      </c>
      <c r="M1061" s="8">
        <f>ROUND(INDEX([1]Calculation!R:R,ROW()),0)</f>
        <v>0</v>
      </c>
      <c r="N1061" s="8">
        <f>ROUND(INDEX([1]Calculation!S:S,ROW()),0)</f>
        <v>15</v>
      </c>
      <c r="O1061" s="8">
        <f>ROUND(INDEX([1]Calculation!T:T,ROW()),0)</f>
        <v>2</v>
      </c>
      <c r="P1061" s="8" t="str">
        <f>INDEX([1]Calculation!CB:CB,ROW())</f>
        <v>https://www.changeresearch.com/nationalpoll-may18-21-2019</v>
      </c>
    </row>
    <row r="1062" spans="1:16">
      <c r="A1062" t="str">
        <f>INDEX([1]Calculation!$F:$F,ROW())</f>
        <v>US</v>
      </c>
      <c r="B1062" t="str">
        <f>INDEX([1]Calculation!$D:$D,ROW())</f>
        <v>Echelon Insights</v>
      </c>
      <c r="C1062" t="str">
        <f>IF(INDEX([1]Calculation!$G:$G,ROW())=0,"-",INDEX([1]Calculation!$G:$G,ROW()))</f>
        <v>-</v>
      </c>
      <c r="D1062" t="str">
        <f>INDEX([1]Calculation!$J:$J,ROW())&amp;"  "&amp;INDEX([1]Calculation!$K:$K,ROW())</f>
        <v>447  rv</v>
      </c>
      <c r="E1062" s="19">
        <f>INDEX([1]Calculation!$I:$I,ROW())</f>
        <v>43606</v>
      </c>
      <c r="F1062" s="12">
        <f>ROUND(INDEX([1]Calculation!AL:AL,ROW()),1)</f>
        <v>0</v>
      </c>
      <c r="G1062" s="8">
        <f>ROUND(INDEX([1]Calculation!L:L,ROW()),0)</f>
        <v>66</v>
      </c>
      <c r="H1062" s="8">
        <f>ROUND(INDEX([1]Calculation!M:M,ROW()),0)</f>
        <v>0</v>
      </c>
      <c r="I1062" s="8">
        <f>ROUND(INDEX([1]Calculation!N:N,ROW()),0)</f>
        <v>0</v>
      </c>
      <c r="J1062" s="8">
        <f>ROUND(INDEX([1]Calculation!O:O,ROW()),0)</f>
        <v>0</v>
      </c>
      <c r="K1062" s="8">
        <f>ROUND(INDEX([1]Calculation!P:P,ROW()),0)</f>
        <v>0</v>
      </c>
      <c r="L1062" s="8">
        <f>ROUND(INDEX([1]Calculation!Q:Q,ROW()),0)</f>
        <v>0</v>
      </c>
      <c r="M1062" s="8">
        <f>ROUND(INDEX([1]Calculation!R:R,ROW()),0)</f>
        <v>0</v>
      </c>
      <c r="N1062" s="8">
        <f>ROUND(INDEX([1]Calculation!S:S,ROW()),0)</f>
        <v>19</v>
      </c>
      <c r="O1062" s="8">
        <f>ROUND(INDEX([1]Calculation!T:T,ROW()),0)</f>
        <v>0</v>
      </c>
      <c r="P1062" s="8" t="str">
        <f>INDEX([1]Calculation!CB:CB,ROW())</f>
        <v>http://echeloninsights.com/wp-content/uploads/Omnibus-May-2019_Dem-Primary.pdf</v>
      </c>
    </row>
    <row r="1063" spans="1:16">
      <c r="A1063" t="str">
        <f>INDEX([1]Calculation!$F:$F,ROW())</f>
        <v>US</v>
      </c>
      <c r="B1063" t="str">
        <f>INDEX([1]Calculation!$D:$D,ROW())</f>
        <v>Echelon Insights</v>
      </c>
      <c r="C1063" t="str">
        <f>IF(INDEX([1]Calculation!$G:$G,ROW())=0,"-",INDEX([1]Calculation!$G:$G,ROW()))</f>
        <v>-</v>
      </c>
      <c r="D1063" t="str">
        <f>INDEX([1]Calculation!$J:$J,ROW())&amp;"  "&amp;INDEX([1]Calculation!$K:$K,ROW())</f>
        <v>447  rv</v>
      </c>
      <c r="E1063" s="19">
        <f>INDEX([1]Calculation!$I:$I,ROW())</f>
        <v>43606</v>
      </c>
      <c r="F1063" s="12">
        <f>ROUND(INDEX([1]Calculation!AL:AL,ROW()),1)</f>
        <v>0</v>
      </c>
      <c r="G1063" s="8">
        <f>ROUND(INDEX([1]Calculation!L:L,ROW()),0)</f>
        <v>65</v>
      </c>
      <c r="H1063" s="8">
        <f>ROUND(INDEX([1]Calculation!M:M,ROW()),0)</f>
        <v>0</v>
      </c>
      <c r="I1063" s="8">
        <f>ROUND(INDEX([1]Calculation!N:N,ROW()),0)</f>
        <v>0</v>
      </c>
      <c r="J1063" s="8">
        <f>ROUND(INDEX([1]Calculation!O:O,ROW()),0)</f>
        <v>17</v>
      </c>
      <c r="K1063" s="8">
        <f>ROUND(INDEX([1]Calculation!P:P,ROW()),0)</f>
        <v>0</v>
      </c>
      <c r="L1063" s="8">
        <f>ROUND(INDEX([1]Calculation!Q:Q,ROW()),0)</f>
        <v>0</v>
      </c>
      <c r="M1063" s="8">
        <f>ROUND(INDEX([1]Calculation!R:R,ROW()),0)</f>
        <v>0</v>
      </c>
      <c r="N1063" s="8">
        <f>ROUND(INDEX([1]Calculation!S:S,ROW()),0)</f>
        <v>0</v>
      </c>
      <c r="O1063" s="8">
        <f>ROUND(INDEX([1]Calculation!T:T,ROW()),0)</f>
        <v>0</v>
      </c>
      <c r="P1063" s="8" t="str">
        <f>INDEX([1]Calculation!CB:CB,ROW())</f>
        <v>http://echeloninsights.com/wp-content/uploads/Omnibus-May-2019_Dem-Primary.pdf</v>
      </c>
    </row>
    <row r="1064" spans="1:16">
      <c r="A1064" t="str">
        <f>INDEX([1]Calculation!$F:$F,ROW())</f>
        <v>US</v>
      </c>
      <c r="B1064" t="str">
        <f>INDEX([1]Calculation!$D:$D,ROW())</f>
        <v>Echelon Insights</v>
      </c>
      <c r="C1064" t="str">
        <f>IF(INDEX([1]Calculation!$G:$G,ROW())=0,"-",INDEX([1]Calculation!$G:$G,ROW()))</f>
        <v>-</v>
      </c>
      <c r="D1064" t="str">
        <f>INDEX([1]Calculation!$J:$J,ROW())&amp;"  "&amp;INDEX([1]Calculation!$K:$K,ROW())</f>
        <v>447  rv</v>
      </c>
      <c r="E1064" s="19">
        <f>INDEX([1]Calculation!$I:$I,ROW())</f>
        <v>43606</v>
      </c>
      <c r="F1064" s="12">
        <f>ROUND(INDEX([1]Calculation!AL:AL,ROW()),1)</f>
        <v>0</v>
      </c>
      <c r="G1064" s="8">
        <f>ROUND(INDEX([1]Calculation!L:L,ROW()),0)</f>
        <v>63</v>
      </c>
      <c r="H1064" s="8">
        <f>ROUND(INDEX([1]Calculation!M:M,ROW()),0)</f>
        <v>0</v>
      </c>
      <c r="I1064" s="8">
        <f>ROUND(INDEX([1]Calculation!N:N,ROW()),0)</f>
        <v>0</v>
      </c>
      <c r="J1064" s="8">
        <f>ROUND(INDEX([1]Calculation!O:O,ROW()),0)</f>
        <v>0</v>
      </c>
      <c r="K1064" s="8">
        <f>ROUND(INDEX([1]Calculation!P:P,ROW()),0)</f>
        <v>0</v>
      </c>
      <c r="L1064" s="8">
        <f>ROUND(INDEX([1]Calculation!Q:Q,ROW()),0)</f>
        <v>0</v>
      </c>
      <c r="M1064" s="8">
        <f>ROUND(INDEX([1]Calculation!R:R,ROW()),0)</f>
        <v>0</v>
      </c>
      <c r="N1064" s="8">
        <f>ROUND(INDEX([1]Calculation!S:S,ROW()),0)</f>
        <v>0</v>
      </c>
      <c r="O1064" s="8">
        <f>ROUND(INDEX([1]Calculation!T:T,ROW()),0)</f>
        <v>0</v>
      </c>
      <c r="P1064" s="8" t="str">
        <f>INDEX([1]Calculation!CB:CB,ROW())</f>
        <v>http://echeloninsights.com/wp-content/uploads/Omnibus-May-2019_Dem-Primary.pdf</v>
      </c>
    </row>
    <row r="1065" spans="1:16">
      <c r="A1065" t="str">
        <f>INDEX([1]Calculation!$F:$F,ROW())</f>
        <v>US</v>
      </c>
      <c r="B1065" t="str">
        <f>INDEX([1]Calculation!$D:$D,ROW())</f>
        <v>Echelon Insights</v>
      </c>
      <c r="C1065" t="str">
        <f>IF(INDEX([1]Calculation!$G:$G,ROW())=0,"-",INDEX([1]Calculation!$G:$G,ROW()))</f>
        <v>-</v>
      </c>
      <c r="D1065" t="str">
        <f>INDEX([1]Calculation!$J:$J,ROW())&amp;"  "&amp;INDEX([1]Calculation!$K:$K,ROW())</f>
        <v>447  rv</v>
      </c>
      <c r="E1065" s="19">
        <f>INDEX([1]Calculation!$I:$I,ROW())</f>
        <v>43606</v>
      </c>
      <c r="F1065" s="12">
        <f>ROUND(INDEX([1]Calculation!AL:AL,ROW()),1)</f>
        <v>0</v>
      </c>
      <c r="G1065" s="8">
        <f>ROUND(INDEX([1]Calculation!L:L,ROW()),0)</f>
        <v>61</v>
      </c>
      <c r="H1065" s="8">
        <f>ROUND(INDEX([1]Calculation!M:M,ROW()),0)</f>
        <v>0</v>
      </c>
      <c r="I1065" s="8">
        <f>ROUND(INDEX([1]Calculation!N:N,ROW()),0)</f>
        <v>0</v>
      </c>
      <c r="J1065" s="8">
        <f>ROUND(INDEX([1]Calculation!O:O,ROW()),0)</f>
        <v>0</v>
      </c>
      <c r="K1065" s="8">
        <f>ROUND(INDEX([1]Calculation!P:P,ROW()),0)</f>
        <v>0</v>
      </c>
      <c r="L1065" s="8">
        <f>ROUND(INDEX([1]Calculation!Q:Q,ROW()),0)</f>
        <v>25</v>
      </c>
      <c r="M1065" s="8">
        <f>ROUND(INDEX([1]Calculation!R:R,ROW()),0)</f>
        <v>0</v>
      </c>
      <c r="N1065" s="8">
        <f>ROUND(INDEX([1]Calculation!S:S,ROW()),0)</f>
        <v>0</v>
      </c>
      <c r="O1065" s="8">
        <f>ROUND(INDEX([1]Calculation!T:T,ROW()),0)</f>
        <v>0</v>
      </c>
      <c r="P1065" s="8" t="str">
        <f>INDEX([1]Calculation!CB:CB,ROW())</f>
        <v>http://echeloninsights.com/wp-content/uploads/Omnibus-May-2019_Dem-Primary.pdf</v>
      </c>
    </row>
    <row r="1066" spans="1:16">
      <c r="A1066" t="str">
        <f>INDEX([1]Calculation!$F:$F,ROW())</f>
        <v>US</v>
      </c>
      <c r="B1066" t="str">
        <f>INDEX([1]Calculation!$D:$D,ROW())</f>
        <v>Echelon Insights</v>
      </c>
      <c r="C1066" t="str">
        <f>IF(INDEX([1]Calculation!$G:$G,ROW())=0,"-",INDEX([1]Calculation!$G:$G,ROW()))</f>
        <v>-</v>
      </c>
      <c r="D1066" t="str">
        <f>INDEX([1]Calculation!$J:$J,ROW())&amp;"  "&amp;INDEX([1]Calculation!$K:$K,ROW())</f>
        <v>447  rv</v>
      </c>
      <c r="E1066" s="19">
        <f>INDEX([1]Calculation!$I:$I,ROW())</f>
        <v>43606</v>
      </c>
      <c r="F1066" s="12">
        <f>ROUND(INDEX([1]Calculation!AL:AL,ROW()),1)</f>
        <v>0</v>
      </c>
      <c r="G1066" s="8">
        <f>ROUND(INDEX([1]Calculation!L:L,ROW()),0)</f>
        <v>38</v>
      </c>
      <c r="H1066" s="8">
        <f>ROUND(INDEX([1]Calculation!M:M,ROW()),0)</f>
        <v>0</v>
      </c>
      <c r="I1066" s="8">
        <f>ROUND(INDEX([1]Calculation!N:N,ROW()),0)</f>
        <v>2</v>
      </c>
      <c r="J1066" s="8">
        <f>ROUND(INDEX([1]Calculation!O:O,ROW()),0)</f>
        <v>5</v>
      </c>
      <c r="K1066" s="8">
        <f>ROUND(INDEX([1]Calculation!P:P,ROW()),0)</f>
        <v>2</v>
      </c>
      <c r="L1066" s="8">
        <f>ROUND(INDEX([1]Calculation!Q:Q,ROW()),0)</f>
        <v>16</v>
      </c>
      <c r="M1066" s="8">
        <f>ROUND(INDEX([1]Calculation!R:R,ROW()),0)</f>
        <v>0</v>
      </c>
      <c r="N1066" s="8">
        <f>ROUND(INDEX([1]Calculation!S:S,ROW()),0)</f>
        <v>5</v>
      </c>
      <c r="O1066" s="8">
        <f>ROUND(INDEX([1]Calculation!T:T,ROW()),0)</f>
        <v>1</v>
      </c>
      <c r="P1066" s="8" t="str">
        <f>INDEX([1]Calculation!CB:CB,ROW())</f>
        <v>http://echeloninsights.com/wp-content/uploads/Omnibus-May-2019_Dem-Primary.pdf</v>
      </c>
    </row>
    <row r="1067" spans="1:16">
      <c r="A1067" t="str">
        <f>INDEX([1]Calculation!$F:$F,ROW())</f>
        <v>US</v>
      </c>
      <c r="B1067" t="str">
        <f>INDEX([1]Calculation!$D:$D,ROW())</f>
        <v>Monmouth University</v>
      </c>
      <c r="C1067" t="str">
        <f>IF(INDEX([1]Calculation!$G:$G,ROW())=0,"-",INDEX([1]Calculation!$G:$G,ROW()))</f>
        <v>A+</v>
      </c>
      <c r="D1067" t="str">
        <f>INDEX([1]Calculation!$J:$J,ROW())&amp;"  "&amp;INDEX([1]Calculation!$K:$K,ROW())</f>
        <v>334  rv</v>
      </c>
      <c r="E1067" s="19">
        <f>INDEX([1]Calculation!$I:$I,ROW())</f>
        <v>43605</v>
      </c>
      <c r="F1067" s="12">
        <f>ROUND(INDEX([1]Calculation!AL:AL,ROW()),1)</f>
        <v>0</v>
      </c>
      <c r="G1067" s="8">
        <f>ROUND(INDEX([1]Calculation!L:L,ROW()),0)</f>
        <v>33</v>
      </c>
      <c r="H1067" s="8">
        <f>ROUND(INDEX([1]Calculation!M:M,ROW()),0)</f>
        <v>0</v>
      </c>
      <c r="I1067" s="8">
        <f>ROUND(INDEX([1]Calculation!N:N,ROW()),0)</f>
        <v>1</v>
      </c>
      <c r="J1067" s="8">
        <f>ROUND(INDEX([1]Calculation!O:O,ROW()),0)</f>
        <v>6</v>
      </c>
      <c r="K1067" s="8">
        <f>ROUND(INDEX([1]Calculation!P:P,ROW()),0)</f>
        <v>3</v>
      </c>
      <c r="L1067" s="8">
        <f>ROUND(INDEX([1]Calculation!Q:Q,ROW()),0)</f>
        <v>15</v>
      </c>
      <c r="M1067" s="8">
        <f>ROUND(INDEX([1]Calculation!R:R,ROW()),0)</f>
        <v>0</v>
      </c>
      <c r="N1067" s="8">
        <f>ROUND(INDEX([1]Calculation!S:S,ROW()),0)</f>
        <v>10</v>
      </c>
      <c r="O1067" s="8">
        <f>ROUND(INDEX([1]Calculation!T:T,ROW()),0)</f>
        <v>1</v>
      </c>
      <c r="P1067" s="8" t="str">
        <f>INDEX([1]Calculation!CB:CB,ROW())</f>
        <v>https://www.monmouth.edu/polling-institute/documents/monmouthpoll_us_052319.pdf/</v>
      </c>
    </row>
    <row r="1068" spans="1:16">
      <c r="A1068" t="str">
        <f>INDEX([1]Calculation!$F:$F,ROW())</f>
        <v>US</v>
      </c>
      <c r="B1068" t="str">
        <f>INDEX([1]Calculation!$D:$D,ROW())</f>
        <v>Quinnipiac University</v>
      </c>
      <c r="C1068" t="str">
        <f>IF(INDEX([1]Calculation!$G:$G,ROW())=0,"-",INDEX([1]Calculation!$G:$G,ROW()))</f>
        <v>A</v>
      </c>
      <c r="D1068" t="str">
        <f>INDEX([1]Calculation!$J:$J,ROW())&amp;"  "&amp;INDEX([1]Calculation!$K:$K,ROW())</f>
        <v>454  rv</v>
      </c>
      <c r="E1068" s="19">
        <f>INDEX([1]Calculation!$I:$I,ROW())</f>
        <v>43605</v>
      </c>
      <c r="F1068" s="12">
        <f>ROUND(INDEX([1]Calculation!AL:AL,ROW()),1)</f>
        <v>0</v>
      </c>
      <c r="G1068" s="8">
        <f>ROUND(INDEX([1]Calculation!L:L,ROW()),0)</f>
        <v>35</v>
      </c>
      <c r="H1068" s="8">
        <f>ROUND(INDEX([1]Calculation!M:M,ROW()),0)</f>
        <v>0</v>
      </c>
      <c r="I1068" s="8">
        <f>ROUND(INDEX([1]Calculation!N:N,ROW()),0)</f>
        <v>3</v>
      </c>
      <c r="J1068" s="8">
        <f>ROUND(INDEX([1]Calculation!O:O,ROW()),0)</f>
        <v>5</v>
      </c>
      <c r="K1068" s="8">
        <f>ROUND(INDEX([1]Calculation!P:P,ROW()),0)</f>
        <v>2</v>
      </c>
      <c r="L1068" s="8">
        <f>ROUND(INDEX([1]Calculation!Q:Q,ROW()),0)</f>
        <v>16</v>
      </c>
      <c r="M1068" s="8">
        <f>ROUND(INDEX([1]Calculation!R:R,ROW()),0)</f>
        <v>0</v>
      </c>
      <c r="N1068" s="8">
        <f>ROUND(INDEX([1]Calculation!S:S,ROW()),0)</f>
        <v>13</v>
      </c>
      <c r="O1068" s="8">
        <f>ROUND(INDEX([1]Calculation!T:T,ROW()),0)</f>
        <v>1</v>
      </c>
      <c r="P1068" s="8" t="str">
        <f>INDEX([1]Calculation!CB:CB,ROW())</f>
        <v>https://poll.qu.edu/national/release-detail?ReleaseID=2622</v>
      </c>
    </row>
    <row r="1069" spans="1:16">
      <c r="A1069" t="str">
        <f>INDEX([1]Calculation!$F:$F,ROW())</f>
        <v>Florida</v>
      </c>
      <c r="B1069" t="str">
        <f>INDEX([1]Calculation!$D:$D,ROW())</f>
        <v>Florida Atlantic University</v>
      </c>
      <c r="C1069" t="str">
        <f>IF(INDEX([1]Calculation!$G:$G,ROW())=0,"-",INDEX([1]Calculation!$G:$G,ROW()))</f>
        <v>B/C</v>
      </c>
      <c r="D1069" t="str">
        <f>INDEX([1]Calculation!$J:$J,ROW())&amp;"  "&amp;INDEX([1]Calculation!$K:$K,ROW())</f>
        <v>403  lv</v>
      </c>
      <c r="E1069" s="19">
        <f>INDEX([1]Calculation!$I:$I,ROW())</f>
        <v>43604</v>
      </c>
      <c r="F1069" s="12">
        <f>ROUND(INDEX([1]Calculation!AL:AL,ROW()),1)</f>
        <v>0</v>
      </c>
      <c r="G1069" s="8">
        <f>ROUND(INDEX([1]Calculation!L:L,ROW()),0)</f>
        <v>39</v>
      </c>
      <c r="H1069" s="8">
        <f>ROUND(INDEX([1]Calculation!M:M,ROW()),0)</f>
        <v>0</v>
      </c>
      <c r="I1069" s="8">
        <f>ROUND(INDEX([1]Calculation!N:N,ROW()),0)</f>
        <v>1</v>
      </c>
      <c r="J1069" s="8">
        <f>ROUND(INDEX([1]Calculation!O:O,ROW()),0)</f>
        <v>9</v>
      </c>
      <c r="K1069" s="8">
        <f>ROUND(INDEX([1]Calculation!P:P,ROW()),0)</f>
        <v>1</v>
      </c>
      <c r="L1069" s="8">
        <f>ROUND(INDEX([1]Calculation!Q:Q,ROW()),0)</f>
        <v>12</v>
      </c>
      <c r="M1069" s="8">
        <f>ROUND(INDEX([1]Calculation!R:R,ROW()),0)</f>
        <v>0</v>
      </c>
      <c r="N1069" s="8">
        <f>ROUND(INDEX([1]Calculation!S:S,ROW()),0)</f>
        <v>12</v>
      </c>
      <c r="O1069" s="8">
        <f>ROUND(INDEX([1]Calculation!T:T,ROW()),0)</f>
        <v>1</v>
      </c>
      <c r="P1069" s="8" t="str">
        <f>INDEX([1]Calculation!CB:CB,ROW())</f>
        <v>https://business.fau.edu/departments/economics/business-economics-polling/bepi-polls/bepi-polls-2019/florida-poll-finds-trump-popular-in-the-sunshine-state-while-biden-dominates-democratic-field.php</v>
      </c>
    </row>
    <row r="1070" spans="1:16">
      <c r="A1070" t="str">
        <f>INDEX([1]Calculation!$F:$F,ROW())</f>
        <v>US</v>
      </c>
      <c r="B1070" t="str">
        <f>INDEX([1]Calculation!$D:$D,ROW())</f>
        <v>Morning Consult</v>
      </c>
      <c r="C1070" t="str">
        <f>IF(INDEX([1]Calculation!$G:$G,ROW())=0,"-",INDEX([1]Calculation!$G:$G,ROW()))</f>
        <v>B+</v>
      </c>
      <c r="D1070" t="str">
        <f>INDEX([1]Calculation!$J:$J,ROW())&amp;"  "&amp;INDEX([1]Calculation!$K:$K,ROW())</f>
        <v>14830  lv</v>
      </c>
      <c r="E1070" s="19">
        <f>INDEX([1]Calculation!$I:$I,ROW())</f>
        <v>43604</v>
      </c>
      <c r="F1070" s="12">
        <f>ROUND(INDEX([1]Calculation!AL:AL,ROW()),1)</f>
        <v>0</v>
      </c>
      <c r="G1070" s="8">
        <f>ROUND(INDEX([1]Calculation!L:L,ROW()),0)</f>
        <v>39</v>
      </c>
      <c r="H1070" s="8">
        <f>ROUND(INDEX([1]Calculation!M:M,ROW()),0)</f>
        <v>0</v>
      </c>
      <c r="I1070" s="8">
        <f>ROUND(INDEX([1]Calculation!N:N,ROW()),0)</f>
        <v>3</v>
      </c>
      <c r="J1070" s="8">
        <f>ROUND(INDEX([1]Calculation!O:O,ROW()),0)</f>
        <v>6</v>
      </c>
      <c r="K1070" s="8">
        <f>ROUND(INDEX([1]Calculation!P:P,ROW()),0)</f>
        <v>1</v>
      </c>
      <c r="L1070" s="8">
        <f>ROUND(INDEX([1]Calculation!Q:Q,ROW()),0)</f>
        <v>19</v>
      </c>
      <c r="M1070" s="8">
        <f>ROUND(INDEX([1]Calculation!R:R,ROW()),0)</f>
        <v>0</v>
      </c>
      <c r="N1070" s="8">
        <f>ROUND(INDEX([1]Calculation!S:S,ROW()),0)</f>
        <v>9</v>
      </c>
      <c r="O1070" s="8">
        <f>ROUND(INDEX([1]Calculation!T:T,ROW()),0)</f>
        <v>1</v>
      </c>
      <c r="P1070" s="8" t="str">
        <f>INDEX([1]Calculation!CB:CB,ROW())</f>
        <v>https://morningconsult.com/2020-democratic-primary/</v>
      </c>
    </row>
    <row r="1071" spans="1:16">
      <c r="A1071" t="str">
        <f>INDEX([1]Calculation!$F:$F,ROW())</f>
        <v>Iowa</v>
      </c>
      <c r="B1071" t="str">
        <f>INDEX([1]Calculation!$D:$D,ROW())</f>
        <v>Change Research</v>
      </c>
      <c r="C1071" t="str">
        <f>IF(INDEX([1]Calculation!$G:$G,ROW())=0,"-",INDEX([1]Calculation!$G:$G,ROW()))</f>
        <v>C</v>
      </c>
      <c r="D1071" t="str">
        <f>INDEX([1]Calculation!$J:$J,ROW())&amp;"  "&amp;INDEX([1]Calculation!$K:$K,ROW())</f>
        <v>615  lv</v>
      </c>
      <c r="E1071" s="19">
        <f>INDEX([1]Calculation!$I:$I,ROW())</f>
        <v>43604</v>
      </c>
      <c r="F1071" s="12">
        <f>ROUND(INDEX([1]Calculation!AL:AL,ROW()),1)</f>
        <v>0</v>
      </c>
      <c r="G1071" s="8">
        <f>ROUND(INDEX([1]Calculation!L:L,ROW()),0)</f>
        <v>24</v>
      </c>
      <c r="H1071" s="8">
        <f>ROUND(INDEX([1]Calculation!M:M,ROW()),0)</f>
        <v>0</v>
      </c>
      <c r="I1071" s="8">
        <f>ROUND(INDEX([1]Calculation!N:N,ROW()),0)</f>
        <v>1</v>
      </c>
      <c r="J1071" s="8">
        <f>ROUND(INDEX([1]Calculation!O:O,ROW()),0)</f>
        <v>14</v>
      </c>
      <c r="K1071" s="8">
        <f>ROUND(INDEX([1]Calculation!P:P,ROW()),0)</f>
        <v>2</v>
      </c>
      <c r="L1071" s="8">
        <f>ROUND(INDEX([1]Calculation!Q:Q,ROW()),0)</f>
        <v>24</v>
      </c>
      <c r="M1071" s="8">
        <f>ROUND(INDEX([1]Calculation!R:R,ROW()),0)</f>
        <v>0</v>
      </c>
      <c r="N1071" s="8">
        <f>ROUND(INDEX([1]Calculation!S:S,ROW()),0)</f>
        <v>12</v>
      </c>
      <c r="O1071" s="8">
        <f>ROUND(INDEX([1]Calculation!T:T,ROW()),0)</f>
        <v>2</v>
      </c>
      <c r="P1071" s="8" t="str">
        <f>INDEX([1]Calculation!CB:CB,ROW())</f>
        <v>https://docsend.com/view/2w7jm89</v>
      </c>
    </row>
    <row r="1072" spans="1:16">
      <c r="A1072" t="str">
        <f>INDEX([1]Calculation!$F:$F,ROW())</f>
        <v>US</v>
      </c>
      <c r="B1072" t="str">
        <f>INDEX([1]Calculation!$D:$D,ROW())</f>
        <v>Harris Insights &amp; Analytics</v>
      </c>
      <c r="C1072" t="str">
        <f>IF(INDEX([1]Calculation!$G:$G,ROW())=0,"-",INDEX([1]Calculation!$G:$G,ROW()))</f>
        <v>C+</v>
      </c>
      <c r="D1072" t="str">
        <f>INDEX([1]Calculation!$J:$J,ROW())&amp;"  "&amp;INDEX([1]Calculation!$K:$K,ROW())</f>
        <v>448  rv</v>
      </c>
      <c r="E1072" s="19">
        <f>INDEX([1]Calculation!$I:$I,ROW())</f>
        <v>43603</v>
      </c>
      <c r="F1072" s="12">
        <f>ROUND(INDEX([1]Calculation!AL:AL,ROW()),1)</f>
        <v>0</v>
      </c>
      <c r="G1072" s="8">
        <f>ROUND(INDEX([1]Calculation!L:L,ROW()),0)</f>
        <v>33</v>
      </c>
      <c r="H1072" s="8">
        <f>ROUND(INDEX([1]Calculation!M:M,ROW()),0)</f>
        <v>0</v>
      </c>
      <c r="I1072" s="8">
        <f>ROUND(INDEX([1]Calculation!N:N,ROW()),0)</f>
        <v>1</v>
      </c>
      <c r="J1072" s="8">
        <f>ROUND(INDEX([1]Calculation!O:O,ROW()),0)</f>
        <v>6</v>
      </c>
      <c r="K1072" s="8">
        <f>ROUND(INDEX([1]Calculation!P:P,ROW()),0)</f>
        <v>1</v>
      </c>
      <c r="L1072" s="8">
        <f>ROUND(INDEX([1]Calculation!Q:Q,ROW()),0)</f>
        <v>14</v>
      </c>
      <c r="M1072" s="8">
        <f>ROUND(INDEX([1]Calculation!R:R,ROW()),0)</f>
        <v>0</v>
      </c>
      <c r="N1072" s="8">
        <f>ROUND(INDEX([1]Calculation!S:S,ROW()),0)</f>
        <v>8</v>
      </c>
      <c r="O1072" s="8">
        <f>ROUND(INDEX([1]Calculation!T:T,ROW()),0)</f>
        <v>1</v>
      </c>
      <c r="P1072" s="8" t="str">
        <f>INDEX([1]Calculation!CB:CB,ROW())</f>
        <v>https://thehill.com/hilltv/what-americas-thinking/445053-biden-retains-large-lead-over-sanders-other-2020-dems-in-new</v>
      </c>
    </row>
    <row r="1073" spans="1:16">
      <c r="A1073" t="str">
        <f>INDEX([1]Calculation!$F:$F,ROW())</f>
        <v>South Carolina</v>
      </c>
      <c r="B1073" t="str">
        <f>INDEX([1]Calculation!$D:$D,ROW())</f>
        <v>Crantford Research</v>
      </c>
      <c r="C1073" t="str">
        <f>IF(INDEX([1]Calculation!$G:$G,ROW())=0,"-",INDEX([1]Calculation!$G:$G,ROW()))</f>
        <v>-</v>
      </c>
      <c r="D1073" t="str">
        <f>INDEX([1]Calculation!$J:$J,ROW())&amp;"  "&amp;INDEX([1]Calculation!$K:$K,ROW())</f>
        <v>381  lv</v>
      </c>
      <c r="E1073" s="19">
        <f>INDEX([1]Calculation!$I:$I,ROW())</f>
        <v>43601</v>
      </c>
      <c r="F1073" s="12">
        <f>ROUND(INDEX([1]Calculation!AL:AL,ROW()),1)</f>
        <v>0.4</v>
      </c>
      <c r="G1073" s="8">
        <f>ROUND(INDEX([1]Calculation!L:L,ROW()),0)</f>
        <v>42</v>
      </c>
      <c r="H1073" s="8">
        <f>ROUND(INDEX([1]Calculation!M:M,ROW()),0)</f>
        <v>0</v>
      </c>
      <c r="I1073" s="8">
        <f>ROUND(INDEX([1]Calculation!N:N,ROW()),0)</f>
        <v>4</v>
      </c>
      <c r="J1073" s="8">
        <f>ROUND(INDEX([1]Calculation!O:O,ROW()),0)</f>
        <v>8</v>
      </c>
      <c r="K1073" s="8">
        <f>ROUND(INDEX([1]Calculation!P:P,ROW()),0)</f>
        <v>0</v>
      </c>
      <c r="L1073" s="8">
        <f>ROUND(INDEX([1]Calculation!Q:Q,ROW()),0)</f>
        <v>7</v>
      </c>
      <c r="M1073" s="8">
        <f>ROUND(INDEX([1]Calculation!R:R,ROW()),0)</f>
        <v>0</v>
      </c>
      <c r="N1073" s="8">
        <f>ROUND(INDEX([1]Calculation!S:S,ROW()),0)</f>
        <v>8</v>
      </c>
      <c r="O1073" s="8">
        <f>ROUND(INDEX([1]Calculation!T:T,ROW()),0)</f>
        <v>0</v>
      </c>
      <c r="P1073" s="8" t="str">
        <f>INDEX([1]Calculation!CB:CB,ROW())</f>
        <v>https://www.thestate.com/news/politics-government/article230531019.html</v>
      </c>
    </row>
    <row r="1074" spans="1:16">
      <c r="A1074" t="str">
        <f>INDEX([1]Calculation!$F:$F,ROW())</f>
        <v>US</v>
      </c>
      <c r="B1074" t="str">
        <f>INDEX([1]Calculation!$D:$D,ROW())</f>
        <v>Fox News/Beacon Research/Shaw &amp; Co. Research</v>
      </c>
      <c r="C1074" t="str">
        <f>IF(INDEX([1]Calculation!$G:$G,ROW())=0,"-",INDEX([1]Calculation!$G:$G,ROW()))</f>
        <v>A-</v>
      </c>
      <c r="D1074" t="str">
        <f>INDEX([1]Calculation!$J:$J,ROW())&amp;"  "&amp;INDEX([1]Calculation!$K:$K,ROW())</f>
        <v>469  lv</v>
      </c>
      <c r="E1074" s="19">
        <f>INDEX([1]Calculation!$I:$I,ROW())</f>
        <v>43599</v>
      </c>
      <c r="F1074" s="12">
        <f>ROUND(INDEX([1]Calculation!AL:AL,ROW()),1)</f>
        <v>0</v>
      </c>
      <c r="G1074" s="8">
        <f>ROUND(INDEX([1]Calculation!L:L,ROW()),0)</f>
        <v>35</v>
      </c>
      <c r="H1074" s="8">
        <f>ROUND(INDEX([1]Calculation!M:M,ROW()),0)</f>
        <v>0</v>
      </c>
      <c r="I1074" s="8">
        <f>ROUND(INDEX([1]Calculation!N:N,ROW()),0)</f>
        <v>3</v>
      </c>
      <c r="J1074" s="8">
        <f>ROUND(INDEX([1]Calculation!O:O,ROW()),0)</f>
        <v>6</v>
      </c>
      <c r="K1074" s="8">
        <f>ROUND(INDEX([1]Calculation!P:P,ROW()),0)</f>
        <v>2</v>
      </c>
      <c r="L1074" s="8">
        <f>ROUND(INDEX([1]Calculation!Q:Q,ROW()),0)</f>
        <v>17</v>
      </c>
      <c r="M1074" s="8">
        <f>ROUND(INDEX([1]Calculation!R:R,ROW()),0)</f>
        <v>0</v>
      </c>
      <c r="N1074" s="8">
        <f>ROUND(INDEX([1]Calculation!S:S,ROW()),0)</f>
        <v>9</v>
      </c>
      <c r="O1074" s="8">
        <f>ROUND(INDEX([1]Calculation!T:T,ROW()),0)</f>
        <v>1</v>
      </c>
      <c r="P1074" s="8" t="str">
        <f>INDEX([1]Calculation!CB:CB,ROW())</f>
        <v>https://www.foxnews.com/politics/fox-news-poll-5-16</v>
      </c>
    </row>
    <row r="1075" spans="1:16">
      <c r="A1075" t="str">
        <f>INDEX([1]Calculation!$F:$F,ROW())</f>
        <v>Pennsylvania</v>
      </c>
      <c r="B1075" t="str">
        <f>INDEX([1]Calculation!$D:$D,ROW())</f>
        <v>Quinnipiac University</v>
      </c>
      <c r="C1075" t="str">
        <f>IF(INDEX([1]Calculation!$G:$G,ROW())=0,"-",INDEX([1]Calculation!$G:$G,ROW()))</f>
        <v>A</v>
      </c>
      <c r="D1075" t="str">
        <f>INDEX([1]Calculation!$J:$J,ROW())&amp;"  "&amp;INDEX([1]Calculation!$K:$K,ROW())</f>
        <v>431  rv</v>
      </c>
      <c r="E1075" s="19">
        <f>INDEX([1]Calculation!$I:$I,ROW())</f>
        <v>43599</v>
      </c>
      <c r="F1075" s="12">
        <f>ROUND(INDEX([1]Calculation!AL:AL,ROW()),1)</f>
        <v>1.4</v>
      </c>
      <c r="G1075" s="8">
        <f>ROUND(INDEX([1]Calculation!L:L,ROW()),0)</f>
        <v>39</v>
      </c>
      <c r="H1075" s="8">
        <f>ROUND(INDEX([1]Calculation!M:M,ROW()),0)</f>
        <v>0</v>
      </c>
      <c r="I1075" s="8">
        <f>ROUND(INDEX([1]Calculation!N:N,ROW()),0)</f>
        <v>5</v>
      </c>
      <c r="J1075" s="8">
        <f>ROUND(INDEX([1]Calculation!O:O,ROW()),0)</f>
        <v>6</v>
      </c>
      <c r="K1075" s="8">
        <f>ROUND(INDEX([1]Calculation!P:P,ROW()),0)</f>
        <v>1</v>
      </c>
      <c r="L1075" s="8">
        <f>ROUND(INDEX([1]Calculation!Q:Q,ROW()),0)</f>
        <v>13</v>
      </c>
      <c r="M1075" s="8">
        <f>ROUND(INDEX([1]Calculation!R:R,ROW()),0)</f>
        <v>0</v>
      </c>
      <c r="N1075" s="8">
        <f>ROUND(INDEX([1]Calculation!S:S,ROW()),0)</f>
        <v>8</v>
      </c>
      <c r="O1075" s="8">
        <f>ROUND(INDEX([1]Calculation!T:T,ROW()),0)</f>
        <v>0</v>
      </c>
      <c r="P1075" s="8" t="str">
        <f>INDEX([1]Calculation!CB:CB,ROW())</f>
        <v>https://poll.qu.edu/pennsylvania/release-detail?ReleaseID=2620</v>
      </c>
    </row>
    <row r="1076" spans="1:16">
      <c r="A1076" t="str">
        <f>INDEX([1]Calculation!$F:$F,ROW())</f>
        <v>US</v>
      </c>
      <c r="B1076" t="str">
        <f>INDEX([1]Calculation!$D:$D,ROW())</f>
        <v>Ipsos</v>
      </c>
      <c r="C1076" t="str">
        <f>IF(INDEX([1]Calculation!$G:$G,ROW())=0,"-",INDEX([1]Calculation!$G:$G,ROW()))</f>
        <v>B+</v>
      </c>
      <c r="D1076" t="str">
        <f>INDEX([1]Calculation!$J:$J,ROW())&amp;"  "&amp;INDEX([1]Calculation!$K:$K,ROW())</f>
        <v>964  rv</v>
      </c>
      <c r="E1076" s="19">
        <f>INDEX([1]Calculation!$I:$I,ROW())</f>
        <v>43599</v>
      </c>
      <c r="F1076" s="12">
        <f>ROUND(INDEX([1]Calculation!AL:AL,ROW()),1)</f>
        <v>0</v>
      </c>
      <c r="G1076" s="8">
        <f>ROUND(INDEX([1]Calculation!L:L,ROW()),0)</f>
        <v>32</v>
      </c>
      <c r="H1076" s="8">
        <f>ROUND(INDEX([1]Calculation!M:M,ROW()),0)</f>
        <v>0</v>
      </c>
      <c r="I1076" s="8">
        <f>ROUND(INDEX([1]Calculation!N:N,ROW()),0)</f>
        <v>2</v>
      </c>
      <c r="J1076" s="8">
        <f>ROUND(INDEX([1]Calculation!O:O,ROW()),0)</f>
        <v>4</v>
      </c>
      <c r="K1076" s="8">
        <f>ROUND(INDEX([1]Calculation!P:P,ROW()),0)</f>
        <v>1</v>
      </c>
      <c r="L1076" s="8">
        <f>ROUND(INDEX([1]Calculation!Q:Q,ROW()),0)</f>
        <v>14</v>
      </c>
      <c r="M1076" s="8">
        <f>ROUND(INDEX([1]Calculation!R:R,ROW()),0)</f>
        <v>0</v>
      </c>
      <c r="N1076" s="8">
        <f>ROUND(INDEX([1]Calculation!S:S,ROW()),0)</f>
        <v>7</v>
      </c>
      <c r="O1076" s="8">
        <f>ROUND(INDEX([1]Calculation!T:T,ROW()),0)</f>
        <v>1</v>
      </c>
      <c r="P1076" s="8" t="str">
        <f>INDEX([1]Calculation!CB:CB,ROW())</f>
        <v>https://fingfx.thomsonreuters.com/gfx/mkt/12/441/440/2019%20Reuters%20Tracking%20-%20Democratic%20Primary%20Poll%2005%2015%202019.pdf</v>
      </c>
    </row>
    <row r="1077" spans="1:16">
      <c r="A1077" t="str">
        <f>INDEX([1]Calculation!$F:$F,ROW())</f>
        <v>US</v>
      </c>
      <c r="B1077" t="str">
        <f>INDEX([1]Calculation!$D:$D,ROW())</f>
        <v>Ipsos</v>
      </c>
      <c r="C1077" t="str">
        <f>IF(INDEX([1]Calculation!$G:$G,ROW())=0,"-",INDEX([1]Calculation!$G:$G,ROW()))</f>
        <v>B+</v>
      </c>
      <c r="D1077" t="str">
        <f>INDEX([1]Calculation!$J:$J,ROW())&amp;"  "&amp;INDEX([1]Calculation!$K:$K,ROW())</f>
        <v>1132  a</v>
      </c>
      <c r="E1077" s="19">
        <f>INDEX([1]Calculation!$I:$I,ROW())</f>
        <v>43599</v>
      </c>
      <c r="F1077" s="12">
        <f>ROUND(INDEX([1]Calculation!AL:AL,ROW()),1)</f>
        <v>0</v>
      </c>
      <c r="G1077" s="8">
        <f>ROUND(INDEX([1]Calculation!L:L,ROW()),0)</f>
        <v>29</v>
      </c>
      <c r="H1077" s="8">
        <f>ROUND(INDEX([1]Calculation!M:M,ROW()),0)</f>
        <v>0</v>
      </c>
      <c r="I1077" s="8">
        <f>ROUND(INDEX([1]Calculation!N:N,ROW()),0)</f>
        <v>2</v>
      </c>
      <c r="J1077" s="8">
        <f>ROUND(INDEX([1]Calculation!O:O,ROW()),0)</f>
        <v>4</v>
      </c>
      <c r="K1077" s="8">
        <f>ROUND(INDEX([1]Calculation!P:P,ROW()),0)</f>
        <v>1</v>
      </c>
      <c r="L1077" s="8">
        <f>ROUND(INDEX([1]Calculation!Q:Q,ROW()),0)</f>
        <v>13</v>
      </c>
      <c r="M1077" s="8">
        <f>ROUND(INDEX([1]Calculation!R:R,ROW()),0)</f>
        <v>0</v>
      </c>
      <c r="N1077" s="8">
        <f>ROUND(INDEX([1]Calculation!S:S,ROW()),0)</f>
        <v>6</v>
      </c>
      <c r="O1077" s="8">
        <f>ROUND(INDEX([1]Calculation!T:T,ROW()),0)</f>
        <v>1</v>
      </c>
      <c r="P1077" s="8" t="str">
        <f>INDEX([1]Calculation!CB:CB,ROW())</f>
        <v>https://fingfx.thomsonreuters.com/gfx/mkt/12/441/440/2019%20Reuters%20Tracking%20-%20Democratic%20Primary%20Poll%2005%2015%202019.pdf</v>
      </c>
    </row>
    <row r="1078" spans="1:16">
      <c r="A1078" t="str">
        <f>INDEX([1]Calculation!$F:$F,ROW())</f>
        <v>US</v>
      </c>
      <c r="B1078" t="str">
        <f>INDEX([1]Calculation!$D:$D,ROW())</f>
        <v>Harris Insights &amp; Analytics</v>
      </c>
      <c r="C1078" t="str">
        <f>IF(INDEX([1]Calculation!$G:$G,ROW())=0,"-",INDEX([1]Calculation!$G:$G,ROW()))</f>
        <v>C+</v>
      </c>
      <c r="D1078" t="str">
        <f>INDEX([1]Calculation!$J:$J,ROW())&amp;"  "&amp;INDEX([1]Calculation!$K:$K,ROW())</f>
        <v>2207  rv</v>
      </c>
      <c r="E1078" s="19">
        <f>INDEX([1]Calculation!$I:$I,ROW())</f>
        <v>43598</v>
      </c>
      <c r="F1078" s="12">
        <f>ROUND(INDEX([1]Calculation!AL:AL,ROW()),1)</f>
        <v>0</v>
      </c>
      <c r="G1078" s="8">
        <f>ROUND(INDEX([1]Calculation!L:L,ROW()),0)</f>
        <v>39</v>
      </c>
      <c r="H1078" s="8">
        <f>ROUND(INDEX([1]Calculation!M:M,ROW()),0)</f>
        <v>0</v>
      </c>
      <c r="I1078" s="8">
        <f>ROUND(INDEX([1]Calculation!N:N,ROW()),0)</f>
        <v>4</v>
      </c>
      <c r="J1078" s="8">
        <f>ROUND(INDEX([1]Calculation!O:O,ROW()),0)</f>
        <v>5</v>
      </c>
      <c r="K1078" s="8">
        <f>ROUND(INDEX([1]Calculation!P:P,ROW()),0)</f>
        <v>2</v>
      </c>
      <c r="L1078" s="8">
        <f>ROUND(INDEX([1]Calculation!Q:Q,ROW()),0)</f>
        <v>20</v>
      </c>
      <c r="M1078" s="8">
        <f>ROUND(INDEX([1]Calculation!R:R,ROW()),0)</f>
        <v>0</v>
      </c>
      <c r="N1078" s="8">
        <f>ROUND(INDEX([1]Calculation!S:S,ROW()),0)</f>
        <v>8</v>
      </c>
      <c r="O1078" s="8">
        <f>ROUND(INDEX([1]Calculation!T:T,ROW()),0)</f>
        <v>1</v>
      </c>
      <c r="P1078" s="8" t="str">
        <f>INDEX([1]Calculation!CB:CB,ROW())</f>
        <v>https://scottrasmussen.com/crosstabs-may-8-13-2/</v>
      </c>
    </row>
    <row r="1079" spans="1:16">
      <c r="A1079" t="str">
        <f>INDEX([1]Calculation!$F:$F,ROW())</f>
        <v>US</v>
      </c>
      <c r="B1079" t="str">
        <f>INDEX([1]Calculation!$D:$D,ROW())</f>
        <v>Emerson College</v>
      </c>
      <c r="C1079" t="str">
        <f>IF(INDEX([1]Calculation!$G:$G,ROW())=0,"-",INDEX([1]Calculation!$G:$G,ROW()))</f>
        <v>B-</v>
      </c>
      <c r="D1079" t="str">
        <f>INDEX([1]Calculation!$J:$J,ROW())&amp;"  "&amp;INDEX([1]Calculation!$K:$K,ROW())</f>
        <v>429  lv</v>
      </c>
      <c r="E1079" s="19">
        <f>INDEX([1]Calculation!$I:$I,ROW())</f>
        <v>43598</v>
      </c>
      <c r="F1079" s="12">
        <f>ROUND(INDEX([1]Calculation!AL:AL,ROW()),1)</f>
        <v>0</v>
      </c>
      <c r="G1079" s="8">
        <f>ROUND(INDEX([1]Calculation!L:L,ROW()),0)</f>
        <v>33</v>
      </c>
      <c r="H1079" s="8">
        <f>ROUND(INDEX([1]Calculation!M:M,ROW()),0)</f>
        <v>0</v>
      </c>
      <c r="I1079" s="8">
        <f>ROUND(INDEX([1]Calculation!N:N,ROW()),0)</f>
        <v>1</v>
      </c>
      <c r="J1079" s="8">
        <f>ROUND(INDEX([1]Calculation!O:O,ROW()),0)</f>
        <v>8</v>
      </c>
      <c r="K1079" s="8">
        <f>ROUND(INDEX([1]Calculation!P:P,ROW()),0)</f>
        <v>1</v>
      </c>
      <c r="L1079" s="8">
        <f>ROUND(INDEX([1]Calculation!Q:Q,ROW()),0)</f>
        <v>25</v>
      </c>
      <c r="M1079" s="8">
        <f>ROUND(INDEX([1]Calculation!R:R,ROW()),0)</f>
        <v>0</v>
      </c>
      <c r="N1079" s="8">
        <f>ROUND(INDEX([1]Calculation!S:S,ROW()),0)</f>
        <v>10</v>
      </c>
      <c r="O1079" s="8">
        <f>ROUND(INDEX([1]Calculation!T:T,ROW()),0)</f>
        <v>1</v>
      </c>
      <c r="P1079" s="8" t="str">
        <f>INDEX([1]Calculation!CB:CB,ROW())</f>
        <v>http://emersonpolling.com/2019/05/13/may-national-poll-biden-back-in-the-lead-for-the-democratic-nomination/</v>
      </c>
    </row>
    <row r="1080" spans="1:16">
      <c r="A1080" t="str">
        <f>INDEX([1]Calculation!$F:$F,ROW())</f>
        <v>Nevada</v>
      </c>
      <c r="B1080" t="str">
        <f>INDEX([1]Calculation!$D:$D,ROW())</f>
        <v>Change Research</v>
      </c>
      <c r="C1080" t="str">
        <f>IF(INDEX([1]Calculation!$G:$G,ROW())=0,"-",INDEX([1]Calculation!$G:$G,ROW()))</f>
        <v>C</v>
      </c>
      <c r="D1080" t="str">
        <f>INDEX([1]Calculation!$J:$J,ROW())&amp;"  "&amp;INDEX([1]Calculation!$K:$K,ROW())</f>
        <v>389  lv</v>
      </c>
      <c r="E1080" s="19">
        <f>INDEX([1]Calculation!$I:$I,ROW())</f>
        <v>43597</v>
      </c>
      <c r="F1080" s="12">
        <f>ROUND(INDEX([1]Calculation!AL:AL,ROW()),1)</f>
        <v>0.1</v>
      </c>
      <c r="G1080" s="8">
        <f>ROUND(INDEX([1]Calculation!L:L,ROW()),0)</f>
        <v>29</v>
      </c>
      <c r="H1080" s="8">
        <f>ROUND(INDEX([1]Calculation!M:M,ROW()),0)</f>
        <v>0</v>
      </c>
      <c r="I1080" s="8">
        <f>ROUND(INDEX([1]Calculation!N:N,ROW()),0)</f>
        <v>2</v>
      </c>
      <c r="J1080" s="8">
        <f>ROUND(INDEX([1]Calculation!O:O,ROW()),0)</f>
        <v>13</v>
      </c>
      <c r="K1080" s="8">
        <f>ROUND(INDEX([1]Calculation!P:P,ROW()),0)</f>
        <v>1</v>
      </c>
      <c r="L1080" s="8">
        <f>ROUND(INDEX([1]Calculation!Q:Q,ROW()),0)</f>
        <v>24</v>
      </c>
      <c r="M1080" s="8">
        <f>ROUND(INDEX([1]Calculation!R:R,ROW()),0)</f>
        <v>0</v>
      </c>
      <c r="N1080" s="8">
        <f>ROUND(INDEX([1]Calculation!S:S,ROW()),0)</f>
        <v>12</v>
      </c>
      <c r="O1080" s="8">
        <f>ROUND(INDEX([1]Calculation!T:T,ROW()),0)</f>
        <v>1</v>
      </c>
      <c r="P1080" s="8" t="str">
        <f>INDEX([1]Calculation!CB:CB,ROW())</f>
        <v>https://docsend.com/view/p3ksbjg</v>
      </c>
    </row>
    <row r="1081" spans="1:16">
      <c r="A1081" t="str">
        <f>INDEX([1]Calculation!$F:$F,ROW())</f>
        <v>US</v>
      </c>
      <c r="B1081" t="str">
        <f>INDEX([1]Calculation!$D:$D,ROW())</f>
        <v>Morning Consult</v>
      </c>
      <c r="C1081" t="str">
        <f>IF(INDEX([1]Calculation!$G:$G,ROW())=0,"-",INDEX([1]Calculation!$G:$G,ROW()))</f>
        <v>B+</v>
      </c>
      <c r="D1081" t="str">
        <f>INDEX([1]Calculation!$J:$J,ROW())&amp;"  "&amp;INDEX([1]Calculation!$K:$K,ROW())</f>
        <v>15342  lv</v>
      </c>
      <c r="E1081" s="19">
        <f>INDEX([1]Calculation!$I:$I,ROW())</f>
        <v>43597</v>
      </c>
      <c r="F1081" s="12">
        <f>ROUND(INDEX([1]Calculation!AL:AL,ROW()),1)</f>
        <v>0</v>
      </c>
      <c r="G1081" s="8">
        <f>ROUND(INDEX([1]Calculation!L:L,ROW()),0)</f>
        <v>39</v>
      </c>
      <c r="H1081" s="8">
        <f>ROUND(INDEX([1]Calculation!M:M,ROW()),0)</f>
        <v>0</v>
      </c>
      <c r="I1081" s="8">
        <f>ROUND(INDEX([1]Calculation!N:N,ROW()),0)</f>
        <v>3</v>
      </c>
      <c r="J1081" s="8">
        <f>ROUND(INDEX([1]Calculation!O:O,ROW()),0)</f>
        <v>6</v>
      </c>
      <c r="K1081" s="8">
        <f>ROUND(INDEX([1]Calculation!P:P,ROW()),0)</f>
        <v>2</v>
      </c>
      <c r="L1081" s="8">
        <f>ROUND(INDEX([1]Calculation!Q:Q,ROW()),0)</f>
        <v>19</v>
      </c>
      <c r="M1081" s="8">
        <f>ROUND(INDEX([1]Calculation!R:R,ROW()),0)</f>
        <v>0</v>
      </c>
      <c r="N1081" s="8">
        <f>ROUND(INDEX([1]Calculation!S:S,ROW()),0)</f>
        <v>8</v>
      </c>
      <c r="O1081" s="8">
        <f>ROUND(INDEX([1]Calculation!T:T,ROW()),0)</f>
        <v>1</v>
      </c>
      <c r="P1081" s="8" t="str">
        <f>INDEX([1]Calculation!CB:CB,ROW())</f>
        <v>https://morningconsult.com/wp-content/uploads/2019/05/Political-Intelligence-5.13.19.pdf</v>
      </c>
    </row>
    <row r="1082" spans="1:16">
      <c r="A1082" t="str">
        <f>INDEX([1]Calculation!$F:$F,ROW())</f>
        <v>US</v>
      </c>
      <c r="B1082" t="str">
        <f>INDEX([1]Calculation!$D:$D,ROW())</f>
        <v>McLaughlin &amp; Associates</v>
      </c>
      <c r="C1082" t="str">
        <f>IF(INDEX([1]Calculation!$G:$G,ROW())=0,"-",INDEX([1]Calculation!$G:$G,ROW()))</f>
        <v>C/D</v>
      </c>
      <c r="D1082" t="str">
        <f>INDEX([1]Calculation!$J:$J,ROW())&amp;"  "&amp;INDEX([1]Calculation!$K:$K,ROW())</f>
        <v>360  lv</v>
      </c>
      <c r="E1082" s="19">
        <f>INDEX([1]Calculation!$I:$I,ROW())</f>
        <v>43596</v>
      </c>
      <c r="F1082" s="12">
        <f>ROUND(INDEX([1]Calculation!AL:AL,ROW()),1)</f>
        <v>0</v>
      </c>
      <c r="G1082" s="8">
        <f>ROUND(INDEX([1]Calculation!L:L,ROW()),0)</f>
        <v>30</v>
      </c>
      <c r="H1082" s="8">
        <f>ROUND(INDEX([1]Calculation!M:M,ROW()),0)</f>
        <v>0</v>
      </c>
      <c r="I1082" s="8">
        <f>ROUND(INDEX([1]Calculation!N:N,ROW()),0)</f>
        <v>5</v>
      </c>
      <c r="J1082" s="8">
        <f>ROUND(INDEX([1]Calculation!O:O,ROW()),0)</f>
        <v>4</v>
      </c>
      <c r="K1082" s="8">
        <f>ROUND(INDEX([1]Calculation!P:P,ROW()),0)</f>
        <v>2</v>
      </c>
      <c r="L1082" s="8">
        <f>ROUND(INDEX([1]Calculation!Q:Q,ROW()),0)</f>
        <v>19</v>
      </c>
      <c r="M1082" s="8">
        <f>ROUND(INDEX([1]Calculation!R:R,ROW()),0)</f>
        <v>0</v>
      </c>
      <c r="N1082" s="8">
        <f>ROUND(INDEX([1]Calculation!S:S,ROW()),0)</f>
        <v>7</v>
      </c>
      <c r="O1082" s="8">
        <f>ROUND(INDEX([1]Calculation!T:T,ROW()),0)</f>
        <v>2</v>
      </c>
      <c r="P1082" s="8" t="str">
        <f>INDEX([1]Calculation!CB:CB,ROW())</f>
        <v>http://mclaughlinonline.com/pols/wp-content/uploads/2019/05/National-Monthly-Omnibus-May-RELEASE.pdf</v>
      </c>
    </row>
    <row r="1083" spans="1:16">
      <c r="A1083" t="str">
        <f>INDEX([1]Calculation!$F:$F,ROW())</f>
        <v>Michigan</v>
      </c>
      <c r="B1083" t="str">
        <f>INDEX([1]Calculation!$D:$D,ROW())</f>
        <v>Denno Research</v>
      </c>
      <c r="C1083" t="str">
        <f>IF(INDEX([1]Calculation!$G:$G,ROW())=0,"-",INDEX([1]Calculation!$G:$G,ROW()))</f>
        <v>-</v>
      </c>
      <c r="D1083" t="str">
        <f>INDEX([1]Calculation!$J:$J,ROW())&amp;"  "&amp;INDEX([1]Calculation!$K:$K,ROW())</f>
        <v>235  lv</v>
      </c>
      <c r="E1083" s="19">
        <f>INDEX([1]Calculation!$I:$I,ROW())</f>
        <v>43595</v>
      </c>
      <c r="F1083" s="12">
        <f>ROUND(INDEX([1]Calculation!AL:AL,ROW()),1)</f>
        <v>0</v>
      </c>
      <c r="G1083" s="8">
        <f>ROUND(INDEX([1]Calculation!L:L,ROW()),0)</f>
        <v>37</v>
      </c>
      <c r="H1083" s="8">
        <f>ROUND(INDEX([1]Calculation!M:M,ROW()),0)</f>
        <v>0</v>
      </c>
      <c r="I1083" s="8">
        <f>ROUND(INDEX([1]Calculation!N:N,ROW()),0)</f>
        <v>3</v>
      </c>
      <c r="J1083" s="8">
        <f>ROUND(INDEX([1]Calculation!O:O,ROW()),0)</f>
        <v>5</v>
      </c>
      <c r="K1083" s="8">
        <f>ROUND(INDEX([1]Calculation!P:P,ROW()),0)</f>
        <v>1</v>
      </c>
      <c r="L1083" s="8">
        <f>ROUND(INDEX([1]Calculation!Q:Q,ROW()),0)</f>
        <v>16</v>
      </c>
      <c r="M1083" s="8">
        <f>ROUND(INDEX([1]Calculation!R:R,ROW()),0)</f>
        <v>0</v>
      </c>
      <c r="N1083" s="8">
        <f>ROUND(INDEX([1]Calculation!S:S,ROW()),0)</f>
        <v>9</v>
      </c>
      <c r="O1083" s="8">
        <f>ROUND(INDEX([1]Calculation!T:T,ROW()),0)</f>
        <v>0</v>
      </c>
      <c r="P1083" s="8" t="str">
        <f>INDEX([1]Calculation!CB:CB,ROW())</f>
        <v>https://projects.fivethirtyeight.com/polls/20190603_MI.docx</v>
      </c>
    </row>
    <row r="1084" spans="1:16">
      <c r="A1084" t="str">
        <f>INDEX([1]Calculation!$F:$F,ROW())</f>
        <v>US</v>
      </c>
      <c r="B1084" t="str">
        <f>INDEX([1]Calculation!$D:$D,ROW())</f>
        <v>Zogby Interactive/JZ Analytics</v>
      </c>
      <c r="C1084" t="str">
        <f>IF(INDEX([1]Calculation!$G:$G,ROW())=0,"-",INDEX([1]Calculation!$G:$G,ROW()))</f>
        <v>C</v>
      </c>
      <c r="D1084" t="str">
        <f>INDEX([1]Calculation!$J:$J,ROW())&amp;"  "&amp;INDEX([1]Calculation!$K:$K,ROW())</f>
        <v>463  lv</v>
      </c>
      <c r="E1084" s="19">
        <f>INDEX([1]Calculation!$I:$I,ROW())</f>
        <v>43594</v>
      </c>
      <c r="F1084" s="12">
        <f>ROUND(INDEX([1]Calculation!AL:AL,ROW()),1)</f>
        <v>0</v>
      </c>
      <c r="G1084" s="8">
        <f>ROUND(INDEX([1]Calculation!L:L,ROW()),0)</f>
        <v>37</v>
      </c>
      <c r="H1084" s="8">
        <f>ROUND(INDEX([1]Calculation!M:M,ROW()),0)</f>
        <v>0</v>
      </c>
      <c r="I1084" s="8">
        <f>ROUND(INDEX([1]Calculation!N:N,ROW()),0)</f>
        <v>3</v>
      </c>
      <c r="J1084" s="8">
        <f>ROUND(INDEX([1]Calculation!O:O,ROW()),0)</f>
        <v>7</v>
      </c>
      <c r="K1084" s="8">
        <f>ROUND(INDEX([1]Calculation!P:P,ROW()),0)</f>
        <v>2</v>
      </c>
      <c r="L1084" s="8">
        <f>ROUND(INDEX([1]Calculation!Q:Q,ROW()),0)</f>
        <v>15</v>
      </c>
      <c r="M1084" s="8">
        <f>ROUND(INDEX([1]Calculation!R:R,ROW()),0)</f>
        <v>0</v>
      </c>
      <c r="N1084" s="8">
        <f>ROUND(INDEX([1]Calculation!S:S,ROW()),0)</f>
        <v>6</v>
      </c>
      <c r="O1084" s="8">
        <f>ROUND(INDEX([1]Calculation!T:T,ROW()),0)</f>
        <v>2</v>
      </c>
      <c r="P1084" s="8" t="str">
        <f>INDEX([1]Calculation!CB:CB,ROW())</f>
        <v>https://www.rljcompanies.com/wp-content/uploads/2019/05/RLJ-Third-Nationwide-African-American-Survey-Report-May-2019.pdf</v>
      </c>
    </row>
    <row r="1085" spans="1:16">
      <c r="A1085" t="str">
        <f>INDEX([1]Calculation!$F:$F,ROW())</f>
        <v>South Carolina</v>
      </c>
      <c r="B1085" t="str">
        <f>INDEX([1]Calculation!$D:$D,ROW())</f>
        <v>Change Research</v>
      </c>
      <c r="C1085" t="str">
        <f>IF(INDEX([1]Calculation!$G:$G,ROW())=0,"-",INDEX([1]Calculation!$G:$G,ROW()))</f>
        <v>C</v>
      </c>
      <c r="D1085" t="str">
        <f>INDEX([1]Calculation!$J:$J,ROW())&amp;"  "&amp;INDEX([1]Calculation!$K:$K,ROW())</f>
        <v>595  lv</v>
      </c>
      <c r="E1085" s="19">
        <f>INDEX([1]Calculation!$I:$I,ROW())</f>
        <v>43594</v>
      </c>
      <c r="F1085" s="12">
        <f>ROUND(INDEX([1]Calculation!AL:AL,ROW()),1)</f>
        <v>0</v>
      </c>
      <c r="G1085" s="8">
        <f>ROUND(INDEX([1]Calculation!L:L,ROW()),0)</f>
        <v>46</v>
      </c>
      <c r="H1085" s="8">
        <f>ROUND(INDEX([1]Calculation!M:M,ROW()),0)</f>
        <v>0</v>
      </c>
      <c r="I1085" s="8">
        <f>ROUND(INDEX([1]Calculation!N:N,ROW()),0)</f>
        <v>4</v>
      </c>
      <c r="J1085" s="8">
        <f>ROUND(INDEX([1]Calculation!O:O,ROW()),0)</f>
        <v>8</v>
      </c>
      <c r="K1085" s="8">
        <f>ROUND(INDEX([1]Calculation!P:P,ROW()),0)</f>
        <v>1</v>
      </c>
      <c r="L1085" s="8">
        <f>ROUND(INDEX([1]Calculation!Q:Q,ROW()),0)</f>
        <v>15</v>
      </c>
      <c r="M1085" s="8">
        <f>ROUND(INDEX([1]Calculation!R:R,ROW()),0)</f>
        <v>0</v>
      </c>
      <c r="N1085" s="8">
        <f>ROUND(INDEX([1]Calculation!S:S,ROW()),0)</f>
        <v>8</v>
      </c>
      <c r="O1085" s="8">
        <f>ROUND(INDEX([1]Calculation!T:T,ROW()),0)</f>
        <v>2</v>
      </c>
      <c r="P1085" s="8" t="str">
        <f>INDEX([1]Calculation!CB:CB,ROW())</f>
        <v>https://docsend.com/view/5eniwwe</v>
      </c>
    </row>
    <row r="1086" spans="1:16">
      <c r="A1086" t="str">
        <f>INDEX([1]Calculation!$F:$F,ROW())</f>
        <v>Florida</v>
      </c>
      <c r="B1086" t="str">
        <f>INDEX([1]Calculation!$D:$D,ROW())</f>
        <v>Tel Opinion Research</v>
      </c>
      <c r="C1086" t="str">
        <f>IF(INDEX([1]Calculation!$G:$G,ROW())=0,"-",INDEX([1]Calculation!$G:$G,ROW()))</f>
        <v>B/C</v>
      </c>
      <c r="D1086" t="str">
        <f>INDEX([1]Calculation!$J:$J,ROW())&amp;"  "&amp;INDEX([1]Calculation!$K:$K,ROW())</f>
        <v>800  lv</v>
      </c>
      <c r="E1086" s="19">
        <f>INDEX([1]Calculation!$I:$I,ROW())</f>
        <v>43593</v>
      </c>
      <c r="F1086" s="12">
        <f>ROUND(INDEX([1]Calculation!AL:AL,ROW()),1)</f>
        <v>0</v>
      </c>
      <c r="G1086" s="8">
        <f>ROUND(INDEX([1]Calculation!L:L,ROW()),0)</f>
        <v>39</v>
      </c>
      <c r="H1086" s="8">
        <f>ROUND(INDEX([1]Calculation!M:M,ROW()),0)</f>
        <v>0</v>
      </c>
      <c r="I1086" s="8">
        <f>ROUND(INDEX([1]Calculation!N:N,ROW()),0)</f>
        <v>1</v>
      </c>
      <c r="J1086" s="8">
        <f>ROUND(INDEX([1]Calculation!O:O,ROW()),0)</f>
        <v>3</v>
      </c>
      <c r="K1086" s="8">
        <f>ROUND(INDEX([1]Calculation!P:P,ROW()),0)</f>
        <v>1</v>
      </c>
      <c r="L1086" s="8">
        <f>ROUND(INDEX([1]Calculation!Q:Q,ROW()),0)</f>
        <v>16</v>
      </c>
      <c r="M1086" s="8">
        <f>ROUND(INDEX([1]Calculation!R:R,ROW()),0)</f>
        <v>0</v>
      </c>
      <c r="N1086" s="8">
        <f>ROUND(INDEX([1]Calculation!S:S,ROW()),0)</f>
        <v>5</v>
      </c>
      <c r="O1086" s="8">
        <f>ROUND(INDEX([1]Calculation!T:T,ROW()),0)</f>
        <v>0</v>
      </c>
      <c r="P1086" s="8" t="str">
        <f>INDEX([1]Calculation!CB:CB,ROW())</f>
        <v>https://www.politico.com/f/?id=0000016a-a480-dbd0-ad7e-e6ef4b840001</v>
      </c>
    </row>
    <row r="1087" spans="1:16">
      <c r="A1087" t="str">
        <f>INDEX([1]Calculation!$F:$F,ROW())</f>
        <v>New Hampshire</v>
      </c>
      <c r="B1087" t="str">
        <f>INDEX([1]Calculation!$D:$D,ROW())</f>
        <v>Monmouth University</v>
      </c>
      <c r="C1087" t="str">
        <f>IF(INDEX([1]Calculation!$G:$G,ROW())=0,"-",INDEX([1]Calculation!$G:$G,ROW()))</f>
        <v>A+</v>
      </c>
      <c r="D1087" t="str">
        <f>INDEX([1]Calculation!$J:$J,ROW())&amp;"  "&amp;INDEX([1]Calculation!$K:$K,ROW())</f>
        <v>376  lv</v>
      </c>
      <c r="E1087" s="19">
        <f>INDEX([1]Calculation!$I:$I,ROW())</f>
        <v>43592</v>
      </c>
      <c r="F1087" s="12">
        <f>ROUND(INDEX([1]Calculation!AL:AL,ROW()),1)</f>
        <v>0</v>
      </c>
      <c r="G1087" s="8">
        <f>ROUND(INDEX([1]Calculation!L:L,ROW()),0)</f>
        <v>36</v>
      </c>
      <c r="H1087" s="8">
        <f>ROUND(INDEX([1]Calculation!M:M,ROW()),0)</f>
        <v>0</v>
      </c>
      <c r="I1087" s="8">
        <f>ROUND(INDEX([1]Calculation!N:N,ROW()),0)</f>
        <v>2</v>
      </c>
      <c r="J1087" s="8">
        <f>ROUND(INDEX([1]Calculation!O:O,ROW()),0)</f>
        <v>9</v>
      </c>
      <c r="K1087" s="8">
        <f>ROUND(INDEX([1]Calculation!P:P,ROW()),0)</f>
        <v>2</v>
      </c>
      <c r="L1087" s="8">
        <f>ROUND(INDEX([1]Calculation!Q:Q,ROW()),0)</f>
        <v>18</v>
      </c>
      <c r="M1087" s="8">
        <f>ROUND(INDEX([1]Calculation!R:R,ROW()),0)</f>
        <v>0</v>
      </c>
      <c r="N1087" s="8">
        <f>ROUND(INDEX([1]Calculation!S:S,ROW()),0)</f>
        <v>8</v>
      </c>
      <c r="O1087" s="8">
        <f>ROUND(INDEX([1]Calculation!T:T,ROW()),0)</f>
        <v>1</v>
      </c>
      <c r="P1087" s="8" t="str">
        <f>INDEX([1]Calculation!CB:CB,ROW())</f>
        <v>https://www.monmouth.edu/polling-institute/documents/monmouthpoll_nh_050919.pdf/</v>
      </c>
    </row>
    <row r="1088" spans="1:16">
      <c r="A1088" t="str">
        <f>INDEX([1]Calculation!$F:$F,ROW())</f>
        <v>US</v>
      </c>
      <c r="B1088" t="str">
        <f>INDEX([1]Calculation!$D:$D,ROW())</f>
        <v>GBAO</v>
      </c>
      <c r="C1088" t="str">
        <f>IF(INDEX([1]Calculation!$G:$G,ROW())=0,"-",INDEX([1]Calculation!$G:$G,ROW()))</f>
        <v>B/C</v>
      </c>
      <c r="D1088" t="str">
        <f>INDEX([1]Calculation!$J:$J,ROW())&amp;"  "&amp;INDEX([1]Calculation!$K:$K,ROW())</f>
        <v>800  lv</v>
      </c>
      <c r="E1088" s="19">
        <f>INDEX([1]Calculation!$I:$I,ROW())</f>
        <v>43590</v>
      </c>
      <c r="F1088" s="12">
        <f>ROUND(INDEX([1]Calculation!AL:AL,ROW()),1)</f>
        <v>0.7</v>
      </c>
      <c r="G1088" s="8">
        <f>ROUND(INDEX([1]Calculation!L:L,ROW()),0)</f>
        <v>36</v>
      </c>
      <c r="H1088" s="8">
        <f>ROUND(INDEX([1]Calculation!M:M,ROW()),0)</f>
        <v>0</v>
      </c>
      <c r="I1088" s="8">
        <f>ROUND(INDEX([1]Calculation!N:N,ROW()),0)</f>
        <v>3</v>
      </c>
      <c r="J1088" s="8">
        <f>ROUND(INDEX([1]Calculation!O:O,ROW()),0)</f>
        <v>5</v>
      </c>
      <c r="K1088" s="8">
        <f>ROUND(INDEX([1]Calculation!P:P,ROW()),0)</f>
        <v>1</v>
      </c>
      <c r="L1088" s="8">
        <f>ROUND(INDEX([1]Calculation!Q:Q,ROW()),0)</f>
        <v>13</v>
      </c>
      <c r="M1088" s="8">
        <f>ROUND(INDEX([1]Calculation!R:R,ROW()),0)</f>
        <v>0</v>
      </c>
      <c r="N1088" s="8">
        <f>ROUND(INDEX([1]Calculation!S:S,ROW()),0)</f>
        <v>8</v>
      </c>
      <c r="O1088" s="8">
        <f>ROUND(INDEX([1]Calculation!T:T,ROW()),0)</f>
        <v>0</v>
      </c>
      <c r="P1088" s="8" t="str">
        <f>INDEX([1]Calculation!CB:CB,ROW())</f>
        <v>https://jstreet.org/press-releases/new-poll-democratic-primary-voters-pro-israel-and-simultaneously-critical-of-israeli-government-policies/</v>
      </c>
    </row>
    <row r="1089" spans="1:16">
      <c r="A1089" t="str">
        <f>INDEX([1]Calculation!$F:$F,ROW())</f>
        <v>California</v>
      </c>
      <c r="B1089" t="str">
        <f>INDEX([1]Calculation!$D:$D,ROW())</f>
        <v>Capitol Weekly</v>
      </c>
      <c r="C1089" t="str">
        <f>IF(INDEX([1]Calculation!$G:$G,ROW())=0,"-",INDEX([1]Calculation!$G:$G,ROW()))</f>
        <v>-</v>
      </c>
      <c r="D1089" t="str">
        <f>INDEX([1]Calculation!$J:$J,ROW())&amp;"  "&amp;INDEX([1]Calculation!$K:$K,ROW())</f>
        <v>1041  lv</v>
      </c>
      <c r="E1089" s="19">
        <f>INDEX([1]Calculation!$I:$I,ROW())</f>
        <v>43585</v>
      </c>
      <c r="F1089" s="12">
        <f>ROUND(INDEX([1]Calculation!AL:AL,ROW()),1)</f>
        <v>0</v>
      </c>
      <c r="G1089" s="8">
        <f>ROUND(INDEX([1]Calculation!L:L,ROW()),0)</f>
        <v>20</v>
      </c>
      <c r="H1089" s="8">
        <f>ROUND(INDEX([1]Calculation!M:M,ROW()),0)</f>
        <v>0</v>
      </c>
      <c r="I1089" s="8">
        <f>ROUND(INDEX([1]Calculation!N:N,ROW()),0)</f>
        <v>2</v>
      </c>
      <c r="J1089" s="8">
        <f>ROUND(INDEX([1]Calculation!O:O,ROW()),0)</f>
        <v>19</v>
      </c>
      <c r="K1089" s="8">
        <f>ROUND(INDEX([1]Calculation!P:P,ROW()),0)</f>
        <v>3</v>
      </c>
      <c r="L1089" s="8">
        <f>ROUND(INDEX([1]Calculation!Q:Q,ROW()),0)</f>
        <v>20</v>
      </c>
      <c r="M1089" s="8">
        <f>ROUND(INDEX([1]Calculation!R:R,ROW()),0)</f>
        <v>0</v>
      </c>
      <c r="N1089" s="8">
        <f>ROUND(INDEX([1]Calculation!S:S,ROW()),0)</f>
        <v>10</v>
      </c>
      <c r="O1089" s="8">
        <f>ROUND(INDEX([1]Calculation!T:T,ROW()),0)</f>
        <v>0</v>
      </c>
      <c r="P1089" s="8" t="str">
        <f>INDEX([1]Calculation!CB:CB,ROW())</f>
        <v>https://public.tableau.com/profile/capitol.weekly#!/vizhome/2020PrimaryTrackingSurvey_15626518585990/CA120POLLSTORY</v>
      </c>
    </row>
    <row r="1090" spans="1:16">
      <c r="A1090" t="str">
        <f>INDEX([1]Calculation!$F:$F,ROW())</f>
        <v>Indiana</v>
      </c>
      <c r="B1090" t="str">
        <f>INDEX([1]Calculation!$D:$D,ROW())</f>
        <v>We Ask America</v>
      </c>
      <c r="C1090" t="str">
        <f>IF(INDEX([1]Calculation!$G:$G,ROW())=0,"-",INDEX([1]Calculation!$G:$G,ROW()))</f>
        <v>C-</v>
      </c>
      <c r="D1090" t="str">
        <f>INDEX([1]Calculation!$J:$J,ROW())&amp;"  "&amp;INDEX([1]Calculation!$K:$K,ROW())</f>
        <v>280  lv</v>
      </c>
      <c r="E1090" s="19">
        <f>INDEX([1]Calculation!$I:$I,ROW())</f>
        <v>43590</v>
      </c>
      <c r="F1090" s="12">
        <f>ROUND(INDEX([1]Calculation!AL:AL,ROW()),1)</f>
        <v>0.3</v>
      </c>
      <c r="G1090" s="8">
        <f>ROUND(INDEX([1]Calculation!L:L,ROW()),0)</f>
        <v>33</v>
      </c>
      <c r="H1090" s="8">
        <f>ROUND(INDEX([1]Calculation!M:M,ROW()),0)</f>
        <v>0</v>
      </c>
      <c r="I1090" s="8">
        <f>ROUND(INDEX([1]Calculation!N:N,ROW()),0)</f>
        <v>1</v>
      </c>
      <c r="J1090" s="8">
        <f>ROUND(INDEX([1]Calculation!O:O,ROW()),0)</f>
        <v>20</v>
      </c>
      <c r="K1090" s="8">
        <f>ROUND(INDEX([1]Calculation!P:P,ROW()),0)</f>
        <v>0</v>
      </c>
      <c r="L1090" s="8">
        <f>ROUND(INDEX([1]Calculation!Q:Q,ROW()),0)</f>
        <v>23</v>
      </c>
      <c r="M1090" s="8">
        <f>ROUND(INDEX([1]Calculation!R:R,ROW()),0)</f>
        <v>0</v>
      </c>
      <c r="N1090" s="8">
        <f>ROUND(INDEX([1]Calculation!S:S,ROW()),0)</f>
        <v>2</v>
      </c>
      <c r="O1090" s="8">
        <f>ROUND(INDEX([1]Calculation!T:T,ROW()),0)</f>
        <v>0</v>
      </c>
      <c r="P1090" s="8" t="str">
        <f>INDEX([1]Calculation!CB:CB,ROW())</f>
        <v>http://www.weaskamerica.com/surveys/2019/5/9/indiana-statewide-survey-of-registered-voters</v>
      </c>
    </row>
    <row r="1091" spans="1:16">
      <c r="A1091" t="str">
        <f>INDEX([1]Calculation!$F:$F,ROW())</f>
        <v>New Hampshire</v>
      </c>
      <c r="B1091" t="str">
        <f>INDEX([1]Calculation!$D:$D,ROW())</f>
        <v>Change Research</v>
      </c>
      <c r="C1091" t="str">
        <f>IF(INDEX([1]Calculation!$G:$G,ROW())=0,"-",INDEX([1]Calculation!$G:$G,ROW()))</f>
        <v>C</v>
      </c>
      <c r="D1091" t="str">
        <f>INDEX([1]Calculation!$J:$J,ROW())&amp;"  "&amp;INDEX([1]Calculation!$K:$K,ROW())</f>
        <v>864  lv</v>
      </c>
      <c r="E1091" s="19">
        <f>INDEX([1]Calculation!$I:$I,ROW())</f>
        <v>43590</v>
      </c>
      <c r="F1091" s="12">
        <f>ROUND(INDEX([1]Calculation!AL:AL,ROW()),1)</f>
        <v>0</v>
      </c>
      <c r="G1091" s="8">
        <f>ROUND(INDEX([1]Calculation!L:L,ROW()),0)</f>
        <v>26</v>
      </c>
      <c r="H1091" s="8">
        <f>ROUND(INDEX([1]Calculation!M:M,ROW()),0)</f>
        <v>0</v>
      </c>
      <c r="I1091" s="8">
        <f>ROUND(INDEX([1]Calculation!N:N,ROW()),0)</f>
        <v>2</v>
      </c>
      <c r="J1091" s="8">
        <f>ROUND(INDEX([1]Calculation!O:O,ROW()),0)</f>
        <v>12</v>
      </c>
      <c r="K1091" s="8">
        <f>ROUND(INDEX([1]Calculation!P:P,ROW()),0)</f>
        <v>1</v>
      </c>
      <c r="L1091" s="8">
        <f>ROUND(INDEX([1]Calculation!Q:Q,ROW()),0)</f>
        <v>30</v>
      </c>
      <c r="M1091" s="8">
        <f>ROUND(INDEX([1]Calculation!R:R,ROW()),0)</f>
        <v>0</v>
      </c>
      <c r="N1091" s="8">
        <f>ROUND(INDEX([1]Calculation!S:S,ROW()),0)</f>
        <v>9</v>
      </c>
      <c r="O1091" s="8">
        <f>ROUND(INDEX([1]Calculation!T:T,ROW()),0)</f>
        <v>2</v>
      </c>
      <c r="P1091" s="8" t="str">
        <f>INDEX([1]Calculation!CB:CB,ROW())</f>
        <v>https://docsend.com/view/rsit6pt</v>
      </c>
    </row>
    <row r="1092" spans="1:16">
      <c r="A1092" t="str">
        <f>INDEX([1]Calculation!$F:$F,ROW())</f>
        <v>US</v>
      </c>
      <c r="B1092" t="str">
        <f>INDEX([1]Calculation!$D:$D,ROW())</f>
        <v>Morning Consult</v>
      </c>
      <c r="C1092" t="str">
        <f>IF(INDEX([1]Calculation!$G:$G,ROW())=0,"-",INDEX([1]Calculation!$G:$G,ROW()))</f>
        <v>B+</v>
      </c>
      <c r="D1092" t="str">
        <f>INDEX([1]Calculation!$J:$J,ROW())&amp;"  "&amp;INDEX([1]Calculation!$K:$K,ROW())</f>
        <v>15770  lv</v>
      </c>
      <c r="E1092" s="19">
        <f>INDEX([1]Calculation!$I:$I,ROW())</f>
        <v>43590</v>
      </c>
      <c r="F1092" s="12">
        <f>ROUND(INDEX([1]Calculation!AL:AL,ROW()),1)</f>
        <v>0</v>
      </c>
      <c r="G1092" s="8">
        <f>ROUND(INDEX([1]Calculation!L:L,ROW()),0)</f>
        <v>40</v>
      </c>
      <c r="H1092" s="8">
        <f>ROUND(INDEX([1]Calculation!M:M,ROW()),0)</f>
        <v>0</v>
      </c>
      <c r="I1092" s="8">
        <f>ROUND(INDEX([1]Calculation!N:N,ROW()),0)</f>
        <v>3</v>
      </c>
      <c r="J1092" s="8">
        <f>ROUND(INDEX([1]Calculation!O:O,ROW()),0)</f>
        <v>6</v>
      </c>
      <c r="K1092" s="8">
        <f>ROUND(INDEX([1]Calculation!P:P,ROW()),0)</f>
        <v>2</v>
      </c>
      <c r="L1092" s="8">
        <f>ROUND(INDEX([1]Calculation!Q:Q,ROW()),0)</f>
        <v>19</v>
      </c>
      <c r="M1092" s="8">
        <f>ROUND(INDEX([1]Calculation!R:R,ROW()),0)</f>
        <v>0</v>
      </c>
      <c r="N1092" s="8">
        <f>ROUND(INDEX([1]Calculation!S:S,ROW()),0)</f>
        <v>8</v>
      </c>
      <c r="O1092" s="8">
        <f>ROUND(INDEX([1]Calculation!T:T,ROW()),0)</f>
        <v>1</v>
      </c>
      <c r="P1092" s="8" t="str">
        <f>INDEX([1]Calculation!CB:CB,ROW())</f>
        <v>https://morningconsult.com/2020-democratic-primary/</v>
      </c>
    </row>
    <row r="1093" spans="1:16">
      <c r="A1093" t="str">
        <f>INDEX([1]Calculation!$F:$F,ROW())</f>
        <v>US</v>
      </c>
      <c r="B1093" t="str">
        <f>INDEX([1]Calculation!$D:$D,ROW())</f>
        <v>Harris Insights &amp; Analytics</v>
      </c>
      <c r="C1093" t="str">
        <f>IF(INDEX([1]Calculation!$G:$G,ROW())=0,"-",INDEX([1]Calculation!$G:$G,ROW()))</f>
        <v>C+</v>
      </c>
      <c r="D1093" t="str">
        <f>INDEX([1]Calculation!$J:$J,ROW())&amp;"  "&amp;INDEX([1]Calculation!$K:$K,ROW())</f>
        <v>440  rv</v>
      </c>
      <c r="E1093" s="19">
        <f>INDEX([1]Calculation!$I:$I,ROW())</f>
        <v>43589</v>
      </c>
      <c r="F1093" s="12">
        <f>ROUND(INDEX([1]Calculation!AL:AL,ROW()),1)</f>
        <v>0</v>
      </c>
      <c r="G1093" s="8">
        <f>ROUND(INDEX([1]Calculation!L:L,ROW()),0)</f>
        <v>46</v>
      </c>
      <c r="H1093" s="8">
        <f>ROUND(INDEX([1]Calculation!M:M,ROW()),0)</f>
        <v>0</v>
      </c>
      <c r="I1093" s="8">
        <f>ROUND(INDEX([1]Calculation!N:N,ROW()),0)</f>
        <v>3</v>
      </c>
      <c r="J1093" s="8">
        <f>ROUND(INDEX([1]Calculation!O:O,ROW()),0)</f>
        <v>8</v>
      </c>
      <c r="K1093" s="8">
        <f>ROUND(INDEX([1]Calculation!P:P,ROW()),0)</f>
        <v>0</v>
      </c>
      <c r="L1093" s="8">
        <f>ROUND(INDEX([1]Calculation!Q:Q,ROW()),0)</f>
        <v>14</v>
      </c>
      <c r="M1093" s="8">
        <f>ROUND(INDEX([1]Calculation!R:R,ROW()),0)</f>
        <v>0</v>
      </c>
      <c r="N1093" s="8">
        <f>ROUND(INDEX([1]Calculation!S:S,ROW()),0)</f>
        <v>7</v>
      </c>
      <c r="O1093" s="8">
        <f>ROUND(INDEX([1]Calculation!T:T,ROW()),0)</f>
        <v>1</v>
      </c>
      <c r="P1093" s="8" t="str">
        <f>INDEX([1]Calculation!CB:CB,ROW())</f>
        <v>https://thehill.com/hilltv/what-americas-thinking/442310-joe-biden</v>
      </c>
    </row>
    <row r="1094" spans="1:16">
      <c r="A1094" t="str">
        <f>INDEX([1]Calculation!$F:$F,ROW())</f>
        <v>South Carolina</v>
      </c>
      <c r="B1094" t="str">
        <f>INDEX([1]Calculation!$D:$D,ROW())</f>
        <v>Optimus</v>
      </c>
      <c r="C1094" t="str">
        <f>IF(INDEX([1]Calculation!$G:$G,ROW())=0,"-",INDEX([1]Calculation!$G:$G,ROW()))</f>
        <v>C/D</v>
      </c>
      <c r="D1094" t="str">
        <f>INDEX([1]Calculation!$J:$J,ROW())&amp;"  "&amp;INDEX([1]Calculation!$K:$K,ROW())</f>
        <v>568  lv</v>
      </c>
      <c r="E1094" s="19">
        <f>INDEX([1]Calculation!$I:$I,ROW())</f>
        <v>43587</v>
      </c>
      <c r="F1094" s="12">
        <f>ROUND(INDEX([1]Calculation!AL:AL,ROW()),1)</f>
        <v>0</v>
      </c>
      <c r="G1094" s="8">
        <f>ROUND(INDEX([1]Calculation!L:L,ROW()),0)</f>
        <v>48</v>
      </c>
      <c r="H1094" s="8">
        <f>ROUND(INDEX([1]Calculation!M:M,ROW()),0)</f>
        <v>0</v>
      </c>
      <c r="I1094" s="8">
        <f>ROUND(INDEX([1]Calculation!N:N,ROW()),0)</f>
        <v>4</v>
      </c>
      <c r="J1094" s="8">
        <f>ROUND(INDEX([1]Calculation!O:O,ROW()),0)</f>
        <v>5</v>
      </c>
      <c r="K1094" s="8">
        <f>ROUND(INDEX([1]Calculation!P:P,ROW()),0)</f>
        <v>1</v>
      </c>
      <c r="L1094" s="8">
        <f>ROUND(INDEX([1]Calculation!Q:Q,ROW()),0)</f>
        <v>12</v>
      </c>
      <c r="M1094" s="8">
        <f>ROUND(INDEX([1]Calculation!R:R,ROW()),0)</f>
        <v>0</v>
      </c>
      <c r="N1094" s="8">
        <f>ROUND(INDEX([1]Calculation!S:S,ROW()),0)</f>
        <v>5</v>
      </c>
      <c r="O1094" s="8">
        <f>ROUND(INDEX([1]Calculation!T:T,ROW()),0)</f>
        <v>0</v>
      </c>
      <c r="P1094" s="8" t="str">
        <f>INDEX([1]Calculation!CB:CB,ROW())</f>
        <v>http://firehousestrategies.com/analysis/may-2019-survey/</v>
      </c>
    </row>
    <row r="1095" spans="1:16">
      <c r="A1095" t="str">
        <f>INDEX([1]Calculation!$F:$F,ROW())</f>
        <v>New Hampshire</v>
      </c>
      <c r="B1095" t="str">
        <f>INDEX([1]Calculation!$D:$D,ROW())</f>
        <v>Optimus</v>
      </c>
      <c r="C1095" t="str">
        <f>IF(INDEX([1]Calculation!$G:$G,ROW())=0,"-",INDEX([1]Calculation!$G:$G,ROW()))</f>
        <v>C/D</v>
      </c>
      <c r="D1095" t="str">
        <f>INDEX([1]Calculation!$J:$J,ROW())&amp;"  "&amp;INDEX([1]Calculation!$K:$K,ROW())</f>
        <v>551  lv</v>
      </c>
      <c r="E1095" s="19">
        <f>INDEX([1]Calculation!$I:$I,ROW())</f>
        <v>43587</v>
      </c>
      <c r="F1095" s="12">
        <f>ROUND(INDEX([1]Calculation!AL:AL,ROW()),1)</f>
        <v>0</v>
      </c>
      <c r="G1095" s="8">
        <f>ROUND(INDEX([1]Calculation!L:L,ROW()),0)</f>
        <v>34</v>
      </c>
      <c r="H1095" s="8">
        <f>ROUND(INDEX([1]Calculation!M:M,ROW()),0)</f>
        <v>0</v>
      </c>
      <c r="I1095" s="8">
        <f>ROUND(INDEX([1]Calculation!N:N,ROW()),0)</f>
        <v>1</v>
      </c>
      <c r="J1095" s="8">
        <f>ROUND(INDEX([1]Calculation!O:O,ROW()),0)</f>
        <v>10</v>
      </c>
      <c r="K1095" s="8">
        <f>ROUND(INDEX([1]Calculation!P:P,ROW()),0)</f>
        <v>1</v>
      </c>
      <c r="L1095" s="8">
        <f>ROUND(INDEX([1]Calculation!Q:Q,ROW()),0)</f>
        <v>16</v>
      </c>
      <c r="M1095" s="8">
        <f>ROUND(INDEX([1]Calculation!R:R,ROW()),0)</f>
        <v>0</v>
      </c>
      <c r="N1095" s="8">
        <f>ROUND(INDEX([1]Calculation!S:S,ROW()),0)</f>
        <v>9</v>
      </c>
      <c r="O1095" s="8">
        <f>ROUND(INDEX([1]Calculation!T:T,ROW()),0)</f>
        <v>0</v>
      </c>
      <c r="P1095" s="8" t="str">
        <f>INDEX([1]Calculation!CB:CB,ROW())</f>
        <v>http://firehousestrategies.com/analysis/may-2019-survey/</v>
      </c>
    </row>
    <row r="1096" spans="1:16">
      <c r="A1096" t="str">
        <f>INDEX([1]Calculation!$F:$F,ROW())</f>
        <v>Iowa</v>
      </c>
      <c r="B1096" t="str">
        <f>INDEX([1]Calculation!$D:$D,ROW())</f>
        <v>Optimus</v>
      </c>
      <c r="C1096" t="str">
        <f>IF(INDEX([1]Calculation!$G:$G,ROW())=0,"-",INDEX([1]Calculation!$G:$G,ROW()))</f>
        <v>C/D</v>
      </c>
      <c r="D1096" t="str">
        <f>INDEX([1]Calculation!$J:$J,ROW())&amp;"  "&amp;INDEX([1]Calculation!$K:$K,ROW())</f>
        <v>576  lv</v>
      </c>
      <c r="E1096" s="19">
        <f>INDEX([1]Calculation!$I:$I,ROW())</f>
        <v>43587</v>
      </c>
      <c r="F1096" s="12">
        <f>ROUND(INDEX([1]Calculation!AL:AL,ROW()),1)</f>
        <v>0</v>
      </c>
      <c r="G1096" s="8">
        <f>ROUND(INDEX([1]Calculation!L:L,ROW()),0)</f>
        <v>35</v>
      </c>
      <c r="H1096" s="8">
        <f>ROUND(INDEX([1]Calculation!M:M,ROW()),0)</f>
        <v>0</v>
      </c>
      <c r="I1096" s="8">
        <f>ROUND(INDEX([1]Calculation!N:N,ROW()),0)</f>
        <v>2</v>
      </c>
      <c r="J1096" s="8">
        <f>ROUND(INDEX([1]Calculation!O:O,ROW()),0)</f>
        <v>11</v>
      </c>
      <c r="K1096" s="8">
        <f>ROUND(INDEX([1]Calculation!P:P,ROW()),0)</f>
        <v>4</v>
      </c>
      <c r="L1096" s="8">
        <f>ROUND(INDEX([1]Calculation!Q:Q,ROW()),0)</f>
        <v>14</v>
      </c>
      <c r="M1096" s="8">
        <f>ROUND(INDEX([1]Calculation!R:R,ROW()),0)</f>
        <v>0</v>
      </c>
      <c r="N1096" s="8">
        <f>ROUND(INDEX([1]Calculation!S:S,ROW()),0)</f>
        <v>10</v>
      </c>
      <c r="O1096" s="8">
        <f>ROUND(INDEX([1]Calculation!T:T,ROW()),0)</f>
        <v>0</v>
      </c>
      <c r="P1096" s="8" t="str">
        <f>INDEX([1]Calculation!CB:CB,ROW())</f>
        <v>http://firehousestrategies.com/analysis/may-2019-survey/</v>
      </c>
    </row>
    <row r="1097" spans="1:16">
      <c r="A1097" t="str">
        <f>INDEX([1]Calculation!$F:$F,ROW())</f>
        <v>US</v>
      </c>
      <c r="B1097" t="str">
        <f>INDEX([1]Calculation!$D:$D,ROW())</f>
        <v>Harris Insights &amp; Analytics</v>
      </c>
      <c r="C1097" t="str">
        <f>IF(INDEX([1]Calculation!$G:$G,ROW())=0,"-",INDEX([1]Calculation!$G:$G,ROW()))</f>
        <v>C+</v>
      </c>
      <c r="D1097" t="str">
        <f>INDEX([1]Calculation!$J:$J,ROW())&amp;"  "&amp;INDEX([1]Calculation!$K:$K,ROW())</f>
        <v>259  rv</v>
      </c>
      <c r="E1097" s="19">
        <f>INDEX([1]Calculation!$I:$I,ROW())</f>
        <v>43586</v>
      </c>
      <c r="F1097" s="12">
        <f>ROUND(INDEX([1]Calculation!AL:AL,ROW()),1)</f>
        <v>0</v>
      </c>
      <c r="G1097" s="8">
        <f>ROUND(INDEX([1]Calculation!L:L,ROW()),0)</f>
        <v>44</v>
      </c>
      <c r="H1097" s="8">
        <f>ROUND(INDEX([1]Calculation!M:M,ROW()),0)</f>
        <v>2</v>
      </c>
      <c r="I1097" s="8">
        <f>ROUND(INDEX([1]Calculation!N:N,ROW()),0)</f>
        <v>3</v>
      </c>
      <c r="J1097" s="8">
        <f>ROUND(INDEX([1]Calculation!O:O,ROW()),0)</f>
        <v>2</v>
      </c>
      <c r="K1097" s="8">
        <f>ROUND(INDEX([1]Calculation!P:P,ROW()),0)</f>
        <v>2</v>
      </c>
      <c r="L1097" s="8">
        <f>ROUND(INDEX([1]Calculation!Q:Q,ROW()),0)</f>
        <v>14</v>
      </c>
      <c r="M1097" s="8">
        <f>ROUND(INDEX([1]Calculation!R:R,ROW()),0)</f>
        <v>0</v>
      </c>
      <c r="N1097" s="8">
        <f>ROUND(INDEX([1]Calculation!S:S,ROW()),0)</f>
        <v>5</v>
      </c>
      <c r="O1097" s="8">
        <f>ROUND(INDEX([1]Calculation!T:T,ROW()),0)</f>
        <v>0</v>
      </c>
      <c r="P1097" s="8" t="str">
        <f>INDEX([1]Calculation!CB:CB,ROW())</f>
        <v>https://harvardharrispoll.com/wp-content/uploads/2019/05/HHP_April2019_RV_topline.pdf</v>
      </c>
    </row>
    <row r="1098" spans="1:16">
      <c r="A1098" t="str">
        <f>INDEX([1]Calculation!$F:$F,ROW())</f>
        <v>US</v>
      </c>
      <c r="B1098" t="str">
        <f>INDEX([1]Calculation!$D:$D,ROW())</f>
        <v>Harris Insights &amp; Analytics</v>
      </c>
      <c r="C1098" t="str">
        <f>IF(INDEX([1]Calculation!$G:$G,ROW())=0,"-",INDEX([1]Calculation!$G:$G,ROW()))</f>
        <v>C+</v>
      </c>
      <c r="D1098" t="str">
        <f>INDEX([1]Calculation!$J:$J,ROW())&amp;"  "&amp;INDEX([1]Calculation!$K:$K,ROW())</f>
        <v>254  rv</v>
      </c>
      <c r="E1098" s="19">
        <f>INDEX([1]Calculation!$I:$I,ROW())</f>
        <v>43586</v>
      </c>
      <c r="F1098" s="12">
        <f>ROUND(INDEX([1]Calculation!AL:AL,ROW()),1)</f>
        <v>0</v>
      </c>
      <c r="G1098" s="8">
        <f>ROUND(INDEX([1]Calculation!L:L,ROW()),0)</f>
        <v>34</v>
      </c>
      <c r="H1098" s="8">
        <f>ROUND(INDEX([1]Calculation!M:M,ROW()),0)</f>
        <v>2</v>
      </c>
      <c r="I1098" s="8">
        <f>ROUND(INDEX([1]Calculation!N:N,ROW()),0)</f>
        <v>5</v>
      </c>
      <c r="J1098" s="8">
        <f>ROUND(INDEX([1]Calculation!O:O,ROW()),0)</f>
        <v>4</v>
      </c>
      <c r="K1098" s="8">
        <f>ROUND(INDEX([1]Calculation!P:P,ROW()),0)</f>
        <v>1</v>
      </c>
      <c r="L1098" s="8">
        <f>ROUND(INDEX([1]Calculation!Q:Q,ROW()),0)</f>
        <v>17</v>
      </c>
      <c r="M1098" s="8">
        <f>ROUND(INDEX([1]Calculation!R:R,ROW()),0)</f>
        <v>0</v>
      </c>
      <c r="N1098" s="8">
        <f>ROUND(INDEX([1]Calculation!S:S,ROW()),0)</f>
        <v>3</v>
      </c>
      <c r="O1098" s="8">
        <f>ROUND(INDEX([1]Calculation!T:T,ROW()),0)</f>
        <v>2</v>
      </c>
      <c r="P1098" s="8" t="str">
        <f>INDEX([1]Calculation!CB:CB,ROW())</f>
        <v>https://harvardharrispoll.com/wp-content/uploads/2019/05/HHP_April2019_RV_topline.pdf</v>
      </c>
    </row>
    <row r="1099" spans="1:16">
      <c r="A1099" t="str">
        <f>INDEX([1]Calculation!$F:$F,ROW())</f>
        <v>Virginia</v>
      </c>
      <c r="B1099" t="str">
        <f>INDEX([1]Calculation!$D:$D,ROW())</f>
        <v>Change Research</v>
      </c>
      <c r="C1099" t="str">
        <f>IF(INDEX([1]Calculation!$G:$G,ROW())=0,"-",INDEX([1]Calculation!$G:$G,ROW()))</f>
        <v>C</v>
      </c>
      <c r="D1099" t="str">
        <f>INDEX([1]Calculation!$J:$J,ROW())&amp;"  "&amp;INDEX([1]Calculation!$K:$K,ROW())</f>
        <v>551  lv</v>
      </c>
      <c r="E1099" s="19">
        <f>INDEX([1]Calculation!$I:$I,ROW())</f>
        <v>43585</v>
      </c>
      <c r="F1099" s="12">
        <f>ROUND(INDEX([1]Calculation!AL:AL,ROW()),1)</f>
        <v>0.1</v>
      </c>
      <c r="G1099" s="8">
        <f>ROUND(INDEX([1]Calculation!L:L,ROW()),0)</f>
        <v>41</v>
      </c>
      <c r="H1099" s="8">
        <f>ROUND(INDEX([1]Calculation!M:M,ROW()),0)</f>
        <v>0</v>
      </c>
      <c r="I1099" s="8">
        <f>ROUND(INDEX([1]Calculation!N:N,ROW()),0)</f>
        <v>3</v>
      </c>
      <c r="J1099" s="8">
        <f>ROUND(INDEX([1]Calculation!O:O,ROW()),0)</f>
        <v>12</v>
      </c>
      <c r="K1099" s="8">
        <f>ROUND(INDEX([1]Calculation!P:P,ROW()),0)</f>
        <v>1</v>
      </c>
      <c r="L1099" s="8">
        <f>ROUND(INDEX([1]Calculation!Q:Q,ROW()),0)</f>
        <v>20</v>
      </c>
      <c r="M1099" s="8">
        <f>ROUND(INDEX([1]Calculation!R:R,ROW()),0)</f>
        <v>0</v>
      </c>
      <c r="N1099" s="8">
        <f>ROUND(INDEX([1]Calculation!S:S,ROW()),0)</f>
        <v>10</v>
      </c>
      <c r="O1099" s="8">
        <f>ROUND(INDEX([1]Calculation!T:T,ROW()),0)</f>
        <v>1</v>
      </c>
      <c r="P1099" s="8" t="str">
        <f>INDEX([1]Calculation!CB:CB,ROW())</f>
        <v>https://docsend.com/view/gbdmuca</v>
      </c>
    </row>
    <row r="1100" spans="1:16">
      <c r="A1100" t="str">
        <f>INDEX([1]Calculation!$F:$F,ROW())</f>
        <v>US</v>
      </c>
      <c r="B1100" t="str">
        <f>INDEX([1]Calculation!$D:$D,ROW())</f>
        <v>Quinnipiac University</v>
      </c>
      <c r="C1100" t="str">
        <f>IF(INDEX([1]Calculation!$G:$G,ROW())=0,"-",INDEX([1]Calculation!$G:$G,ROW()))</f>
        <v>A</v>
      </c>
      <c r="D1100" t="str">
        <f>INDEX([1]Calculation!$J:$J,ROW())&amp;"  "&amp;INDEX([1]Calculation!$K:$K,ROW())</f>
        <v>419  rv</v>
      </c>
      <c r="E1100" s="19">
        <f>INDEX([1]Calculation!$I:$I,ROW())</f>
        <v>43584</v>
      </c>
      <c r="F1100" s="12">
        <f>ROUND(INDEX([1]Calculation!AL:AL,ROW()),1)</f>
        <v>0</v>
      </c>
      <c r="G1100" s="8">
        <f>ROUND(INDEX([1]Calculation!L:L,ROW()),0)</f>
        <v>38</v>
      </c>
      <c r="H1100" s="8">
        <f>ROUND(INDEX([1]Calculation!M:M,ROW()),0)</f>
        <v>0</v>
      </c>
      <c r="I1100" s="8">
        <f>ROUND(INDEX([1]Calculation!N:N,ROW()),0)</f>
        <v>2</v>
      </c>
      <c r="J1100" s="8">
        <f>ROUND(INDEX([1]Calculation!O:O,ROW()),0)</f>
        <v>10</v>
      </c>
      <c r="K1100" s="8">
        <f>ROUND(INDEX([1]Calculation!P:P,ROW()),0)</f>
        <v>1</v>
      </c>
      <c r="L1100" s="8">
        <f>ROUND(INDEX([1]Calculation!Q:Q,ROW()),0)</f>
        <v>11</v>
      </c>
      <c r="M1100" s="8">
        <f>ROUND(INDEX([1]Calculation!R:R,ROW()),0)</f>
        <v>0</v>
      </c>
      <c r="N1100" s="8">
        <f>ROUND(INDEX([1]Calculation!S:S,ROW()),0)</f>
        <v>12</v>
      </c>
      <c r="O1100" s="8">
        <f>ROUND(INDEX([1]Calculation!T:T,ROW()),0)</f>
        <v>1</v>
      </c>
      <c r="P1100" s="8" t="str">
        <f>INDEX([1]Calculation!CB:CB,ROW())</f>
        <v>https://poll.qu.edu/national/release-detail?ReleaseID=2617</v>
      </c>
    </row>
    <row r="1101" spans="1:16">
      <c r="A1101" t="str">
        <f>INDEX([1]Calculation!$F:$F,ROW())</f>
        <v>US</v>
      </c>
      <c r="B1101" t="str">
        <f>INDEX([1]Calculation!$D:$D,ROW())</f>
        <v>Harris Insights &amp; Analytics</v>
      </c>
      <c r="C1101" t="str">
        <f>IF(INDEX([1]Calculation!$G:$G,ROW())=0,"-",INDEX([1]Calculation!$G:$G,ROW()))</f>
        <v>C+</v>
      </c>
      <c r="D1101" t="str">
        <f>INDEX([1]Calculation!$J:$J,ROW())&amp;"  "&amp;INDEX([1]Calculation!$K:$K,ROW())</f>
        <v>741  rv</v>
      </c>
      <c r="E1101" s="19">
        <f>INDEX([1]Calculation!$I:$I,ROW())</f>
        <v>43583</v>
      </c>
      <c r="F1101" s="12">
        <f>ROUND(INDEX([1]Calculation!AL:AL,ROW()),1)</f>
        <v>0</v>
      </c>
      <c r="G1101" s="8">
        <f>ROUND(INDEX([1]Calculation!L:L,ROW()),0)</f>
        <v>33</v>
      </c>
      <c r="H1101" s="8">
        <f>ROUND(INDEX([1]Calculation!M:M,ROW()),0)</f>
        <v>0</v>
      </c>
      <c r="I1101" s="8">
        <f>ROUND(INDEX([1]Calculation!N:N,ROW()),0)</f>
        <v>3</v>
      </c>
      <c r="J1101" s="8">
        <f>ROUND(INDEX([1]Calculation!O:O,ROW()),0)</f>
        <v>5</v>
      </c>
      <c r="K1101" s="8">
        <f>ROUND(INDEX([1]Calculation!P:P,ROW()),0)</f>
        <v>1</v>
      </c>
      <c r="L1101" s="8">
        <f>ROUND(INDEX([1]Calculation!Q:Q,ROW()),0)</f>
        <v>16</v>
      </c>
      <c r="M1101" s="8">
        <f>ROUND(INDEX([1]Calculation!R:R,ROW()),0)</f>
        <v>0</v>
      </c>
      <c r="N1101" s="8">
        <f>ROUND(INDEX([1]Calculation!S:S,ROW()),0)</f>
        <v>6</v>
      </c>
      <c r="O1101" s="8">
        <f>ROUND(INDEX([1]Calculation!T:T,ROW()),0)</f>
        <v>0</v>
      </c>
      <c r="P1101" s="8" t="str">
        <f>INDEX([1]Calculation!CB:CB,ROW())</f>
        <v>https://scottrasmussen.com/crosstabs-april-27-28/</v>
      </c>
    </row>
    <row r="1102" spans="1:16">
      <c r="A1102" t="str">
        <f>INDEX([1]Calculation!$F:$F,ROW())</f>
        <v>US</v>
      </c>
      <c r="B1102" t="str">
        <f>INDEX([1]Calculation!$D:$D,ROW())</f>
        <v>SSRS</v>
      </c>
      <c r="C1102" t="str">
        <f>IF(INDEX([1]Calculation!$G:$G,ROW())=0,"-",INDEX([1]Calculation!$G:$G,ROW()))</f>
        <v>A/B</v>
      </c>
      <c r="D1102" t="str">
        <f>INDEX([1]Calculation!$J:$J,ROW())&amp;"  "&amp;INDEX([1]Calculation!$K:$K,ROW())</f>
        <v>411  rv</v>
      </c>
      <c r="E1102" s="19">
        <f>INDEX([1]Calculation!$I:$I,ROW())</f>
        <v>43583</v>
      </c>
      <c r="F1102" s="12">
        <f>ROUND(INDEX([1]Calculation!AL:AL,ROW()),1)</f>
        <v>0</v>
      </c>
      <c r="G1102" s="8">
        <f>ROUND(INDEX([1]Calculation!L:L,ROW()),0)</f>
        <v>39</v>
      </c>
      <c r="H1102" s="8">
        <f>ROUND(INDEX([1]Calculation!M:M,ROW()),0)</f>
        <v>0</v>
      </c>
      <c r="I1102" s="8">
        <f>ROUND(INDEX([1]Calculation!N:N,ROW()),0)</f>
        <v>2</v>
      </c>
      <c r="J1102" s="8">
        <f>ROUND(INDEX([1]Calculation!O:O,ROW()),0)</f>
        <v>7</v>
      </c>
      <c r="K1102" s="8">
        <f>ROUND(INDEX([1]Calculation!P:P,ROW()),0)</f>
        <v>2</v>
      </c>
      <c r="L1102" s="8">
        <f>ROUND(INDEX([1]Calculation!Q:Q,ROW()),0)</f>
        <v>15</v>
      </c>
      <c r="M1102" s="8">
        <f>ROUND(INDEX([1]Calculation!R:R,ROW()),0)</f>
        <v>0</v>
      </c>
      <c r="N1102" s="8">
        <f>ROUND(INDEX([1]Calculation!S:S,ROW()),0)</f>
        <v>8</v>
      </c>
      <c r="O1102" s="8">
        <f>ROUND(INDEX([1]Calculation!T:T,ROW()),0)</f>
        <v>1</v>
      </c>
      <c r="P1102" s="8" t="str">
        <f>INDEX([1]Calculation!CB:CB,ROW())</f>
        <v>http://cdn.cnn.com/cnn/2019/images/04/29/rel6a.-.2020.democrats.pdf</v>
      </c>
    </row>
    <row r="1103" spans="1:16">
      <c r="A1103" t="str">
        <f>INDEX([1]Calculation!$F:$F,ROW())</f>
        <v>New Hampshire</v>
      </c>
      <c r="B1103" t="str">
        <f>INDEX([1]Calculation!$D:$D,ROW())</f>
        <v>Suffolk University</v>
      </c>
      <c r="C1103" t="str">
        <f>IF(INDEX([1]Calculation!$G:$G,ROW())=0,"-",INDEX([1]Calculation!$G:$G,ROW()))</f>
        <v>A-</v>
      </c>
      <c r="D1103" t="str">
        <f>INDEX([1]Calculation!$J:$J,ROW())&amp;"  "&amp;INDEX([1]Calculation!$K:$K,ROW())</f>
        <v>429  lv</v>
      </c>
      <c r="E1103" s="19">
        <f>INDEX([1]Calculation!$I:$I,ROW())</f>
        <v>43583</v>
      </c>
      <c r="F1103" s="12">
        <f>ROUND(INDEX([1]Calculation!AL:AL,ROW()),1)</f>
        <v>0</v>
      </c>
      <c r="G1103" s="8">
        <f>ROUND(INDEX([1]Calculation!L:L,ROW()),0)</f>
        <v>20</v>
      </c>
      <c r="H1103" s="8">
        <f>ROUND(INDEX([1]Calculation!M:M,ROW()),0)</f>
        <v>0</v>
      </c>
      <c r="I1103" s="8">
        <f>ROUND(INDEX([1]Calculation!N:N,ROW()),0)</f>
        <v>3</v>
      </c>
      <c r="J1103" s="8">
        <f>ROUND(INDEX([1]Calculation!O:O,ROW()),0)</f>
        <v>12</v>
      </c>
      <c r="K1103" s="8">
        <f>ROUND(INDEX([1]Calculation!P:P,ROW()),0)</f>
        <v>1</v>
      </c>
      <c r="L1103" s="8">
        <f>ROUND(INDEX([1]Calculation!Q:Q,ROW()),0)</f>
        <v>12</v>
      </c>
      <c r="M1103" s="8">
        <f>ROUND(INDEX([1]Calculation!R:R,ROW()),0)</f>
        <v>0</v>
      </c>
      <c r="N1103" s="8">
        <f>ROUND(INDEX([1]Calculation!S:S,ROW()),0)</f>
        <v>8</v>
      </c>
      <c r="O1103" s="8">
        <f>ROUND(INDEX([1]Calculation!T:T,ROW()),0)</f>
        <v>1</v>
      </c>
      <c r="P1103" s="8" t="str">
        <f>INDEX([1]Calculation!CB:CB,ROW())</f>
        <v>https://www2.bostonglobe.com/news/politics/2019/04/29/read-full-results-suffolk-university-boston-globe-poll/WAyevf7yhzt1wUWcZKywQL/story.html</v>
      </c>
    </row>
    <row r="1104" spans="1:16">
      <c r="A1104" t="str">
        <f>INDEX([1]Calculation!$F:$F,ROW())</f>
        <v>US</v>
      </c>
      <c r="B1104" t="str">
        <f>INDEX([1]Calculation!$D:$D,ROW())</f>
        <v>Morning Consult</v>
      </c>
      <c r="C1104" t="str">
        <f>IF(INDEX([1]Calculation!$G:$G,ROW())=0,"-",INDEX([1]Calculation!$G:$G,ROW()))</f>
        <v>B+</v>
      </c>
      <c r="D1104" t="str">
        <f>INDEX([1]Calculation!$J:$J,ROW())&amp;"  "&amp;INDEX([1]Calculation!$K:$K,ROW())</f>
        <v>15475  lv</v>
      </c>
      <c r="E1104" s="19">
        <f>INDEX([1]Calculation!$I:$I,ROW())</f>
        <v>43583</v>
      </c>
      <c r="F1104" s="12">
        <f>ROUND(INDEX([1]Calculation!AL:AL,ROW()),1)</f>
        <v>0</v>
      </c>
      <c r="G1104" s="8">
        <f>ROUND(INDEX([1]Calculation!L:L,ROW()),0)</f>
        <v>36</v>
      </c>
      <c r="H1104" s="8">
        <f>ROUND(INDEX([1]Calculation!M:M,ROW()),0)</f>
        <v>0</v>
      </c>
      <c r="I1104" s="8">
        <f>ROUND(INDEX([1]Calculation!N:N,ROW()),0)</f>
        <v>3</v>
      </c>
      <c r="J1104" s="8">
        <f>ROUND(INDEX([1]Calculation!O:O,ROW()),0)</f>
        <v>8</v>
      </c>
      <c r="K1104" s="8">
        <f>ROUND(INDEX([1]Calculation!P:P,ROW()),0)</f>
        <v>2</v>
      </c>
      <c r="L1104" s="8">
        <f>ROUND(INDEX([1]Calculation!Q:Q,ROW()),0)</f>
        <v>22</v>
      </c>
      <c r="M1104" s="8">
        <f>ROUND(INDEX([1]Calculation!R:R,ROW()),0)</f>
        <v>0</v>
      </c>
      <c r="N1104" s="8">
        <f>ROUND(INDEX([1]Calculation!S:S,ROW()),0)</f>
        <v>9</v>
      </c>
      <c r="O1104" s="8">
        <f>ROUND(INDEX([1]Calculation!T:T,ROW()),0)</f>
        <v>2</v>
      </c>
      <c r="P1104" s="8" t="str">
        <f>INDEX([1]Calculation!CB:CB,ROW())</f>
        <v>https://morningconsult.com/wp-content/uploads/2019/04/Political-Intelligence-4.29.19.pdf</v>
      </c>
    </row>
    <row r="1105" spans="1:16">
      <c r="A1105" t="str">
        <f>INDEX([1]Calculation!$F:$F,ROW())</f>
        <v>Texas</v>
      </c>
      <c r="B1105" t="str">
        <f>INDEX([1]Calculation!$D:$D,ROW())</f>
        <v>Emerson College</v>
      </c>
      <c r="C1105" t="str">
        <f>IF(INDEX([1]Calculation!$G:$G,ROW())=0,"-",INDEX([1]Calculation!$G:$G,ROW()))</f>
        <v>B-</v>
      </c>
      <c r="D1105" t="str">
        <f>INDEX([1]Calculation!$J:$J,ROW())&amp;"  "&amp;INDEX([1]Calculation!$K:$K,ROW())</f>
        <v>342  lv</v>
      </c>
      <c r="E1105" s="19">
        <f>INDEX([1]Calculation!$I:$I,ROW())</f>
        <v>43583</v>
      </c>
      <c r="F1105" s="12">
        <f>ROUND(INDEX([1]Calculation!AL:AL,ROW()),1)</f>
        <v>0</v>
      </c>
      <c r="G1105" s="8">
        <f>ROUND(INDEX([1]Calculation!L:L,ROW()),0)</f>
        <v>23</v>
      </c>
      <c r="H1105" s="8">
        <f>ROUND(INDEX([1]Calculation!M:M,ROW()),0)</f>
        <v>0</v>
      </c>
      <c r="I1105" s="8">
        <f>ROUND(INDEX([1]Calculation!N:N,ROW()),0)</f>
        <v>1</v>
      </c>
      <c r="J1105" s="8">
        <f>ROUND(INDEX([1]Calculation!O:O,ROW()),0)</f>
        <v>8</v>
      </c>
      <c r="K1105" s="8">
        <f>ROUND(INDEX([1]Calculation!P:P,ROW()),0)</f>
        <v>3</v>
      </c>
      <c r="L1105" s="8">
        <f>ROUND(INDEX([1]Calculation!Q:Q,ROW()),0)</f>
        <v>17</v>
      </c>
      <c r="M1105" s="8">
        <f>ROUND(INDEX([1]Calculation!R:R,ROW()),0)</f>
        <v>0</v>
      </c>
      <c r="N1105" s="8">
        <f>ROUND(INDEX([1]Calculation!S:S,ROW()),0)</f>
        <v>7</v>
      </c>
      <c r="O1105" s="8">
        <f>ROUND(INDEX([1]Calculation!T:T,ROW()),0)</f>
        <v>3</v>
      </c>
      <c r="P1105" s="8" t="str">
        <f>INDEX([1]Calculation!CB:CB,ROW())</f>
        <v>http://emersonpolling.com/2019/04/28/2020-texas-biden-and-beto-in-dead-heat-in-democratic-primary/</v>
      </c>
    </row>
    <row r="1106" spans="1:16">
      <c r="A1106" t="str">
        <f>INDEX([1]Calculation!$F:$F,ROW())</f>
        <v>US</v>
      </c>
      <c r="B1106" t="str">
        <f>INDEX([1]Calculation!$D:$D,ROW())</f>
        <v>ABC News/Washington Post</v>
      </c>
      <c r="C1106" t="str">
        <f>IF(INDEX([1]Calculation!$G:$G,ROW())=0,"-",INDEX([1]Calculation!$G:$G,ROW()))</f>
        <v>A+</v>
      </c>
      <c r="D1106" t="str">
        <f>INDEX([1]Calculation!$J:$J,ROW())&amp;"  "&amp;INDEX([1]Calculation!$K:$K,ROW())</f>
        <v>427  a</v>
      </c>
      <c r="E1106" s="19">
        <f>INDEX([1]Calculation!$I:$I,ROW())</f>
        <v>43580</v>
      </c>
      <c r="F1106" s="12">
        <f>ROUND(INDEX([1]Calculation!AL:AL,ROW()),1)</f>
        <v>0</v>
      </c>
      <c r="G1106" s="8">
        <f>ROUND(INDEX([1]Calculation!L:L,ROW()),0)</f>
        <v>17</v>
      </c>
      <c r="H1106" s="8">
        <f>ROUND(INDEX([1]Calculation!M:M,ROW()),0)</f>
        <v>0</v>
      </c>
      <c r="I1106" s="8">
        <f>ROUND(INDEX([1]Calculation!N:N,ROW()),0)</f>
        <v>1</v>
      </c>
      <c r="J1106" s="8">
        <f>ROUND(INDEX([1]Calculation!O:O,ROW()),0)</f>
        <v>5</v>
      </c>
      <c r="K1106" s="8">
        <f>ROUND(INDEX([1]Calculation!P:P,ROW()),0)</f>
        <v>1</v>
      </c>
      <c r="L1106" s="8">
        <f>ROUND(INDEX([1]Calculation!Q:Q,ROW()),0)</f>
        <v>11</v>
      </c>
      <c r="M1106" s="8">
        <f>ROUND(INDEX([1]Calculation!R:R,ROW()),0)</f>
        <v>0</v>
      </c>
      <c r="N1106" s="8">
        <f>ROUND(INDEX([1]Calculation!S:S,ROW()),0)</f>
        <v>4</v>
      </c>
      <c r="O1106" s="8">
        <f>ROUND(INDEX([1]Calculation!T:T,ROW()),0)</f>
        <v>0</v>
      </c>
      <c r="P1106" s="8" t="str">
        <f>INDEX([1]Calculation!CB:CB,ROW())</f>
        <v>https://www.langerresearch.com/wp-content/uploads/1205a2Democrats2020.pdf</v>
      </c>
    </row>
    <row r="1107" spans="1:16">
      <c r="A1107" t="str">
        <f>INDEX([1]Calculation!$F:$F,ROW())</f>
        <v>US</v>
      </c>
      <c r="B1107" t="str">
        <f>INDEX([1]Calculation!$D:$D,ROW())</f>
        <v>Ipsos</v>
      </c>
      <c r="C1107" t="str">
        <f>IF(INDEX([1]Calculation!$G:$G,ROW())=0,"-",INDEX([1]Calculation!$G:$G,ROW()))</f>
        <v>B+</v>
      </c>
      <c r="D1107" t="str">
        <f>INDEX([1]Calculation!$J:$J,ROW())&amp;"  "&amp;INDEX([1]Calculation!$K:$K,ROW())</f>
        <v>2237  a</v>
      </c>
      <c r="E1107" s="19">
        <f>INDEX([1]Calculation!$I:$I,ROW())</f>
        <v>43578</v>
      </c>
      <c r="F1107" s="12">
        <f>ROUND(INDEX([1]Calculation!AL:AL,ROW()),1)</f>
        <v>0</v>
      </c>
      <c r="G1107" s="8">
        <f>ROUND(INDEX([1]Calculation!L:L,ROW()),0)</f>
        <v>24</v>
      </c>
      <c r="H1107" s="8">
        <f>ROUND(INDEX([1]Calculation!M:M,ROW()),0)</f>
        <v>0</v>
      </c>
      <c r="I1107" s="8">
        <f>ROUND(INDEX([1]Calculation!N:N,ROW()),0)</f>
        <v>3</v>
      </c>
      <c r="J1107" s="8">
        <f>ROUND(INDEX([1]Calculation!O:O,ROW()),0)</f>
        <v>7</v>
      </c>
      <c r="K1107" s="8">
        <f>ROUND(INDEX([1]Calculation!P:P,ROW()),0)</f>
        <v>1</v>
      </c>
      <c r="L1107" s="8">
        <f>ROUND(INDEX([1]Calculation!Q:Q,ROW()),0)</f>
        <v>15</v>
      </c>
      <c r="M1107" s="8">
        <f>ROUND(INDEX([1]Calculation!R:R,ROW()),0)</f>
        <v>0</v>
      </c>
      <c r="N1107" s="8">
        <f>ROUND(INDEX([1]Calculation!S:S,ROW()),0)</f>
        <v>5</v>
      </c>
      <c r="O1107" s="8">
        <f>ROUND(INDEX([1]Calculation!T:T,ROW()),0)</f>
        <v>1</v>
      </c>
      <c r="P1107" s="8" t="str">
        <f>INDEX([1]Calculation!CB:CB,ROW())</f>
        <v>https://fingfx.thomsonreuters.com/gfx/mkt/11/9830/9740/2019%20Reuters%20Democratic%20Primary%20Horserace%2004%2023%202019.pdf</v>
      </c>
    </row>
    <row r="1108" spans="1:16">
      <c r="A1108" t="str">
        <f>INDEX([1]Calculation!$F:$F,ROW())</f>
        <v>Texas</v>
      </c>
      <c r="B1108" t="str">
        <f>INDEX([1]Calculation!$D:$D,ROW())</f>
        <v>Change Research</v>
      </c>
      <c r="C1108" t="str">
        <f>IF(INDEX([1]Calculation!$G:$G,ROW())=0,"-",INDEX([1]Calculation!$G:$G,ROW()))</f>
        <v>C</v>
      </c>
      <c r="D1108" t="str">
        <f>INDEX([1]Calculation!$J:$J,ROW())&amp;"  "&amp;INDEX([1]Calculation!$K:$K,ROW())</f>
        <v>1578  lv</v>
      </c>
      <c r="E1108" s="19">
        <f>INDEX([1]Calculation!$I:$I,ROW())</f>
        <v>43577</v>
      </c>
      <c r="F1108" s="12">
        <f>ROUND(INDEX([1]Calculation!AL:AL,ROW()),1)</f>
        <v>0</v>
      </c>
      <c r="G1108" s="8">
        <f>ROUND(INDEX([1]Calculation!L:L,ROW()),0)</f>
        <v>0</v>
      </c>
      <c r="H1108" s="8">
        <f>ROUND(INDEX([1]Calculation!M:M,ROW()),0)</f>
        <v>0</v>
      </c>
      <c r="I1108" s="8">
        <f>ROUND(INDEX([1]Calculation!N:N,ROW()),0)</f>
        <v>4</v>
      </c>
      <c r="J1108" s="8">
        <f>ROUND(INDEX([1]Calculation!O:O,ROW()),0)</f>
        <v>21</v>
      </c>
      <c r="K1108" s="8">
        <f>ROUND(INDEX([1]Calculation!P:P,ROW()),0)</f>
        <v>1</v>
      </c>
      <c r="L1108" s="8">
        <f>ROUND(INDEX([1]Calculation!Q:Q,ROW()),0)</f>
        <v>23</v>
      </c>
      <c r="M1108" s="8">
        <f>ROUND(INDEX([1]Calculation!R:R,ROW()),0)</f>
        <v>0</v>
      </c>
      <c r="N1108" s="8">
        <f>ROUND(INDEX([1]Calculation!S:S,ROW()),0)</f>
        <v>5</v>
      </c>
      <c r="O1108" s="8">
        <f>ROUND(INDEX([1]Calculation!T:T,ROW()),0)</f>
        <v>0</v>
      </c>
      <c r="P1108" s="8" t="str">
        <f>INDEX([1]Calculation!CB:CB,ROW())</f>
        <v>https://docsend.com/view/8fe8hjg</v>
      </c>
    </row>
    <row r="1109" spans="1:16">
      <c r="A1109" t="str">
        <f>INDEX([1]Calculation!$F:$F,ROW())</f>
        <v>Texas</v>
      </c>
      <c r="B1109" t="str">
        <f>INDEX([1]Calculation!$D:$D,ROW())</f>
        <v>Change Research</v>
      </c>
      <c r="C1109" t="str">
        <f>IF(INDEX([1]Calculation!$G:$G,ROW())=0,"-",INDEX([1]Calculation!$G:$G,ROW()))</f>
        <v>C</v>
      </c>
      <c r="D1109" t="str">
        <f>INDEX([1]Calculation!$J:$J,ROW())&amp;"  "&amp;INDEX([1]Calculation!$K:$K,ROW())</f>
        <v>1578  lv</v>
      </c>
      <c r="E1109" s="19">
        <f>INDEX([1]Calculation!$I:$I,ROW())</f>
        <v>43577</v>
      </c>
      <c r="F1109" s="12">
        <f>ROUND(INDEX([1]Calculation!AL:AL,ROW()),1)</f>
        <v>0.1</v>
      </c>
      <c r="G1109" s="8">
        <f>ROUND(INDEX([1]Calculation!L:L,ROW()),0)</f>
        <v>20</v>
      </c>
      <c r="H1109" s="8">
        <f>ROUND(INDEX([1]Calculation!M:M,ROW()),0)</f>
        <v>0</v>
      </c>
      <c r="I1109" s="8">
        <f>ROUND(INDEX([1]Calculation!N:N,ROW()),0)</f>
        <v>2</v>
      </c>
      <c r="J1109" s="8">
        <f>ROUND(INDEX([1]Calculation!O:O,ROW()),0)</f>
        <v>15</v>
      </c>
      <c r="K1109" s="8">
        <f>ROUND(INDEX([1]Calculation!P:P,ROW()),0)</f>
        <v>1</v>
      </c>
      <c r="L1109" s="8">
        <f>ROUND(INDEX([1]Calculation!Q:Q,ROW()),0)</f>
        <v>19</v>
      </c>
      <c r="M1109" s="8">
        <f>ROUND(INDEX([1]Calculation!R:R,ROW()),0)</f>
        <v>0</v>
      </c>
      <c r="N1109" s="8">
        <f>ROUND(INDEX([1]Calculation!S:S,ROW()),0)</f>
        <v>5</v>
      </c>
      <c r="O1109" s="8">
        <f>ROUND(INDEX([1]Calculation!T:T,ROW()),0)</f>
        <v>1</v>
      </c>
      <c r="P1109" s="8" t="str">
        <f>INDEX([1]Calculation!CB:CB,ROW())</f>
        <v>https://docsend.com/view/8fe8hjg</v>
      </c>
    </row>
    <row r="1110" spans="1:16">
      <c r="A1110" t="str">
        <f>INDEX([1]Calculation!$F:$F,ROW())</f>
        <v>US</v>
      </c>
      <c r="B1110" t="str">
        <f>INDEX([1]Calculation!$D:$D,ROW())</f>
        <v>Morning Consult</v>
      </c>
      <c r="C1110" t="str">
        <f>IF(INDEX([1]Calculation!$G:$G,ROW())=0,"-",INDEX([1]Calculation!$G:$G,ROW()))</f>
        <v>B+</v>
      </c>
      <c r="D1110" t="str">
        <f>INDEX([1]Calculation!$J:$J,ROW())&amp;"  "&amp;INDEX([1]Calculation!$K:$K,ROW())</f>
        <v>14335  lv</v>
      </c>
      <c r="E1110" s="19">
        <f>INDEX([1]Calculation!$I:$I,ROW())</f>
        <v>43576</v>
      </c>
      <c r="F1110" s="12">
        <f>ROUND(INDEX([1]Calculation!AL:AL,ROW()),1)</f>
        <v>0</v>
      </c>
      <c r="G1110" s="8">
        <f>ROUND(INDEX([1]Calculation!L:L,ROW()),0)</f>
        <v>30</v>
      </c>
      <c r="H1110" s="8">
        <f>ROUND(INDEX([1]Calculation!M:M,ROW()),0)</f>
        <v>0</v>
      </c>
      <c r="I1110" s="8">
        <f>ROUND(INDEX([1]Calculation!N:N,ROW()),0)</f>
        <v>4</v>
      </c>
      <c r="J1110" s="8">
        <f>ROUND(INDEX([1]Calculation!O:O,ROW()),0)</f>
        <v>9</v>
      </c>
      <c r="K1110" s="8">
        <f>ROUND(INDEX([1]Calculation!P:P,ROW()),0)</f>
        <v>2</v>
      </c>
      <c r="L1110" s="8">
        <f>ROUND(INDEX([1]Calculation!Q:Q,ROW()),0)</f>
        <v>24</v>
      </c>
      <c r="M1110" s="8">
        <f>ROUND(INDEX([1]Calculation!R:R,ROW()),0)</f>
        <v>0</v>
      </c>
      <c r="N1110" s="8">
        <f>ROUND(INDEX([1]Calculation!S:S,ROW()),0)</f>
        <v>7</v>
      </c>
      <c r="O1110" s="8">
        <f>ROUND(INDEX([1]Calculation!T:T,ROW()),0)</f>
        <v>2</v>
      </c>
      <c r="P1110" s="8" t="str">
        <f>INDEX([1]Calculation!CB:CB,ROW())</f>
        <v>https://morningconsult.com/wp-content/uploads/2019/04/Political-Intelligence-4.23.19.pdf</v>
      </c>
    </row>
    <row r="1111" spans="1:16">
      <c r="A1111" t="str">
        <f>INDEX([1]Calculation!$F:$F,ROW())</f>
        <v>US</v>
      </c>
      <c r="B1111" t="str">
        <f>INDEX([1]Calculation!$D:$D,ROW())</f>
        <v>Echelon Insights</v>
      </c>
      <c r="C1111" t="str">
        <f>IF(INDEX([1]Calculation!$G:$G,ROW())=0,"-",INDEX([1]Calculation!$G:$G,ROW()))</f>
        <v>-</v>
      </c>
      <c r="D1111" t="str">
        <f>INDEX([1]Calculation!$J:$J,ROW())&amp;"  "&amp;INDEX([1]Calculation!$K:$K,ROW())</f>
        <v>499  rv</v>
      </c>
      <c r="E1111" s="19">
        <f>INDEX([1]Calculation!$I:$I,ROW())</f>
        <v>43574</v>
      </c>
      <c r="F1111" s="12">
        <f>ROUND(INDEX([1]Calculation!AL:AL,ROW()),1)</f>
        <v>0</v>
      </c>
      <c r="G1111" s="8">
        <f>ROUND(INDEX([1]Calculation!L:L,ROW()),0)</f>
        <v>26</v>
      </c>
      <c r="H1111" s="8">
        <f>ROUND(INDEX([1]Calculation!M:M,ROW()),0)</f>
        <v>0</v>
      </c>
      <c r="I1111" s="8">
        <f>ROUND(INDEX([1]Calculation!N:N,ROW()),0)</f>
        <v>3</v>
      </c>
      <c r="J1111" s="8">
        <f>ROUND(INDEX([1]Calculation!O:O,ROW()),0)</f>
        <v>7</v>
      </c>
      <c r="K1111" s="8">
        <f>ROUND(INDEX([1]Calculation!P:P,ROW()),0)</f>
        <v>1</v>
      </c>
      <c r="L1111" s="8">
        <f>ROUND(INDEX([1]Calculation!Q:Q,ROW()),0)</f>
        <v>22</v>
      </c>
      <c r="M1111" s="8">
        <f>ROUND(INDEX([1]Calculation!R:R,ROW()),0)</f>
        <v>0</v>
      </c>
      <c r="N1111" s="8">
        <f>ROUND(INDEX([1]Calculation!S:S,ROW()),0)</f>
        <v>3</v>
      </c>
      <c r="O1111" s="8">
        <f>ROUND(INDEX([1]Calculation!T:T,ROW()),0)</f>
        <v>2</v>
      </c>
      <c r="P1111" s="8" t="str">
        <f>INDEX([1]Calculation!CB:CB,ROW())</f>
        <v>https://echeloninsights.com/wp-content/uploads/AprilOmnibus_2019DemPrimary.pdf</v>
      </c>
    </row>
    <row r="1112" spans="1:16">
      <c r="A1112" t="str">
        <f>INDEX([1]Calculation!$F:$F,ROW())</f>
        <v>New Hampshire</v>
      </c>
      <c r="B1112" t="str">
        <f>INDEX([1]Calculation!$D:$D,ROW())</f>
        <v>University of New Hampshire</v>
      </c>
      <c r="C1112" t="str">
        <f>IF(INDEX([1]Calculation!$G:$G,ROW())=0,"-",INDEX([1]Calculation!$G:$G,ROW()))</f>
        <v>B</v>
      </c>
      <c r="D1112" t="str">
        <f>INDEX([1]Calculation!$J:$J,ROW())&amp;"  "&amp;INDEX([1]Calculation!$K:$K,ROW())</f>
        <v>241  lv</v>
      </c>
      <c r="E1112" s="19">
        <f>INDEX([1]Calculation!$I:$I,ROW())</f>
        <v>43573</v>
      </c>
      <c r="F1112" s="12">
        <f>ROUND(INDEX([1]Calculation!AL:AL,ROW()),1)</f>
        <v>0</v>
      </c>
      <c r="G1112" s="8">
        <f>ROUND(INDEX([1]Calculation!L:L,ROW()),0)</f>
        <v>12</v>
      </c>
      <c r="H1112" s="8">
        <f>ROUND(INDEX([1]Calculation!M:M,ROW()),0)</f>
        <v>0</v>
      </c>
      <c r="I1112" s="8">
        <f>ROUND(INDEX([1]Calculation!N:N,ROW()),0)</f>
        <v>3</v>
      </c>
      <c r="J1112" s="8">
        <f>ROUND(INDEX([1]Calculation!O:O,ROW()),0)</f>
        <v>11</v>
      </c>
      <c r="K1112" s="8">
        <f>ROUND(INDEX([1]Calculation!P:P,ROW()),0)</f>
        <v>1</v>
      </c>
      <c r="L1112" s="8">
        <f>ROUND(INDEX([1]Calculation!Q:Q,ROW()),0)</f>
        <v>18</v>
      </c>
      <c r="M1112" s="8">
        <f>ROUND(INDEX([1]Calculation!R:R,ROW()),0)</f>
        <v>0</v>
      </c>
      <c r="N1112" s="8">
        <f>ROUND(INDEX([1]Calculation!S:S,ROW()),0)</f>
        <v>3</v>
      </c>
      <c r="O1112" s="8">
        <f>ROUND(INDEX([1]Calculation!T:T,ROW()),0)</f>
        <v>0</v>
      </c>
      <c r="P1112" s="8" t="str">
        <f>INDEX([1]Calculation!CB:CB,ROW())</f>
        <v>https://scholars.unh.edu/cgi/viewcontent.cgi?article=1557&amp;context=survey_center_polls</v>
      </c>
    </row>
    <row r="1113" spans="1:16">
      <c r="A1113" t="str">
        <f>INDEX([1]Calculation!$F:$F,ROW())</f>
        <v>Wisconsin</v>
      </c>
      <c r="B1113" t="str">
        <f>INDEX([1]Calculation!$D:$D,ROW())</f>
        <v>Zogby Interactive/JZ Analytics</v>
      </c>
      <c r="C1113" t="str">
        <f>IF(INDEX([1]Calculation!$G:$G,ROW())=0,"-",INDEX([1]Calculation!$G:$G,ROW()))</f>
        <v>C</v>
      </c>
      <c r="D1113" t="str">
        <f>INDEX([1]Calculation!$J:$J,ROW())&amp;"  "&amp;INDEX([1]Calculation!$K:$K,ROW())</f>
        <v>485  lv</v>
      </c>
      <c r="E1113" s="19">
        <f>INDEX([1]Calculation!$I:$I,ROW())</f>
        <v>43573</v>
      </c>
      <c r="F1113" s="12">
        <f>ROUND(INDEX([1]Calculation!AL:AL,ROW()),1)</f>
        <v>0.1</v>
      </c>
      <c r="G1113" s="8">
        <f>ROUND(INDEX([1]Calculation!L:L,ROW()),0)</f>
        <v>24</v>
      </c>
      <c r="H1113" s="8">
        <f>ROUND(INDEX([1]Calculation!M:M,ROW()),0)</f>
        <v>0</v>
      </c>
      <c r="I1113" s="8">
        <f>ROUND(INDEX([1]Calculation!N:N,ROW()),0)</f>
        <v>4</v>
      </c>
      <c r="J1113" s="8">
        <f>ROUND(INDEX([1]Calculation!O:O,ROW()),0)</f>
        <v>10</v>
      </c>
      <c r="K1113" s="8">
        <f>ROUND(INDEX([1]Calculation!P:P,ROW()),0)</f>
        <v>4</v>
      </c>
      <c r="L1113" s="8">
        <f>ROUND(INDEX([1]Calculation!Q:Q,ROW()),0)</f>
        <v>20</v>
      </c>
      <c r="M1113" s="8">
        <f>ROUND(INDEX([1]Calculation!R:R,ROW()),0)</f>
        <v>0</v>
      </c>
      <c r="N1113" s="8">
        <f>ROUND(INDEX([1]Calculation!S:S,ROW()),0)</f>
        <v>6</v>
      </c>
      <c r="O1113" s="8">
        <f>ROUND(INDEX([1]Calculation!T:T,ROW()),0)</f>
        <v>1</v>
      </c>
      <c r="P1113" s="8" t="str">
        <f>INDEX([1]Calculation!CB:CB,ROW())</f>
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</c>
    </row>
    <row r="1114" spans="1:16">
      <c r="A1114" t="str">
        <f>INDEX([1]Calculation!$F:$F,ROW())</f>
        <v>New Hampshire</v>
      </c>
      <c r="B1114" t="str">
        <f>INDEX([1]Calculation!$D:$D,ROW())</f>
        <v>University of New Hampshire</v>
      </c>
      <c r="C1114" t="str">
        <f>IF(INDEX([1]Calculation!$G:$G,ROW())=0,"-",INDEX([1]Calculation!$G:$G,ROW()))</f>
        <v>B</v>
      </c>
      <c r="D1114" t="str">
        <f>INDEX([1]Calculation!$J:$J,ROW())&amp;"  "&amp;INDEX([1]Calculation!$K:$K,ROW())</f>
        <v>241  lv</v>
      </c>
      <c r="E1114" s="19">
        <f>INDEX([1]Calculation!$I:$I,ROW())</f>
        <v>43573</v>
      </c>
      <c r="F1114" s="12">
        <f>ROUND(INDEX([1]Calculation!AL:AL,ROW()),1)</f>
        <v>0</v>
      </c>
      <c r="G1114" s="8">
        <f>ROUND(INDEX([1]Calculation!L:L,ROW()),0)</f>
        <v>18</v>
      </c>
      <c r="H1114" s="8">
        <f>ROUND(INDEX([1]Calculation!M:M,ROW()),0)</f>
        <v>0</v>
      </c>
      <c r="I1114" s="8">
        <f>ROUND(INDEX([1]Calculation!N:N,ROW()),0)</f>
        <v>3</v>
      </c>
      <c r="J1114" s="8">
        <f>ROUND(INDEX([1]Calculation!O:O,ROW()),0)</f>
        <v>15</v>
      </c>
      <c r="K1114" s="8">
        <f>ROUND(INDEX([1]Calculation!P:P,ROW()),0)</f>
        <v>2</v>
      </c>
      <c r="L1114" s="8">
        <f>ROUND(INDEX([1]Calculation!Q:Q,ROW()),0)</f>
        <v>30</v>
      </c>
      <c r="M1114" s="8">
        <f>ROUND(INDEX([1]Calculation!R:R,ROW()),0)</f>
        <v>0</v>
      </c>
      <c r="N1114" s="8">
        <f>ROUND(INDEX([1]Calculation!S:S,ROW()),0)</f>
        <v>5</v>
      </c>
      <c r="O1114" s="8">
        <f>ROUND(INDEX([1]Calculation!T:T,ROW()),0)</f>
        <v>2</v>
      </c>
      <c r="P1114" s="8" t="str">
        <f>INDEX([1]Calculation!CB:CB,ROW())</f>
        <v>https://scholars.unh.edu/cgi/viewcontent.cgi?article=1557&amp;context=survey_center_polls</v>
      </c>
    </row>
    <row r="1115" spans="1:16">
      <c r="A1115" t="str">
        <f>INDEX([1]Calculation!$F:$F,ROW())</f>
        <v>Iowa</v>
      </c>
      <c r="B1115" t="str">
        <f>INDEX([1]Calculation!$D:$D,ROW())</f>
        <v>Gravis Marketing</v>
      </c>
      <c r="C1115" t="str">
        <f>IF(INDEX([1]Calculation!$G:$G,ROW())=0,"-",INDEX([1]Calculation!$G:$G,ROW()))</f>
        <v>C+</v>
      </c>
      <c r="D1115" t="str">
        <f>INDEX([1]Calculation!$J:$J,ROW())&amp;"  "&amp;INDEX([1]Calculation!$K:$K,ROW())</f>
        <v>590  lv</v>
      </c>
      <c r="E1115" s="19">
        <f>INDEX([1]Calculation!$I:$I,ROW())</f>
        <v>43573</v>
      </c>
      <c r="F1115" s="12">
        <f>ROUND(INDEX([1]Calculation!AL:AL,ROW()),1)</f>
        <v>0.6</v>
      </c>
      <c r="G1115" s="8">
        <f>ROUND(INDEX([1]Calculation!L:L,ROW()),0)</f>
        <v>19</v>
      </c>
      <c r="H1115" s="8">
        <f>ROUND(INDEX([1]Calculation!M:M,ROW()),0)</f>
        <v>0</v>
      </c>
      <c r="I1115" s="8">
        <f>ROUND(INDEX([1]Calculation!N:N,ROW()),0)</f>
        <v>4</v>
      </c>
      <c r="J1115" s="8">
        <f>ROUND(INDEX([1]Calculation!O:O,ROW()),0)</f>
        <v>14</v>
      </c>
      <c r="K1115" s="8">
        <f>ROUND(INDEX([1]Calculation!P:P,ROW()),0)</f>
        <v>4</v>
      </c>
      <c r="L1115" s="8">
        <f>ROUND(INDEX([1]Calculation!Q:Q,ROW()),0)</f>
        <v>19</v>
      </c>
      <c r="M1115" s="8">
        <f>ROUND(INDEX([1]Calculation!R:R,ROW()),0)</f>
        <v>0</v>
      </c>
      <c r="N1115" s="8">
        <f>ROUND(INDEX([1]Calculation!S:S,ROW()),0)</f>
        <v>6</v>
      </c>
      <c r="O1115" s="8">
        <f>ROUND(INDEX([1]Calculation!T:T,ROW()),0)</f>
        <v>1</v>
      </c>
      <c r="P1115" s="8" t="str">
        <f>INDEX([1]Calculation!CB:CB,ROW())</f>
        <v>http://orlando-politics.com/wp-content/uploads/2019/04/Iowa-April-18-2019-v2.pdf</v>
      </c>
    </row>
    <row r="1116" spans="1:16">
      <c r="A1116" t="str">
        <f>INDEX([1]Calculation!$F:$F,ROW())</f>
        <v>US</v>
      </c>
      <c r="B1116" t="str">
        <f>INDEX([1]Calculation!$D:$D,ROW())</f>
        <v>USC Dornsife/LA Times</v>
      </c>
      <c r="C1116" t="str">
        <f>IF(INDEX([1]Calculation!$G:$G,ROW())=0,"-",INDEX([1]Calculation!$G:$G,ROW()))</f>
        <v>B/C</v>
      </c>
      <c r="D1116" t="str">
        <f>INDEX([1]Calculation!$J:$J,ROW())&amp;"  "&amp;INDEX([1]Calculation!$K:$K,ROW())</f>
        <v>1131  lv</v>
      </c>
      <c r="E1116" s="19">
        <f>INDEX([1]Calculation!$I:$I,ROW())</f>
        <v>43570</v>
      </c>
      <c r="F1116" s="12">
        <f>ROUND(INDEX([1]Calculation!AL:AL,ROW()),1)</f>
        <v>0</v>
      </c>
      <c r="G1116" s="8">
        <f>ROUND(INDEX([1]Calculation!L:L,ROW()),0)</f>
        <v>30</v>
      </c>
      <c r="H1116" s="8">
        <f>ROUND(INDEX([1]Calculation!M:M,ROW()),0)</f>
        <v>0</v>
      </c>
      <c r="I1116" s="8">
        <f>ROUND(INDEX([1]Calculation!N:N,ROW()),0)</f>
        <v>3</v>
      </c>
      <c r="J1116" s="8">
        <f>ROUND(INDEX([1]Calculation!O:O,ROW()),0)</f>
        <v>3</v>
      </c>
      <c r="K1116" s="8">
        <f>ROUND(INDEX([1]Calculation!P:P,ROW()),0)</f>
        <v>2</v>
      </c>
      <c r="L1116" s="8">
        <f>ROUND(INDEX([1]Calculation!Q:Q,ROW()),0)</f>
        <v>19</v>
      </c>
      <c r="M1116" s="8">
        <f>ROUND(INDEX([1]Calculation!R:R,ROW()),0)</f>
        <v>0</v>
      </c>
      <c r="N1116" s="8">
        <f>ROUND(INDEX([1]Calculation!S:S,ROW()),0)</f>
        <v>5</v>
      </c>
      <c r="O1116" s="8">
        <f>ROUND(INDEX([1]Calculation!T:T,ROW()),0)</f>
        <v>2</v>
      </c>
      <c r="P1116" s="8" t="str">
        <f>INDEX([1]Calculation!CB:CB,ROW())</f>
        <v>https://drive.google.com/file/d/1Q0eqkqh8cORcq-MauUUyvG9b0aZa2QBa/view</v>
      </c>
    </row>
    <row r="1117" spans="1:16">
      <c r="A1117" t="str">
        <f>INDEX([1]Calculation!$F:$F,ROW())</f>
        <v>US</v>
      </c>
      <c r="B1117" t="str">
        <f>INDEX([1]Calculation!$D:$D,ROW())</f>
        <v>Monmouth University</v>
      </c>
      <c r="C1117" t="str">
        <f>IF(INDEX([1]Calculation!$G:$G,ROW())=0,"-",INDEX([1]Calculation!$G:$G,ROW()))</f>
        <v>A+</v>
      </c>
      <c r="D1117" t="str">
        <f>INDEX([1]Calculation!$J:$J,ROW())&amp;"  "&amp;INDEX([1]Calculation!$K:$K,ROW())</f>
        <v>330  rv</v>
      </c>
      <c r="E1117" s="19">
        <f>INDEX([1]Calculation!$I:$I,ROW())</f>
        <v>43570</v>
      </c>
      <c r="F1117" s="12">
        <f>ROUND(INDEX([1]Calculation!AL:AL,ROW()),1)</f>
        <v>0</v>
      </c>
      <c r="G1117" s="8">
        <f>ROUND(INDEX([1]Calculation!L:L,ROW()),0)</f>
        <v>0</v>
      </c>
      <c r="H1117" s="8">
        <f>ROUND(INDEX([1]Calculation!M:M,ROW()),0)</f>
        <v>0</v>
      </c>
      <c r="I1117" s="8">
        <f>ROUND(INDEX([1]Calculation!N:N,ROW()),0)</f>
        <v>3</v>
      </c>
      <c r="J1117" s="8">
        <f>ROUND(INDEX([1]Calculation!O:O,ROW()),0)</f>
        <v>11</v>
      </c>
      <c r="K1117" s="8">
        <f>ROUND(INDEX([1]Calculation!P:P,ROW()),0)</f>
        <v>2</v>
      </c>
      <c r="L1117" s="8">
        <f>ROUND(INDEX([1]Calculation!Q:Q,ROW()),0)</f>
        <v>27</v>
      </c>
      <c r="M1117" s="8">
        <f>ROUND(INDEX([1]Calculation!R:R,ROW()),0)</f>
        <v>0</v>
      </c>
      <c r="N1117" s="8">
        <f>ROUND(INDEX([1]Calculation!S:S,ROW()),0)</f>
        <v>8</v>
      </c>
      <c r="O1117" s="8">
        <f>ROUND(INDEX([1]Calculation!T:T,ROW()),0)</f>
        <v>1</v>
      </c>
      <c r="P1117" s="8" t="str">
        <f>INDEX([1]Calculation!CB:CB,ROW())</f>
        <v>https://www.monmouth.edu/polling-institute/documents/monmouthpoll_us_042319.pdf/</v>
      </c>
    </row>
    <row r="1118" spans="1:16">
      <c r="A1118" t="str">
        <f>INDEX([1]Calculation!$F:$F,ROW())</f>
        <v>US</v>
      </c>
      <c r="B1118" t="str">
        <f>INDEX([1]Calculation!$D:$D,ROW())</f>
        <v>Monmouth University</v>
      </c>
      <c r="C1118" t="str">
        <f>IF(INDEX([1]Calculation!$G:$G,ROW())=0,"-",INDEX([1]Calculation!$G:$G,ROW()))</f>
        <v>A+</v>
      </c>
      <c r="D1118" t="str">
        <f>INDEX([1]Calculation!$J:$J,ROW())&amp;"  "&amp;INDEX([1]Calculation!$K:$K,ROW())</f>
        <v>330  rv</v>
      </c>
      <c r="E1118" s="19">
        <f>INDEX([1]Calculation!$I:$I,ROW())</f>
        <v>43570</v>
      </c>
      <c r="F1118" s="12">
        <f>ROUND(INDEX([1]Calculation!AL:AL,ROW()),1)</f>
        <v>0</v>
      </c>
      <c r="G1118" s="8">
        <f>ROUND(INDEX([1]Calculation!L:L,ROW()),0)</f>
        <v>27</v>
      </c>
      <c r="H1118" s="8">
        <f>ROUND(INDEX([1]Calculation!M:M,ROW()),0)</f>
        <v>0</v>
      </c>
      <c r="I1118" s="8">
        <f>ROUND(INDEX([1]Calculation!N:N,ROW()),0)</f>
        <v>2</v>
      </c>
      <c r="J1118" s="8">
        <f>ROUND(INDEX([1]Calculation!O:O,ROW()),0)</f>
        <v>8</v>
      </c>
      <c r="K1118" s="8">
        <f>ROUND(INDEX([1]Calculation!P:P,ROW()),0)</f>
        <v>1</v>
      </c>
      <c r="L1118" s="8">
        <f>ROUND(INDEX([1]Calculation!Q:Q,ROW()),0)</f>
        <v>20</v>
      </c>
      <c r="M1118" s="8">
        <f>ROUND(INDEX([1]Calculation!R:R,ROW()),0)</f>
        <v>0</v>
      </c>
      <c r="N1118" s="8">
        <f>ROUND(INDEX([1]Calculation!S:S,ROW()),0)</f>
        <v>6</v>
      </c>
      <c r="O1118" s="8">
        <f>ROUND(INDEX([1]Calculation!T:T,ROW()),0)</f>
        <v>0</v>
      </c>
      <c r="P1118" s="8" t="str">
        <f>INDEX([1]Calculation!CB:CB,ROW())</f>
        <v>https://www.monmouth.edu/polling-institute/documents/monmouthpoll_us_042319.pdf/</v>
      </c>
    </row>
    <row r="1119" spans="1:16">
      <c r="A1119" t="str">
        <f>INDEX([1]Calculation!$F:$F,ROW())</f>
        <v>US</v>
      </c>
      <c r="B1119" t="str">
        <f>INDEX([1]Calculation!$D:$D,ROW())</f>
        <v>Change Research</v>
      </c>
      <c r="C1119" t="str">
        <f>IF(INDEX([1]Calculation!$G:$G,ROW())=0,"-",INDEX([1]Calculation!$G:$G,ROW()))</f>
        <v>C</v>
      </c>
      <c r="D1119" t="str">
        <f>INDEX([1]Calculation!$J:$J,ROW())&amp;"  "&amp;INDEX([1]Calculation!$K:$K,ROW())</f>
        <v>2518  lv</v>
      </c>
      <c r="E1119" s="19">
        <f>INDEX([1]Calculation!$I:$I,ROW())</f>
        <v>43570</v>
      </c>
      <c r="F1119" s="12">
        <f>ROUND(INDEX([1]Calculation!AL:AL,ROW()),1)</f>
        <v>0</v>
      </c>
      <c r="G1119" s="8">
        <f>ROUND(INDEX([1]Calculation!L:L,ROW()),0)</f>
        <v>21</v>
      </c>
      <c r="H1119" s="8">
        <f>ROUND(INDEX([1]Calculation!M:M,ROW()),0)</f>
        <v>0</v>
      </c>
      <c r="I1119" s="8">
        <f>ROUND(INDEX([1]Calculation!N:N,ROW()),0)</f>
        <v>4</v>
      </c>
      <c r="J1119" s="8">
        <f>ROUND(INDEX([1]Calculation!O:O,ROW()),0)</f>
        <v>17</v>
      </c>
      <c r="K1119" s="8">
        <f>ROUND(INDEX([1]Calculation!P:P,ROW()),0)</f>
        <v>2</v>
      </c>
      <c r="L1119" s="8">
        <f>ROUND(INDEX([1]Calculation!Q:Q,ROW()),0)</f>
        <v>20</v>
      </c>
      <c r="M1119" s="8">
        <f>ROUND(INDEX([1]Calculation!R:R,ROW()),0)</f>
        <v>0</v>
      </c>
      <c r="N1119" s="8">
        <f>ROUND(INDEX([1]Calculation!S:S,ROW()),0)</f>
        <v>8</v>
      </c>
      <c r="O1119" s="8">
        <f>ROUND(INDEX([1]Calculation!T:T,ROW()),0)</f>
        <v>2</v>
      </c>
      <c r="P1119" s="8" t="str">
        <f>INDEX([1]Calculation!CB:CB,ROW())</f>
        <v>https://docsend.com/view/pbyn7wf</v>
      </c>
    </row>
    <row r="1120" spans="1:16">
      <c r="A1120" t="str">
        <f>INDEX([1]Calculation!$F:$F,ROW())</f>
        <v>US</v>
      </c>
      <c r="B1120" t="str">
        <f>INDEX([1]Calculation!$D:$D,ROW())</f>
        <v>Change Research</v>
      </c>
      <c r="C1120" t="str">
        <f>IF(INDEX([1]Calculation!$G:$G,ROW())=0,"-",INDEX([1]Calculation!$G:$G,ROW()))</f>
        <v>C</v>
      </c>
      <c r="D1120" t="str">
        <f>INDEX([1]Calculation!$J:$J,ROW())&amp;"  "&amp;INDEX([1]Calculation!$K:$K,ROW())</f>
        <v>2518  lv</v>
      </c>
      <c r="E1120" s="19">
        <f>INDEX([1]Calculation!$I:$I,ROW())</f>
        <v>43570</v>
      </c>
      <c r="F1120" s="12">
        <f>ROUND(INDEX([1]Calculation!AL:AL,ROW()),1)</f>
        <v>0</v>
      </c>
      <c r="G1120" s="8">
        <f>ROUND(INDEX([1]Calculation!L:L,ROW()),0)</f>
        <v>0</v>
      </c>
      <c r="H1120" s="8">
        <f>ROUND(INDEX([1]Calculation!M:M,ROW()),0)</f>
        <v>0</v>
      </c>
      <c r="I1120" s="8">
        <f>ROUND(INDEX([1]Calculation!N:N,ROW()),0)</f>
        <v>5</v>
      </c>
      <c r="J1120" s="8">
        <f>ROUND(INDEX([1]Calculation!O:O,ROW()),0)</f>
        <v>21</v>
      </c>
      <c r="K1120" s="8">
        <f>ROUND(INDEX([1]Calculation!P:P,ROW()),0)</f>
        <v>3</v>
      </c>
      <c r="L1120" s="8">
        <f>ROUND(INDEX([1]Calculation!Q:Q,ROW()),0)</f>
        <v>26</v>
      </c>
      <c r="M1120" s="8">
        <f>ROUND(INDEX([1]Calculation!R:R,ROW()),0)</f>
        <v>0</v>
      </c>
      <c r="N1120" s="8">
        <f>ROUND(INDEX([1]Calculation!S:S,ROW()),0)</f>
        <v>10</v>
      </c>
      <c r="O1120" s="8">
        <f>ROUND(INDEX([1]Calculation!T:T,ROW()),0)</f>
        <v>3</v>
      </c>
      <c r="P1120" s="8" t="str">
        <f>INDEX([1]Calculation!CB:CB,ROW())</f>
        <v>https://docsend.com/view/pbyn7wf</v>
      </c>
    </row>
    <row r="1121" spans="1:16">
      <c r="A1121" t="str">
        <f>INDEX([1]Calculation!$F:$F,ROW())</f>
        <v>US</v>
      </c>
      <c r="B1121" t="str">
        <f>INDEX([1]Calculation!$D:$D,ROW())</f>
        <v>USC Dornsife/LA Times</v>
      </c>
      <c r="C1121" t="str">
        <f>IF(INDEX([1]Calculation!$G:$G,ROW())=0,"-",INDEX([1]Calculation!$G:$G,ROW()))</f>
        <v>B/C</v>
      </c>
      <c r="D1121" t="str">
        <f>INDEX([1]Calculation!$J:$J,ROW())&amp;"  "&amp;INDEX([1]Calculation!$K:$K,ROW())</f>
        <v>2196  lv</v>
      </c>
      <c r="E1121" s="19">
        <f>INDEX([1]Calculation!$I:$I,ROW())</f>
        <v>43570</v>
      </c>
      <c r="F1121" s="12">
        <f>ROUND(INDEX([1]Calculation!AL:AL,ROW()),1)</f>
        <v>0</v>
      </c>
      <c r="G1121" s="8">
        <f>ROUND(INDEX([1]Calculation!L:L,ROW()),0)</f>
        <v>27</v>
      </c>
      <c r="H1121" s="8">
        <f>ROUND(INDEX([1]Calculation!M:M,ROW()),0)</f>
        <v>0</v>
      </c>
      <c r="I1121" s="8">
        <f>ROUND(INDEX([1]Calculation!N:N,ROW()),0)</f>
        <v>2</v>
      </c>
      <c r="J1121" s="8">
        <f>ROUND(INDEX([1]Calculation!O:O,ROW()),0)</f>
        <v>2</v>
      </c>
      <c r="K1121" s="8">
        <f>ROUND(INDEX([1]Calculation!P:P,ROW()),0)</f>
        <v>1</v>
      </c>
      <c r="L1121" s="8">
        <f>ROUND(INDEX([1]Calculation!Q:Q,ROW()),0)</f>
        <v>16</v>
      </c>
      <c r="M1121" s="8">
        <f>ROUND(INDEX([1]Calculation!R:R,ROW()),0)</f>
        <v>0</v>
      </c>
      <c r="N1121" s="8">
        <f>ROUND(INDEX([1]Calculation!S:S,ROW()),0)</f>
        <v>4</v>
      </c>
      <c r="O1121" s="8">
        <f>ROUND(INDEX([1]Calculation!T:T,ROW()),0)</f>
        <v>1</v>
      </c>
      <c r="P1121" s="8" t="str">
        <f>INDEX([1]Calculation!CB:CB,ROW())</f>
        <v>https://drive.google.com/file/d/1qM_Y-62GrLiy8Yiu0mvTdJHBI97vM-Ud/view</v>
      </c>
    </row>
    <row r="1122" spans="1:16">
      <c r="A1122" t="str">
        <f>INDEX([1]Calculation!$F:$F,ROW())</f>
        <v>US</v>
      </c>
      <c r="B1122" t="str">
        <f>INDEX([1]Calculation!$D:$D,ROW())</f>
        <v>Morning Consult</v>
      </c>
      <c r="C1122" t="str">
        <f>IF(INDEX([1]Calculation!$G:$G,ROW())=0,"-",INDEX([1]Calculation!$G:$G,ROW()))</f>
        <v>B+</v>
      </c>
      <c r="D1122" t="str">
        <f>INDEX([1]Calculation!$J:$J,ROW())&amp;"  "&amp;INDEX([1]Calculation!$K:$K,ROW())</f>
        <v>12550  lv</v>
      </c>
      <c r="E1122" s="19">
        <f>INDEX([1]Calculation!$I:$I,ROW())</f>
        <v>43569</v>
      </c>
      <c r="F1122" s="12">
        <f>ROUND(INDEX([1]Calculation!AL:AL,ROW()),1)</f>
        <v>0</v>
      </c>
      <c r="G1122" s="8">
        <f>ROUND(INDEX([1]Calculation!L:L,ROW()),0)</f>
        <v>0</v>
      </c>
      <c r="H1122" s="8">
        <f>ROUND(INDEX([1]Calculation!M:M,ROW()),0)</f>
        <v>0</v>
      </c>
      <c r="I1122" s="8">
        <f>ROUND(INDEX([1]Calculation!N:N,ROW()),0)</f>
        <v>6</v>
      </c>
      <c r="J1122" s="8">
        <f>ROUND(INDEX([1]Calculation!O:O,ROW()),0)</f>
        <v>9</v>
      </c>
      <c r="K1122" s="8">
        <f>ROUND(INDEX([1]Calculation!P:P,ROW()),0)</f>
        <v>3</v>
      </c>
      <c r="L1122" s="8">
        <f>ROUND(INDEX([1]Calculation!Q:Q,ROW()),0)</f>
        <v>35</v>
      </c>
      <c r="M1122" s="8">
        <f>ROUND(INDEX([1]Calculation!R:R,ROW()),0)</f>
        <v>0</v>
      </c>
      <c r="N1122" s="8">
        <f>ROUND(INDEX([1]Calculation!S:S,ROW()),0)</f>
        <v>10</v>
      </c>
      <c r="O1122" s="8">
        <f>ROUND(INDEX([1]Calculation!T:T,ROW()),0)</f>
        <v>2</v>
      </c>
      <c r="P1122" s="8" t="str">
        <f>INDEX([1]Calculation!CB:CB,ROW())</f>
        <v>https://morningconsult.com/wp-content/uploads/2019/04/Political-Intelligence-4.15.19.pdf</v>
      </c>
    </row>
    <row r="1123" spans="1:16">
      <c r="A1123" t="str">
        <f>INDEX([1]Calculation!$F:$F,ROW())</f>
        <v>US</v>
      </c>
      <c r="B1123" t="str">
        <f>INDEX([1]Calculation!$D:$D,ROW())</f>
        <v>Morning Consult</v>
      </c>
      <c r="C1123" t="str">
        <f>IF(INDEX([1]Calculation!$G:$G,ROW())=0,"-",INDEX([1]Calculation!$G:$G,ROW()))</f>
        <v>B+</v>
      </c>
      <c r="D1123" t="str">
        <f>INDEX([1]Calculation!$J:$J,ROW())&amp;"  "&amp;INDEX([1]Calculation!$K:$K,ROW())</f>
        <v>12550  lv</v>
      </c>
      <c r="E1123" s="19">
        <f>INDEX([1]Calculation!$I:$I,ROW())</f>
        <v>43569</v>
      </c>
      <c r="F1123" s="12">
        <f>ROUND(INDEX([1]Calculation!AL:AL,ROW()),1)</f>
        <v>0</v>
      </c>
      <c r="G1123" s="8">
        <f>ROUND(INDEX([1]Calculation!L:L,ROW()),0)</f>
        <v>31</v>
      </c>
      <c r="H1123" s="8">
        <f>ROUND(INDEX([1]Calculation!M:M,ROW()),0)</f>
        <v>0</v>
      </c>
      <c r="I1123" s="8">
        <f>ROUND(INDEX([1]Calculation!N:N,ROW()),0)</f>
        <v>4</v>
      </c>
      <c r="J1123" s="8">
        <f>ROUND(INDEX([1]Calculation!O:O,ROW()),0)</f>
        <v>7</v>
      </c>
      <c r="K1123" s="8">
        <f>ROUND(INDEX([1]Calculation!P:P,ROW()),0)</f>
        <v>2</v>
      </c>
      <c r="L1123" s="8">
        <f>ROUND(INDEX([1]Calculation!Q:Q,ROW()),0)</f>
        <v>23</v>
      </c>
      <c r="M1123" s="8">
        <f>ROUND(INDEX([1]Calculation!R:R,ROW()),0)</f>
        <v>0</v>
      </c>
      <c r="N1123" s="8">
        <f>ROUND(INDEX([1]Calculation!S:S,ROW()),0)</f>
        <v>7</v>
      </c>
      <c r="O1123" s="8">
        <f>ROUND(INDEX([1]Calculation!T:T,ROW()),0)</f>
        <v>1</v>
      </c>
      <c r="P1123" s="8" t="str">
        <f>INDEX([1]Calculation!CB:CB,ROW())</f>
        <v>https://morningconsult.com/wp-content/uploads/2019/04/Political-Intelligence-4.15.19.pdf</v>
      </c>
    </row>
    <row r="1124" spans="1:16">
      <c r="A1124" t="str">
        <f>INDEX([1]Calculation!$F:$F,ROW())</f>
        <v>US</v>
      </c>
      <c r="B1124" t="str">
        <f>INDEX([1]Calculation!$D:$D,ROW())</f>
        <v>Emerson College</v>
      </c>
      <c r="C1124" t="str">
        <f>IF(INDEX([1]Calculation!$G:$G,ROW())=0,"-",INDEX([1]Calculation!$G:$G,ROW()))</f>
        <v>B-</v>
      </c>
      <c r="D1124" t="str">
        <f>INDEX([1]Calculation!$J:$J,ROW())&amp;"  "&amp;INDEX([1]Calculation!$K:$K,ROW())</f>
        <v>356  lv</v>
      </c>
      <c r="E1124" s="19">
        <f>INDEX([1]Calculation!$I:$I,ROW())</f>
        <v>43569</v>
      </c>
      <c r="F1124" s="12">
        <f>ROUND(INDEX([1]Calculation!AL:AL,ROW()),1)</f>
        <v>0</v>
      </c>
      <c r="G1124" s="8">
        <f>ROUND(INDEX([1]Calculation!L:L,ROW()),0)</f>
        <v>24</v>
      </c>
      <c r="H1124" s="8">
        <f>ROUND(INDEX([1]Calculation!M:M,ROW()),0)</f>
        <v>0</v>
      </c>
      <c r="I1124" s="8">
        <f>ROUND(INDEX([1]Calculation!N:N,ROW()),0)</f>
        <v>2</v>
      </c>
      <c r="J1124" s="8">
        <f>ROUND(INDEX([1]Calculation!O:O,ROW()),0)</f>
        <v>9</v>
      </c>
      <c r="K1124" s="8">
        <f>ROUND(INDEX([1]Calculation!P:P,ROW()),0)</f>
        <v>1</v>
      </c>
      <c r="L1124" s="8">
        <f>ROUND(INDEX([1]Calculation!Q:Q,ROW()),0)</f>
        <v>29</v>
      </c>
      <c r="M1124" s="8">
        <f>ROUND(INDEX([1]Calculation!R:R,ROW()),0)</f>
        <v>0</v>
      </c>
      <c r="N1124" s="8">
        <f>ROUND(INDEX([1]Calculation!S:S,ROW()),0)</f>
        <v>7</v>
      </c>
      <c r="O1124" s="8">
        <f>ROUND(INDEX([1]Calculation!T:T,ROW()),0)</f>
        <v>3</v>
      </c>
      <c r="P1124" s="8" t="str">
        <f>INDEX([1]Calculation!CB:CB,ROW())</f>
        <v>http://emersonpolling.com/2019/04/15/april-national-poll-bernie-takes-lead-for-democratic-nomination-mayor-pete-on-the-move/</v>
      </c>
    </row>
    <row r="1125" spans="1:16">
      <c r="A1125" t="str">
        <f>INDEX([1]Calculation!$F:$F,ROW())</f>
        <v>Pennsylvania</v>
      </c>
      <c r="B1125" t="str">
        <f>INDEX([1]Calculation!$D:$D,ROW())</f>
        <v>Muhlenberg College</v>
      </c>
      <c r="C1125" t="str">
        <f>IF(INDEX([1]Calculation!$G:$G,ROW())=0,"-",INDEX([1]Calculation!$G:$G,ROW()))</f>
        <v>A+</v>
      </c>
      <c r="D1125" t="str">
        <f>INDEX([1]Calculation!$J:$J,ROW())&amp;"  "&amp;INDEX([1]Calculation!$K:$K,ROW())</f>
        <v>405  rv</v>
      </c>
      <c r="E1125" s="19">
        <f>INDEX([1]Calculation!$I:$I,ROW())</f>
        <v>43565</v>
      </c>
      <c r="F1125" s="12">
        <f>ROUND(INDEX([1]Calculation!AL:AL,ROW()),1)</f>
        <v>1.4</v>
      </c>
      <c r="G1125" s="8">
        <f>ROUND(INDEX([1]Calculation!L:L,ROW()),0)</f>
        <v>28</v>
      </c>
      <c r="H1125" s="8">
        <f>ROUND(INDEX([1]Calculation!M:M,ROW()),0)</f>
        <v>0</v>
      </c>
      <c r="I1125" s="8">
        <f>ROUND(INDEX([1]Calculation!N:N,ROW()),0)</f>
        <v>3</v>
      </c>
      <c r="J1125" s="8">
        <f>ROUND(INDEX([1]Calculation!O:O,ROW()),0)</f>
        <v>4</v>
      </c>
      <c r="K1125" s="8">
        <f>ROUND(INDEX([1]Calculation!P:P,ROW()),0)</f>
        <v>3</v>
      </c>
      <c r="L1125" s="8">
        <f>ROUND(INDEX([1]Calculation!Q:Q,ROW()),0)</f>
        <v>16</v>
      </c>
      <c r="M1125" s="8">
        <f>ROUND(INDEX([1]Calculation!R:R,ROW()),0)</f>
        <v>0</v>
      </c>
      <c r="N1125" s="8">
        <f>ROUND(INDEX([1]Calculation!S:S,ROW()),0)</f>
        <v>8</v>
      </c>
      <c r="O1125" s="8">
        <f>ROUND(INDEX([1]Calculation!T:T,ROW()),0)</f>
        <v>0</v>
      </c>
      <c r="P1125" s="8" t="str">
        <f>INDEX([1]Calculation!CB:CB,ROW())</f>
        <v>https://assets.documentcloud.org/documents/5836250/PADEM-Report-2019.pdf</v>
      </c>
    </row>
    <row r="1126" spans="1:16">
      <c r="A1126" t="str">
        <f>INDEX([1]Calculation!$F:$F,ROW())</f>
        <v>Iowa</v>
      </c>
      <c r="B1126" t="str">
        <f>INDEX([1]Calculation!$D:$D,ROW())</f>
        <v>Monmouth University</v>
      </c>
      <c r="C1126" t="str">
        <f>IF(INDEX([1]Calculation!$G:$G,ROW())=0,"-",INDEX([1]Calculation!$G:$G,ROW()))</f>
        <v>A+</v>
      </c>
      <c r="D1126" t="str">
        <f>INDEX([1]Calculation!$J:$J,ROW())&amp;"  "&amp;INDEX([1]Calculation!$K:$K,ROW())</f>
        <v>351  lv</v>
      </c>
      <c r="E1126" s="19">
        <f>INDEX([1]Calculation!$I:$I,ROW())</f>
        <v>43564</v>
      </c>
      <c r="F1126" s="12">
        <f>ROUND(INDEX([1]Calculation!AL:AL,ROW()),1)</f>
        <v>0</v>
      </c>
      <c r="G1126" s="8">
        <f>ROUND(INDEX([1]Calculation!L:L,ROW()),0)</f>
        <v>27</v>
      </c>
      <c r="H1126" s="8">
        <f>ROUND(INDEX([1]Calculation!M:M,ROW()),0)</f>
        <v>0</v>
      </c>
      <c r="I1126" s="8">
        <f>ROUND(INDEX([1]Calculation!N:N,ROW()),0)</f>
        <v>3</v>
      </c>
      <c r="J1126" s="8">
        <f>ROUND(INDEX([1]Calculation!O:O,ROW()),0)</f>
        <v>9</v>
      </c>
      <c r="K1126" s="8">
        <f>ROUND(INDEX([1]Calculation!P:P,ROW()),0)</f>
        <v>4</v>
      </c>
      <c r="L1126" s="8">
        <f>ROUND(INDEX([1]Calculation!Q:Q,ROW()),0)</f>
        <v>16</v>
      </c>
      <c r="M1126" s="8">
        <f>ROUND(INDEX([1]Calculation!R:R,ROW()),0)</f>
        <v>0</v>
      </c>
      <c r="N1126" s="8">
        <f>ROUND(INDEX([1]Calculation!S:S,ROW()),0)</f>
        <v>7</v>
      </c>
      <c r="O1126" s="8">
        <f>ROUND(INDEX([1]Calculation!T:T,ROW()),0)</f>
        <v>1</v>
      </c>
      <c r="P1126" s="8" t="str">
        <f>INDEX([1]Calculation!CB:CB,ROW())</f>
        <v>https://www.monmouth.edu/polling-institute/documents/monmouthpoll_ia_041119-2.pdf/</v>
      </c>
    </row>
    <row r="1127" spans="1:16">
      <c r="A1127" t="str">
        <f>INDEX([1]Calculation!$F:$F,ROW())</f>
        <v>California</v>
      </c>
      <c r="B1127" t="str">
        <f>INDEX([1]Calculation!$D:$D,ROW())</f>
        <v>Change Research</v>
      </c>
      <c r="C1127" t="str">
        <f>IF(INDEX([1]Calculation!$G:$G,ROW())=0,"-",INDEX([1]Calculation!$G:$G,ROW()))</f>
        <v>C</v>
      </c>
      <c r="D1127" t="str">
        <f>INDEX([1]Calculation!$J:$J,ROW())&amp;"  "&amp;INDEX([1]Calculation!$K:$K,ROW())</f>
        <v>2003  lv</v>
      </c>
      <c r="E1127" s="19">
        <f>INDEX([1]Calculation!$I:$I,ROW())</f>
        <v>43564</v>
      </c>
      <c r="F1127" s="12">
        <f>ROUND(INDEX([1]Calculation!AL:AL,ROW()),1)</f>
        <v>0</v>
      </c>
      <c r="G1127" s="8">
        <f>ROUND(INDEX([1]Calculation!L:L,ROW()),0)</f>
        <v>0</v>
      </c>
      <c r="H1127" s="8">
        <f>ROUND(INDEX([1]Calculation!M:M,ROW()),0)</f>
        <v>0</v>
      </c>
      <c r="I1127" s="8">
        <f>ROUND(INDEX([1]Calculation!N:N,ROW()),0)</f>
        <v>5</v>
      </c>
      <c r="J1127" s="8">
        <f>ROUND(INDEX([1]Calculation!O:O,ROW()),0)</f>
        <v>11</v>
      </c>
      <c r="K1127" s="8">
        <f>ROUND(INDEX([1]Calculation!P:P,ROW()),0)</f>
        <v>1</v>
      </c>
      <c r="L1127" s="8">
        <f>ROUND(INDEX([1]Calculation!Q:Q,ROW()),0)</f>
        <v>28</v>
      </c>
      <c r="M1127" s="8">
        <f>ROUND(INDEX([1]Calculation!R:R,ROW()),0)</f>
        <v>0</v>
      </c>
      <c r="N1127" s="8">
        <f>ROUND(INDEX([1]Calculation!S:S,ROW()),0)</f>
        <v>9</v>
      </c>
      <c r="O1127" s="8">
        <f>ROUND(INDEX([1]Calculation!T:T,ROW()),0)</f>
        <v>1</v>
      </c>
      <c r="P1127" s="8" t="str">
        <f>INDEX([1]Calculation!CB:CB,ROW())</f>
        <v>https://docsend.com/view/i9876ha</v>
      </c>
    </row>
    <row r="1128" spans="1:16">
      <c r="A1128" t="str">
        <f>INDEX([1]Calculation!$F:$F,ROW())</f>
        <v>California</v>
      </c>
      <c r="B1128" t="str">
        <f>INDEX([1]Calculation!$D:$D,ROW())</f>
        <v>Change Research</v>
      </c>
      <c r="C1128" t="str">
        <f>IF(INDEX([1]Calculation!$G:$G,ROW())=0,"-",INDEX([1]Calculation!$G:$G,ROW()))</f>
        <v>C</v>
      </c>
      <c r="D1128" t="str">
        <f>INDEX([1]Calculation!$J:$J,ROW())&amp;"  "&amp;INDEX([1]Calculation!$K:$K,ROW())</f>
        <v>2003  lv</v>
      </c>
      <c r="E1128" s="19">
        <f>INDEX([1]Calculation!$I:$I,ROW())</f>
        <v>43564</v>
      </c>
      <c r="F1128" s="12">
        <f>ROUND(INDEX([1]Calculation!AL:AL,ROW()),1)</f>
        <v>0</v>
      </c>
      <c r="G1128" s="8">
        <f>ROUND(INDEX([1]Calculation!L:L,ROW()),0)</f>
        <v>21</v>
      </c>
      <c r="H1128" s="8">
        <f>ROUND(INDEX([1]Calculation!M:M,ROW()),0)</f>
        <v>0</v>
      </c>
      <c r="I1128" s="8">
        <f>ROUND(INDEX([1]Calculation!N:N,ROW()),0)</f>
        <v>3</v>
      </c>
      <c r="J1128" s="8">
        <f>ROUND(INDEX([1]Calculation!O:O,ROW()),0)</f>
        <v>9</v>
      </c>
      <c r="K1128" s="8">
        <f>ROUND(INDEX([1]Calculation!P:P,ROW()),0)</f>
        <v>1</v>
      </c>
      <c r="L1128" s="8">
        <f>ROUND(INDEX([1]Calculation!Q:Q,ROW()),0)</f>
        <v>22</v>
      </c>
      <c r="M1128" s="8">
        <f>ROUND(INDEX([1]Calculation!R:R,ROW()),0)</f>
        <v>0</v>
      </c>
      <c r="N1128" s="8">
        <f>ROUND(INDEX([1]Calculation!S:S,ROW()),0)</f>
        <v>8</v>
      </c>
      <c r="O1128" s="8">
        <f>ROUND(INDEX([1]Calculation!T:T,ROW()),0)</f>
        <v>1</v>
      </c>
      <c r="P1128" s="8" t="str">
        <f>INDEX([1]Calculation!CB:CB,ROW())</f>
        <v>https://docsend.com/view/i9876ha</v>
      </c>
    </row>
    <row r="1129" spans="1:16">
      <c r="A1129" t="str">
        <f>INDEX([1]Calculation!$F:$F,ROW())</f>
        <v>New Hampshire</v>
      </c>
      <c r="B1129" t="str">
        <f>INDEX([1]Calculation!$D:$D,ROW())</f>
        <v>St. Anselm</v>
      </c>
      <c r="C1129" t="str">
        <f>IF(INDEX([1]Calculation!$G:$G,ROW())=0,"-",INDEX([1]Calculation!$G:$G,ROW()))</f>
        <v>-</v>
      </c>
      <c r="D1129" t="str">
        <f>INDEX([1]Calculation!$J:$J,ROW())&amp;"  "&amp;INDEX([1]Calculation!$K:$K,ROW())</f>
        <v>326  lv</v>
      </c>
      <c r="E1129" s="19">
        <f>INDEX([1]Calculation!$I:$I,ROW())</f>
        <v>43563</v>
      </c>
      <c r="F1129" s="12">
        <f>ROUND(INDEX([1]Calculation!AL:AL,ROW()),1)</f>
        <v>0</v>
      </c>
      <c r="G1129" s="8">
        <f>ROUND(INDEX([1]Calculation!L:L,ROW()),0)</f>
        <v>23</v>
      </c>
      <c r="H1129" s="8">
        <f>ROUND(INDEX([1]Calculation!M:M,ROW()),0)</f>
        <v>0</v>
      </c>
      <c r="I1129" s="8">
        <f>ROUND(INDEX([1]Calculation!N:N,ROW()),0)</f>
        <v>4</v>
      </c>
      <c r="J1129" s="8">
        <f>ROUND(INDEX([1]Calculation!O:O,ROW()),0)</f>
        <v>11</v>
      </c>
      <c r="K1129" s="8">
        <f>ROUND(INDEX([1]Calculation!P:P,ROW()),0)</f>
        <v>2</v>
      </c>
      <c r="L1129" s="8">
        <f>ROUND(INDEX([1]Calculation!Q:Q,ROW()),0)</f>
        <v>16</v>
      </c>
      <c r="M1129" s="8">
        <f>ROUND(INDEX([1]Calculation!R:R,ROW()),0)</f>
        <v>0</v>
      </c>
      <c r="N1129" s="8">
        <f>ROUND(INDEX([1]Calculation!S:S,ROW()),0)</f>
        <v>9</v>
      </c>
      <c r="O1129" s="8">
        <f>ROUND(INDEX([1]Calculation!T:T,ROW()),0)</f>
        <v>0</v>
      </c>
      <c r="P1129" s="8" t="str">
        <f>INDEX([1]Calculation!CB:CB,ROW())</f>
        <v>https://www.anselm.edu/sites/default/files/Documents/NHIOP/Polls/Dem%20Presidential%20-%20April%202019.pdf</v>
      </c>
    </row>
    <row r="1130" spans="1:16">
      <c r="A1130" t="str">
        <f>INDEX([1]Calculation!$F:$F,ROW())</f>
        <v>California</v>
      </c>
      <c r="B1130" t="str">
        <f>INDEX([1]Calculation!$D:$D,ROW())</f>
        <v>Quinnipiac University</v>
      </c>
      <c r="C1130" t="str">
        <f>IF(INDEX([1]Calculation!$G:$G,ROW())=0,"-",INDEX([1]Calculation!$G:$G,ROW()))</f>
        <v>A</v>
      </c>
      <c r="D1130" t="str">
        <f>INDEX([1]Calculation!$J:$J,ROW())&amp;"  "&amp;INDEX([1]Calculation!$K:$K,ROW())</f>
        <v>482  rv</v>
      </c>
      <c r="E1130" s="19">
        <f>INDEX([1]Calculation!$I:$I,ROW())</f>
        <v>43563</v>
      </c>
      <c r="F1130" s="12">
        <f>ROUND(INDEX([1]Calculation!AL:AL,ROW()),1)</f>
        <v>0.2</v>
      </c>
      <c r="G1130" s="8">
        <f>ROUND(INDEX([1]Calculation!L:L,ROW()),0)</f>
        <v>26</v>
      </c>
      <c r="H1130" s="8">
        <f>ROUND(INDEX([1]Calculation!M:M,ROW()),0)</f>
        <v>0</v>
      </c>
      <c r="I1130" s="8">
        <f>ROUND(INDEX([1]Calculation!N:N,ROW()),0)</f>
        <v>2</v>
      </c>
      <c r="J1130" s="8">
        <f>ROUND(INDEX([1]Calculation!O:O,ROW()),0)</f>
        <v>7</v>
      </c>
      <c r="K1130" s="8">
        <f>ROUND(INDEX([1]Calculation!P:P,ROW()),0)</f>
        <v>2</v>
      </c>
      <c r="L1130" s="8">
        <f>ROUND(INDEX([1]Calculation!Q:Q,ROW()),0)</f>
        <v>18</v>
      </c>
      <c r="M1130" s="8">
        <f>ROUND(INDEX([1]Calculation!R:R,ROW()),0)</f>
        <v>0</v>
      </c>
      <c r="N1130" s="8">
        <f>ROUND(INDEX([1]Calculation!S:S,ROW()),0)</f>
        <v>7</v>
      </c>
      <c r="O1130" s="8">
        <f>ROUND(INDEX([1]Calculation!T:T,ROW()),0)</f>
        <v>1</v>
      </c>
      <c r="P1130" s="8" t="str">
        <f>INDEX([1]Calculation!CB:CB,ROW())</f>
        <v>https://poll.qu.edu/california/release-detail?ReleaseID=2615</v>
      </c>
    </row>
    <row r="1131" spans="1:16">
      <c r="A1131" t="str">
        <f>INDEX([1]Calculation!$F:$F,ROW())</f>
        <v>US</v>
      </c>
      <c r="B1131" t="str">
        <f>INDEX([1]Calculation!$D:$D,ROW())</f>
        <v>Morning Consult</v>
      </c>
      <c r="C1131" t="str">
        <f>IF(INDEX([1]Calculation!$G:$G,ROW())=0,"-",INDEX([1]Calculation!$G:$G,ROW()))</f>
        <v>B+</v>
      </c>
      <c r="D1131" t="str">
        <f>INDEX([1]Calculation!$J:$J,ROW())&amp;"  "&amp;INDEX([1]Calculation!$K:$K,ROW())</f>
        <v>13644  lv</v>
      </c>
      <c r="E1131" s="19">
        <f>INDEX([1]Calculation!$I:$I,ROW())</f>
        <v>43562</v>
      </c>
      <c r="F1131" s="12">
        <f>ROUND(INDEX([1]Calculation!AL:AL,ROW()),1)</f>
        <v>0</v>
      </c>
      <c r="G1131" s="8">
        <f>ROUND(INDEX([1]Calculation!L:L,ROW()),0)</f>
        <v>32</v>
      </c>
      <c r="H1131" s="8">
        <f>ROUND(INDEX([1]Calculation!M:M,ROW()),0)</f>
        <v>0</v>
      </c>
      <c r="I1131" s="8">
        <f>ROUND(INDEX([1]Calculation!N:N,ROW()),0)</f>
        <v>4</v>
      </c>
      <c r="J1131" s="8">
        <f>ROUND(INDEX([1]Calculation!O:O,ROW()),0)</f>
        <v>5</v>
      </c>
      <c r="K1131" s="8">
        <f>ROUND(INDEX([1]Calculation!P:P,ROW()),0)</f>
        <v>2</v>
      </c>
      <c r="L1131" s="8">
        <f>ROUND(INDEX([1]Calculation!Q:Q,ROW()),0)</f>
        <v>23</v>
      </c>
      <c r="M1131" s="8">
        <f>ROUND(INDEX([1]Calculation!R:R,ROW()),0)</f>
        <v>0</v>
      </c>
      <c r="N1131" s="8">
        <f>ROUND(INDEX([1]Calculation!S:S,ROW()),0)</f>
        <v>7</v>
      </c>
      <c r="O1131" s="8">
        <f>ROUND(INDEX([1]Calculation!T:T,ROW()),0)</f>
        <v>1</v>
      </c>
      <c r="P1131" s="8" t="str">
        <f>INDEX([1]Calculation!CB:CB,ROW())</f>
        <v>https://morningconsult.com/wp-content/uploads/2019/04/Political-Intelligence-4.9.19.pdf</v>
      </c>
    </row>
    <row r="1132" spans="1:16">
      <c r="A1132" t="str">
        <f>INDEX([1]Calculation!$F:$F,ROW())</f>
        <v>Massachusetts</v>
      </c>
      <c r="B1132" t="str">
        <f>INDEX([1]Calculation!$D:$D,ROW())</f>
        <v>Emerson College</v>
      </c>
      <c r="C1132" t="str">
        <f>IF(INDEX([1]Calculation!$G:$G,ROW())=0,"-",INDEX([1]Calculation!$G:$G,ROW()))</f>
        <v>B-</v>
      </c>
      <c r="D1132" t="str">
        <f>INDEX([1]Calculation!$J:$J,ROW())&amp;"  "&amp;INDEX([1]Calculation!$K:$K,ROW())</f>
        <v>371  lv</v>
      </c>
      <c r="E1132" s="19">
        <f>INDEX([1]Calculation!$I:$I,ROW())</f>
        <v>43562</v>
      </c>
      <c r="F1132" s="12">
        <f>ROUND(INDEX([1]Calculation!AL:AL,ROW()),1)</f>
        <v>0.6</v>
      </c>
      <c r="G1132" s="8">
        <f>ROUND(INDEX([1]Calculation!L:L,ROW()),0)</f>
        <v>23</v>
      </c>
      <c r="H1132" s="8">
        <f>ROUND(INDEX([1]Calculation!M:M,ROW()),0)</f>
        <v>0</v>
      </c>
      <c r="I1132" s="8">
        <f>ROUND(INDEX([1]Calculation!N:N,ROW()),0)</f>
        <v>2</v>
      </c>
      <c r="J1132" s="8">
        <f>ROUND(INDEX([1]Calculation!O:O,ROW()),0)</f>
        <v>11</v>
      </c>
      <c r="K1132" s="8">
        <f>ROUND(INDEX([1]Calculation!P:P,ROW()),0)</f>
        <v>2</v>
      </c>
      <c r="L1132" s="8">
        <f>ROUND(INDEX([1]Calculation!Q:Q,ROW()),0)</f>
        <v>26</v>
      </c>
      <c r="M1132" s="8">
        <f>ROUND(INDEX([1]Calculation!R:R,ROW()),0)</f>
        <v>0</v>
      </c>
      <c r="N1132" s="8">
        <f>ROUND(INDEX([1]Calculation!S:S,ROW()),0)</f>
        <v>14</v>
      </c>
      <c r="O1132" s="8">
        <f>ROUND(INDEX([1]Calculation!T:T,ROW()),0)</f>
        <v>1</v>
      </c>
      <c r="P1132" s="8" t="str">
        <f>INDEX([1]Calculation!CB:CB,ROW())</f>
        <v>http://emersonpolling.com/2019/04/07/massachusetts-2020-sanders-biden-lead-warren-in-her-home-state-mayor-pete-in-top-four-trump-popular-only-with-his-base/</v>
      </c>
    </row>
    <row r="1133" spans="1:16">
      <c r="A1133" t="str">
        <f>INDEX([1]Calculation!$F:$F,ROW())</f>
        <v>US</v>
      </c>
      <c r="B1133" t="str">
        <f>INDEX([1]Calculation!$D:$D,ROW())</f>
        <v>Harris Insights &amp; Analytics</v>
      </c>
      <c r="C1133" t="str">
        <f>IF(INDEX([1]Calculation!$G:$G,ROW())=0,"-",INDEX([1]Calculation!$G:$G,ROW()))</f>
        <v>C+</v>
      </c>
      <c r="D1133" t="str">
        <f>INDEX([1]Calculation!$J:$J,ROW())&amp;"  "&amp;INDEX([1]Calculation!$K:$K,ROW())</f>
        <v>370  rv</v>
      </c>
      <c r="E1133" s="19">
        <f>INDEX([1]Calculation!$I:$I,ROW())</f>
        <v>43561</v>
      </c>
      <c r="F1133" s="12">
        <f>ROUND(INDEX([1]Calculation!AL:AL,ROW()),1)</f>
        <v>0</v>
      </c>
      <c r="G1133" s="8">
        <f>ROUND(INDEX([1]Calculation!L:L,ROW()),0)</f>
        <v>36</v>
      </c>
      <c r="H1133" s="8">
        <f>ROUND(INDEX([1]Calculation!M:M,ROW()),0)</f>
        <v>0</v>
      </c>
      <c r="I1133" s="8">
        <f>ROUND(INDEX([1]Calculation!N:N,ROW()),0)</f>
        <v>6</v>
      </c>
      <c r="J1133" s="8">
        <f>ROUND(INDEX([1]Calculation!O:O,ROW()),0)</f>
        <v>4</v>
      </c>
      <c r="K1133" s="8">
        <f>ROUND(INDEX([1]Calculation!P:P,ROW()),0)</f>
        <v>2</v>
      </c>
      <c r="L1133" s="8">
        <f>ROUND(INDEX([1]Calculation!Q:Q,ROW()),0)</f>
        <v>19</v>
      </c>
      <c r="M1133" s="8">
        <f>ROUND(INDEX([1]Calculation!R:R,ROW()),0)</f>
        <v>0</v>
      </c>
      <c r="N1133" s="8">
        <f>ROUND(INDEX([1]Calculation!S:S,ROW()),0)</f>
        <v>6</v>
      </c>
      <c r="O1133" s="8">
        <f>ROUND(INDEX([1]Calculation!T:T,ROW()),0)</f>
        <v>1</v>
      </c>
      <c r="P1133" s="8" t="str">
        <f>INDEX([1]Calculation!CB:CB,ROW())</f>
        <v>https://thehill.com/hilltv/what-americas-thinking/437871-new-poll-biden-still-leads-democratic-presidential-pack-despite</v>
      </c>
    </row>
    <row r="1134" spans="1:16">
      <c r="A1134" t="str">
        <f>INDEX([1]Calculation!$F:$F,ROW())</f>
        <v>South Carolina</v>
      </c>
      <c r="B1134" t="str">
        <f>INDEX([1]Calculation!$D:$D,ROW())</f>
        <v>Change Research</v>
      </c>
      <c r="C1134" t="str">
        <f>IF(INDEX([1]Calculation!$G:$G,ROW())=0,"-",INDEX([1]Calculation!$G:$G,ROW()))</f>
        <v>C</v>
      </c>
      <c r="D1134" t="str">
        <f>INDEX([1]Calculation!$J:$J,ROW())&amp;"  "&amp;INDEX([1]Calculation!$K:$K,ROW())</f>
        <v>744  lv</v>
      </c>
      <c r="E1134" s="19">
        <f>INDEX([1]Calculation!$I:$I,ROW())</f>
        <v>43559</v>
      </c>
      <c r="F1134" s="12">
        <f>ROUND(INDEX([1]Calculation!AL:AL,ROW()),1)</f>
        <v>0</v>
      </c>
      <c r="G1134" s="8">
        <f>ROUND(INDEX([1]Calculation!L:L,ROW()),0)</f>
        <v>0</v>
      </c>
      <c r="H1134" s="8">
        <f>ROUND(INDEX([1]Calculation!M:M,ROW()),0)</f>
        <v>0</v>
      </c>
      <c r="I1134" s="8">
        <f>ROUND(INDEX([1]Calculation!N:N,ROW()),0)</f>
        <v>12</v>
      </c>
      <c r="J1134" s="8">
        <f>ROUND(INDEX([1]Calculation!O:O,ROW()),0)</f>
        <v>12</v>
      </c>
      <c r="K1134" s="8">
        <f>ROUND(INDEX([1]Calculation!P:P,ROW()),0)</f>
        <v>2</v>
      </c>
      <c r="L1134" s="8">
        <f>ROUND(INDEX([1]Calculation!Q:Q,ROW()),0)</f>
        <v>24</v>
      </c>
      <c r="M1134" s="8">
        <f>ROUND(INDEX([1]Calculation!R:R,ROW()),0)</f>
        <v>0</v>
      </c>
      <c r="N1134" s="8">
        <f>ROUND(INDEX([1]Calculation!S:S,ROW()),0)</f>
        <v>11</v>
      </c>
      <c r="O1134" s="8">
        <f>ROUND(INDEX([1]Calculation!T:T,ROW()),0)</f>
        <v>1</v>
      </c>
      <c r="P1134" s="8" t="str">
        <f>INDEX([1]Calculation!CB:CB,ROW())</f>
        <v>https://www.postandcourier.com/politics/biden-still-leads-but-abrams-buttigieg-join-front-runners-in/article_2c8f9d32-57eb-11e9-abc5-531783c41f18.html</v>
      </c>
    </row>
    <row r="1135" spans="1:16">
      <c r="A1135" t="str">
        <f>INDEX([1]Calculation!$F:$F,ROW())</f>
        <v>South Carolina</v>
      </c>
      <c r="B1135" t="str">
        <f>INDEX([1]Calculation!$D:$D,ROW())</f>
        <v>Change Research</v>
      </c>
      <c r="C1135" t="str">
        <f>IF(INDEX([1]Calculation!$G:$G,ROW())=0,"-",INDEX([1]Calculation!$G:$G,ROW()))</f>
        <v>C</v>
      </c>
      <c r="D1135" t="str">
        <f>INDEX([1]Calculation!$J:$J,ROW())&amp;"  "&amp;INDEX([1]Calculation!$K:$K,ROW())</f>
        <v>744  lv</v>
      </c>
      <c r="E1135" s="19">
        <f>INDEX([1]Calculation!$I:$I,ROW())</f>
        <v>43559</v>
      </c>
      <c r="F1135" s="12">
        <f>ROUND(INDEX([1]Calculation!AL:AL,ROW()),1)</f>
        <v>0</v>
      </c>
      <c r="G1135" s="8">
        <f>ROUND(INDEX([1]Calculation!L:L,ROW()),0)</f>
        <v>32</v>
      </c>
      <c r="H1135" s="8">
        <f>ROUND(INDEX([1]Calculation!M:M,ROW()),0)</f>
        <v>0</v>
      </c>
      <c r="I1135" s="8">
        <f>ROUND(INDEX([1]Calculation!N:N,ROW()),0)</f>
        <v>9</v>
      </c>
      <c r="J1135" s="8">
        <f>ROUND(INDEX([1]Calculation!O:O,ROW()),0)</f>
        <v>7</v>
      </c>
      <c r="K1135" s="8">
        <f>ROUND(INDEX([1]Calculation!P:P,ROW()),0)</f>
        <v>1</v>
      </c>
      <c r="L1135" s="8">
        <f>ROUND(INDEX([1]Calculation!Q:Q,ROW()),0)</f>
        <v>14</v>
      </c>
      <c r="M1135" s="8">
        <f>ROUND(INDEX([1]Calculation!R:R,ROW()),0)</f>
        <v>0</v>
      </c>
      <c r="N1135" s="8">
        <f>ROUND(INDEX([1]Calculation!S:S,ROW()),0)</f>
        <v>6</v>
      </c>
      <c r="O1135" s="8">
        <f>ROUND(INDEX([1]Calculation!T:T,ROW()),0)</f>
        <v>1</v>
      </c>
      <c r="P1135" s="8" t="str">
        <f>INDEX([1]Calculation!CB:CB,ROW())</f>
        <v>https://www.postandcourier.com/politics/biden-still-leads-but-abrams-buttigieg-join-front-runners-in/article_2c8f9d32-57eb-11e9-abc5-531783c41f18.html</v>
      </c>
    </row>
    <row r="1136" spans="1:16">
      <c r="A1136" t="str">
        <f>INDEX([1]Calculation!$F:$F,ROW())</f>
        <v>US</v>
      </c>
      <c r="B1136" t="str">
        <f>INDEX([1]Calculation!$D:$D,ROW())</f>
        <v>Harris Insights &amp; Analytics</v>
      </c>
      <c r="C1136" t="str">
        <f>IF(INDEX([1]Calculation!$G:$G,ROW())=0,"-",INDEX([1]Calculation!$G:$G,ROW()))</f>
        <v>C+</v>
      </c>
      <c r="D1136" t="str">
        <f>INDEX([1]Calculation!$J:$J,ROW())&amp;"  "&amp;INDEX([1]Calculation!$K:$K,ROW())</f>
        <v>743  rv</v>
      </c>
      <c r="E1136" s="19">
        <f>INDEX([1]Calculation!$I:$I,ROW())</f>
        <v>43555</v>
      </c>
      <c r="F1136" s="12">
        <f>ROUND(INDEX([1]Calculation!AL:AL,ROW()),1)</f>
        <v>0</v>
      </c>
      <c r="G1136" s="8">
        <f>ROUND(INDEX([1]Calculation!L:L,ROW()),0)</f>
        <v>29</v>
      </c>
      <c r="H1136" s="8">
        <f>ROUND(INDEX([1]Calculation!M:M,ROW()),0)</f>
        <v>0</v>
      </c>
      <c r="I1136" s="8">
        <f>ROUND(INDEX([1]Calculation!N:N,ROW()),0)</f>
        <v>4</v>
      </c>
      <c r="J1136" s="8">
        <f>ROUND(INDEX([1]Calculation!O:O,ROW()),0)</f>
        <v>3</v>
      </c>
      <c r="K1136" s="8">
        <f>ROUND(INDEX([1]Calculation!P:P,ROW()),0)</f>
        <v>2</v>
      </c>
      <c r="L1136" s="8">
        <f>ROUND(INDEX([1]Calculation!Q:Q,ROW()),0)</f>
        <v>18</v>
      </c>
      <c r="M1136" s="8">
        <f>ROUND(INDEX([1]Calculation!R:R,ROW()),0)</f>
        <v>0</v>
      </c>
      <c r="N1136" s="8">
        <f>ROUND(INDEX([1]Calculation!S:S,ROW()),0)</f>
        <v>5</v>
      </c>
      <c r="O1136" s="8">
        <f>ROUND(INDEX([1]Calculation!T:T,ROW()),0)</f>
        <v>1</v>
      </c>
      <c r="P1136" s="8" t="str">
        <f>INDEX([1]Calculation!CB:CB,ROW())</f>
        <v>https://scottrasmussen.com/crosstabs-mar-29-30-3/</v>
      </c>
    </row>
    <row r="1137" spans="1:16">
      <c r="A1137" t="str">
        <f>INDEX([1]Calculation!$F:$F,ROW())</f>
        <v>US</v>
      </c>
      <c r="B1137" t="str">
        <f>INDEX([1]Calculation!$D:$D,ROW())</f>
        <v>Morning Consult</v>
      </c>
      <c r="C1137" t="str">
        <f>IF(INDEX([1]Calculation!$G:$G,ROW())=0,"-",INDEX([1]Calculation!$G:$G,ROW()))</f>
        <v>B+</v>
      </c>
      <c r="D1137" t="str">
        <f>INDEX([1]Calculation!$J:$J,ROW())&amp;"  "&amp;INDEX([1]Calculation!$K:$K,ROW())</f>
        <v>12940  lv</v>
      </c>
      <c r="E1137" s="19">
        <f>INDEX([1]Calculation!$I:$I,ROW())</f>
        <v>43555</v>
      </c>
      <c r="F1137" s="12">
        <f>ROUND(INDEX([1]Calculation!AL:AL,ROW()),1)</f>
        <v>0</v>
      </c>
      <c r="G1137" s="8">
        <f>ROUND(INDEX([1]Calculation!L:L,ROW()),0)</f>
        <v>33</v>
      </c>
      <c r="H1137" s="8">
        <f>ROUND(INDEX([1]Calculation!M:M,ROW()),0)</f>
        <v>0</v>
      </c>
      <c r="I1137" s="8">
        <f>ROUND(INDEX([1]Calculation!N:N,ROW()),0)</f>
        <v>4</v>
      </c>
      <c r="J1137" s="8">
        <f>ROUND(INDEX([1]Calculation!O:O,ROW()),0)</f>
        <v>3</v>
      </c>
      <c r="K1137" s="8">
        <f>ROUND(INDEX([1]Calculation!P:P,ROW()),0)</f>
        <v>2</v>
      </c>
      <c r="L1137" s="8">
        <f>ROUND(INDEX([1]Calculation!Q:Q,ROW()),0)</f>
        <v>25</v>
      </c>
      <c r="M1137" s="8">
        <f>ROUND(INDEX([1]Calculation!R:R,ROW()),0)</f>
        <v>0</v>
      </c>
      <c r="N1137" s="8">
        <f>ROUND(INDEX([1]Calculation!S:S,ROW()),0)</f>
        <v>7</v>
      </c>
      <c r="O1137" s="8">
        <f>ROUND(INDEX([1]Calculation!T:T,ROW()),0)</f>
        <v>0</v>
      </c>
      <c r="P1137" s="8" t="str">
        <f>INDEX([1]Calculation!CB:CB,ROW())</f>
        <v>https://morningconsult.com/wp-content/uploads/2019/04/Political-Intelligence-4.2.19.pdf</v>
      </c>
    </row>
    <row r="1138" spans="1:16">
      <c r="A1138" t="str">
        <f>INDEX([1]Calculation!$F:$F,ROW())</f>
        <v>Nevada</v>
      </c>
      <c r="B1138" t="str">
        <f>INDEX([1]Calculation!$D:$D,ROW())</f>
        <v>Emerson College</v>
      </c>
      <c r="C1138" t="str">
        <f>IF(INDEX([1]Calculation!$G:$G,ROW())=0,"-",INDEX([1]Calculation!$G:$G,ROW()))</f>
        <v>B-</v>
      </c>
      <c r="D1138" t="str">
        <f>INDEX([1]Calculation!$J:$J,ROW())&amp;"  "&amp;INDEX([1]Calculation!$K:$K,ROW())</f>
        <v>310  lv</v>
      </c>
      <c r="E1138" s="19">
        <f>INDEX([1]Calculation!$I:$I,ROW())</f>
        <v>43554</v>
      </c>
      <c r="F1138" s="12">
        <f>ROUND(INDEX([1]Calculation!AL:AL,ROW()),1)</f>
        <v>0</v>
      </c>
      <c r="G1138" s="8">
        <f>ROUND(INDEX([1]Calculation!L:L,ROW()),0)</f>
        <v>26</v>
      </c>
      <c r="H1138" s="8">
        <f>ROUND(INDEX([1]Calculation!M:M,ROW()),0)</f>
        <v>0</v>
      </c>
      <c r="I1138" s="8">
        <f>ROUND(INDEX([1]Calculation!N:N,ROW()),0)</f>
        <v>2</v>
      </c>
      <c r="J1138" s="8">
        <f>ROUND(INDEX([1]Calculation!O:O,ROW()),0)</f>
        <v>5</v>
      </c>
      <c r="K1138" s="8">
        <f>ROUND(INDEX([1]Calculation!P:P,ROW()),0)</f>
        <v>2</v>
      </c>
      <c r="L1138" s="8">
        <f>ROUND(INDEX([1]Calculation!Q:Q,ROW()),0)</f>
        <v>23</v>
      </c>
      <c r="M1138" s="8">
        <f>ROUND(INDEX([1]Calculation!R:R,ROW()),0)</f>
        <v>0</v>
      </c>
      <c r="N1138" s="8">
        <f>ROUND(INDEX([1]Calculation!S:S,ROW()),0)</f>
        <v>10</v>
      </c>
      <c r="O1138" s="8">
        <f>ROUND(INDEX([1]Calculation!T:T,ROW()),0)</f>
        <v>3</v>
      </c>
      <c r="P1138" s="8" t="str">
        <f>INDEX([1]Calculation!CB:CB,ROW())</f>
        <v>http://emersonpolling.com/2019/03/31/nevada-2020-biden-and-sanders-lead-democratic-primary-field-trump-looks-to-flip-the-silver-state-red/</v>
      </c>
    </row>
    <row r="1139" spans="1:16">
      <c r="A1139" t="str">
        <f>INDEX([1]Calculation!$F:$F,ROW())</f>
        <v>Pennsylvania</v>
      </c>
      <c r="B1139" t="str">
        <f>INDEX([1]Calculation!$D:$D,ROW())</f>
        <v>Emerson College</v>
      </c>
      <c r="C1139" t="str">
        <f>IF(INDEX([1]Calculation!$G:$G,ROW())=0,"-",INDEX([1]Calculation!$G:$G,ROW()))</f>
        <v>B-</v>
      </c>
      <c r="D1139" t="str">
        <f>INDEX([1]Calculation!$J:$J,ROW())&amp;"  "&amp;INDEX([1]Calculation!$K:$K,ROW())</f>
        <v>359  lv</v>
      </c>
      <c r="E1139" s="19">
        <f>INDEX([1]Calculation!$I:$I,ROW())</f>
        <v>43552</v>
      </c>
      <c r="F1139" s="12">
        <f>ROUND(INDEX([1]Calculation!AL:AL,ROW()),1)</f>
        <v>0.6</v>
      </c>
      <c r="G1139" s="8">
        <f>ROUND(INDEX([1]Calculation!L:L,ROW()),0)</f>
        <v>39</v>
      </c>
      <c r="H1139" s="8">
        <f>ROUND(INDEX([1]Calculation!M:M,ROW()),0)</f>
        <v>0</v>
      </c>
      <c r="I1139" s="8">
        <f>ROUND(INDEX([1]Calculation!N:N,ROW()),0)</f>
        <v>4</v>
      </c>
      <c r="J1139" s="8">
        <f>ROUND(INDEX([1]Calculation!O:O,ROW()),0)</f>
        <v>6</v>
      </c>
      <c r="K1139" s="8">
        <f>ROUND(INDEX([1]Calculation!P:P,ROW()),0)</f>
        <v>0</v>
      </c>
      <c r="L1139" s="8">
        <f>ROUND(INDEX([1]Calculation!Q:Q,ROW()),0)</f>
        <v>20</v>
      </c>
      <c r="M1139" s="8">
        <f>ROUND(INDEX([1]Calculation!R:R,ROW()),0)</f>
        <v>0</v>
      </c>
      <c r="N1139" s="8">
        <f>ROUND(INDEX([1]Calculation!S:S,ROW()),0)</f>
        <v>11</v>
      </c>
      <c r="O1139" s="8">
        <f>ROUND(INDEX([1]Calculation!T:T,ROW()),0)</f>
        <v>1</v>
      </c>
      <c r="P1139" s="8" t="str">
        <f>INDEX([1]Calculation!CB:CB,ROW())</f>
        <v>http://emersonpolling.com/2019/03/28/pennsylvania-2020-biden-leads-democratic-field-biden-and-sanders-lead-trump-by-10-points-in-general-election/</v>
      </c>
    </row>
    <row r="1140" spans="1:16">
      <c r="A1140" t="str">
        <f>INDEX([1]Calculation!$F:$F,ROW())</f>
        <v>US</v>
      </c>
      <c r="B1140" t="str">
        <f>INDEX([1]Calculation!$D:$D,ROW())</f>
        <v>Harris Insights &amp; Analytics</v>
      </c>
      <c r="C1140" t="str">
        <f>IF(INDEX([1]Calculation!$G:$G,ROW())=0,"-",INDEX([1]Calculation!$G:$G,ROW()))</f>
        <v>C+</v>
      </c>
      <c r="D1140" t="str">
        <f>INDEX([1]Calculation!$J:$J,ROW())&amp;"  "&amp;INDEX([1]Calculation!$K:$K,ROW())</f>
        <v>263  rv</v>
      </c>
      <c r="E1140" s="19">
        <f>INDEX([1]Calculation!$I:$I,ROW())</f>
        <v>43550</v>
      </c>
      <c r="F1140" s="12">
        <f>ROUND(INDEX([1]Calculation!AL:AL,ROW()),1)</f>
        <v>0</v>
      </c>
      <c r="G1140" s="8">
        <f>ROUND(INDEX([1]Calculation!L:L,ROW()),0)</f>
        <v>35</v>
      </c>
      <c r="H1140" s="8">
        <f>ROUND(INDEX([1]Calculation!M:M,ROW()),0)</f>
        <v>1</v>
      </c>
      <c r="I1140" s="8">
        <f>ROUND(INDEX([1]Calculation!N:N,ROW()),0)</f>
        <v>4</v>
      </c>
      <c r="J1140" s="8">
        <f>ROUND(INDEX([1]Calculation!O:O,ROW()),0)</f>
        <v>2</v>
      </c>
      <c r="K1140" s="8">
        <f>ROUND(INDEX([1]Calculation!P:P,ROW()),0)</f>
        <v>2</v>
      </c>
      <c r="L1140" s="8">
        <f>ROUND(INDEX([1]Calculation!Q:Q,ROW()),0)</f>
        <v>17</v>
      </c>
      <c r="M1140" s="8">
        <f>ROUND(INDEX([1]Calculation!R:R,ROW()),0)</f>
        <v>0</v>
      </c>
      <c r="N1140" s="8">
        <f>ROUND(INDEX([1]Calculation!S:S,ROW()),0)</f>
        <v>6</v>
      </c>
      <c r="O1140" s="8">
        <f>ROUND(INDEX([1]Calculation!T:T,ROW()),0)</f>
        <v>1</v>
      </c>
      <c r="P1140" s="8" t="str">
        <f>INDEX([1]Calculation!CB:CB,ROW())</f>
        <v>https://harvardharrispoll.com/wp-content/uploads/2019/03/March2019_HHP_RV_Topline.pdf</v>
      </c>
    </row>
    <row r="1141" spans="1:16">
      <c r="A1141" t="str">
        <f>INDEX([1]Calculation!$F:$F,ROW())</f>
        <v>US</v>
      </c>
      <c r="B1141" t="str">
        <f>INDEX([1]Calculation!$D:$D,ROW())</f>
        <v>Harris Insights &amp; Analytics</v>
      </c>
      <c r="C1141" t="str">
        <f>IF(INDEX([1]Calculation!$G:$G,ROW())=0,"-",INDEX([1]Calculation!$G:$G,ROW()))</f>
        <v>C+</v>
      </c>
      <c r="D1141" t="str">
        <f>INDEX([1]Calculation!$J:$J,ROW())&amp;"  "&amp;INDEX([1]Calculation!$K:$K,ROW())</f>
        <v>273  rv</v>
      </c>
      <c r="E1141" s="19">
        <f>INDEX([1]Calculation!$I:$I,ROW())</f>
        <v>43550</v>
      </c>
      <c r="F1141" s="12">
        <f>ROUND(INDEX([1]Calculation!AL:AL,ROW()),1)</f>
        <v>0</v>
      </c>
      <c r="G1141" s="8">
        <f>ROUND(INDEX([1]Calculation!L:L,ROW()),0)</f>
        <v>26</v>
      </c>
      <c r="H1141" s="8">
        <f>ROUND(INDEX([1]Calculation!M:M,ROW()),0)</f>
        <v>0</v>
      </c>
      <c r="I1141" s="8">
        <f>ROUND(INDEX([1]Calculation!N:N,ROW()),0)</f>
        <v>3</v>
      </c>
      <c r="J1141" s="8">
        <f>ROUND(INDEX([1]Calculation!O:O,ROW()),0)</f>
        <v>2</v>
      </c>
      <c r="K1141" s="8">
        <f>ROUND(INDEX([1]Calculation!P:P,ROW()),0)</f>
        <v>1</v>
      </c>
      <c r="L1141" s="8">
        <f>ROUND(INDEX([1]Calculation!Q:Q,ROW()),0)</f>
        <v>18</v>
      </c>
      <c r="M1141" s="8">
        <f>ROUND(INDEX([1]Calculation!R:R,ROW()),0)</f>
        <v>0</v>
      </c>
      <c r="N1141" s="8">
        <f>ROUND(INDEX([1]Calculation!S:S,ROW()),0)</f>
        <v>5</v>
      </c>
      <c r="O1141" s="8">
        <f>ROUND(INDEX([1]Calculation!T:T,ROW()),0)</f>
        <v>2</v>
      </c>
      <c r="P1141" s="8" t="str">
        <f>INDEX([1]Calculation!CB:CB,ROW())</f>
        <v>https://harvardharrispoll.com/wp-content/uploads/2019/03/March2019_HHP_RV_Topline.pdf</v>
      </c>
    </row>
    <row r="1142" spans="1:16">
      <c r="A1142" t="str">
        <f>INDEX([1]Calculation!$F:$F,ROW())</f>
        <v>US</v>
      </c>
      <c r="B1142" t="str">
        <f>INDEX([1]Calculation!$D:$D,ROW())</f>
        <v>Quinnipiac University</v>
      </c>
      <c r="C1142" t="str">
        <f>IF(INDEX([1]Calculation!$G:$G,ROW())=0,"-",INDEX([1]Calculation!$G:$G,ROW()))</f>
        <v>A</v>
      </c>
      <c r="D1142" t="str">
        <f>INDEX([1]Calculation!$J:$J,ROW())&amp;"  "&amp;INDEX([1]Calculation!$K:$K,ROW())</f>
        <v>559  rv</v>
      </c>
      <c r="E1142" s="19">
        <f>INDEX([1]Calculation!$I:$I,ROW())</f>
        <v>43549</v>
      </c>
      <c r="F1142" s="12">
        <f>ROUND(INDEX([1]Calculation!AL:AL,ROW()),1)</f>
        <v>0</v>
      </c>
      <c r="G1142" s="8">
        <f>ROUND(INDEX([1]Calculation!L:L,ROW()),0)</f>
        <v>29</v>
      </c>
      <c r="H1142" s="8">
        <f>ROUND(INDEX([1]Calculation!M:M,ROW()),0)</f>
        <v>0</v>
      </c>
      <c r="I1142" s="8">
        <f>ROUND(INDEX([1]Calculation!N:N,ROW()),0)</f>
        <v>2</v>
      </c>
      <c r="J1142" s="8">
        <f>ROUND(INDEX([1]Calculation!O:O,ROW()),0)</f>
        <v>4</v>
      </c>
      <c r="K1142" s="8">
        <f>ROUND(INDEX([1]Calculation!P:P,ROW()),0)</f>
        <v>2</v>
      </c>
      <c r="L1142" s="8">
        <f>ROUND(INDEX([1]Calculation!Q:Q,ROW()),0)</f>
        <v>19</v>
      </c>
      <c r="M1142" s="8">
        <f>ROUND(INDEX([1]Calculation!R:R,ROW()),0)</f>
        <v>0</v>
      </c>
      <c r="N1142" s="8">
        <f>ROUND(INDEX([1]Calculation!S:S,ROW()),0)</f>
        <v>4</v>
      </c>
      <c r="O1142" s="8">
        <f>ROUND(INDEX([1]Calculation!T:T,ROW()),0)</f>
        <v>0</v>
      </c>
      <c r="P1142" s="8" t="str">
        <f>INDEX([1]Calculation!CB:CB,ROW())</f>
        <v>https://poll.qu.edu/national/release-detail?ReleaseID=2611</v>
      </c>
    </row>
    <row r="1143" spans="1:16">
      <c r="A1143" t="str">
        <f>INDEX([1]Calculation!$F:$F,ROW())</f>
        <v>Iowa</v>
      </c>
      <c r="B1143" t="str">
        <f>INDEX([1]Calculation!$D:$D,ROW())</f>
        <v>David Binder Research</v>
      </c>
      <c r="C1143" t="str">
        <f>IF(INDEX([1]Calculation!$G:$G,ROW())=0,"-",INDEX([1]Calculation!$G:$G,ROW()))</f>
        <v>-</v>
      </c>
      <c r="D1143" t="str">
        <f>INDEX([1]Calculation!$J:$J,ROW())&amp;"  "&amp;INDEX([1]Calculation!$K:$K,ROW())</f>
        <v>500  lv</v>
      </c>
      <c r="E1143" s="19">
        <f>INDEX([1]Calculation!$I:$I,ROW())</f>
        <v>43548</v>
      </c>
      <c r="F1143" s="12">
        <f>ROUND(INDEX([1]Calculation!AL:AL,ROW()),1)</f>
        <v>0</v>
      </c>
      <c r="G1143" s="8">
        <f>ROUND(INDEX([1]Calculation!L:L,ROW()),0)</f>
        <v>25</v>
      </c>
      <c r="H1143" s="8">
        <f>ROUND(INDEX([1]Calculation!M:M,ROW()),0)</f>
        <v>0</v>
      </c>
      <c r="I1143" s="8">
        <f>ROUND(INDEX([1]Calculation!N:N,ROW()),0)</f>
        <v>7</v>
      </c>
      <c r="J1143" s="8">
        <f>ROUND(INDEX([1]Calculation!O:O,ROW()),0)</f>
        <v>6</v>
      </c>
      <c r="K1143" s="8">
        <f>ROUND(INDEX([1]Calculation!P:P,ROW()),0)</f>
        <v>6</v>
      </c>
      <c r="L1143" s="8">
        <f>ROUND(INDEX([1]Calculation!Q:Q,ROW()),0)</f>
        <v>17</v>
      </c>
      <c r="M1143" s="8">
        <f>ROUND(INDEX([1]Calculation!R:R,ROW()),0)</f>
        <v>0</v>
      </c>
      <c r="N1143" s="8">
        <f>ROUND(INDEX([1]Calculation!S:S,ROW()),0)</f>
        <v>8</v>
      </c>
      <c r="O1143" s="8">
        <f>ROUND(INDEX([1]Calculation!T:T,ROW()),0)</f>
        <v>1</v>
      </c>
      <c r="P1143" s="8" t="str">
        <f>INDEX([1]Calculation!CB:CB,ROW())</f>
        <v>http://www.focusonruralamerica.com/wp-content/uploads/2019/03/FORA-March-2019-Poll-2.pdf</v>
      </c>
    </row>
    <row r="1144" spans="1:16">
      <c r="A1144" t="str">
        <f>INDEX([1]Calculation!$F:$F,ROW())</f>
        <v>US</v>
      </c>
      <c r="B1144" t="str">
        <f>INDEX([1]Calculation!$D:$D,ROW())</f>
        <v>Morning Consult</v>
      </c>
      <c r="C1144" t="str">
        <f>IF(INDEX([1]Calculation!$G:$G,ROW())=0,"-",INDEX([1]Calculation!$G:$G,ROW()))</f>
        <v>B+</v>
      </c>
      <c r="D1144" t="str">
        <f>INDEX([1]Calculation!$J:$J,ROW())&amp;"  "&amp;INDEX([1]Calculation!$K:$K,ROW())</f>
        <v>13725  lv</v>
      </c>
      <c r="E1144" s="19">
        <f>INDEX([1]Calculation!$I:$I,ROW())</f>
        <v>43548</v>
      </c>
      <c r="F1144" s="12">
        <f>ROUND(INDEX([1]Calculation!AL:AL,ROW()),1)</f>
        <v>0</v>
      </c>
      <c r="G1144" s="8">
        <f>ROUND(INDEX([1]Calculation!L:L,ROW()),0)</f>
        <v>35</v>
      </c>
      <c r="H1144" s="8">
        <f>ROUND(INDEX([1]Calculation!M:M,ROW()),0)</f>
        <v>0</v>
      </c>
      <c r="I1144" s="8">
        <f>ROUND(INDEX([1]Calculation!N:N,ROW()),0)</f>
        <v>4</v>
      </c>
      <c r="J1144" s="8">
        <f>ROUND(INDEX([1]Calculation!O:O,ROW()),0)</f>
        <v>2</v>
      </c>
      <c r="K1144" s="8">
        <f>ROUND(INDEX([1]Calculation!P:P,ROW()),0)</f>
        <v>2</v>
      </c>
      <c r="L1144" s="8">
        <f>ROUND(INDEX([1]Calculation!Q:Q,ROW()),0)</f>
        <v>25</v>
      </c>
      <c r="M1144" s="8">
        <f>ROUND(INDEX([1]Calculation!R:R,ROW()),0)</f>
        <v>0</v>
      </c>
      <c r="N1144" s="8">
        <f>ROUND(INDEX([1]Calculation!S:S,ROW()),0)</f>
        <v>7</v>
      </c>
      <c r="O1144" s="8">
        <f>ROUND(INDEX([1]Calculation!T:T,ROW()),0)</f>
        <v>0</v>
      </c>
      <c r="P1144" s="8" t="str">
        <f>INDEX([1]Calculation!CB:CB,ROW())</f>
        <v>https://morningconsult.com/wp-content/uploads/2019/03/Morning_Consult_Political-Intelligence_3.26.19.pdf</v>
      </c>
    </row>
    <row r="1145" spans="1:16">
      <c r="A1145" t="str">
        <f>INDEX([1]Calculation!$F:$F,ROW())</f>
        <v>US</v>
      </c>
      <c r="B1145" t="str">
        <f>INDEX([1]Calculation!$D:$D,ROW())</f>
        <v>McLaughlin &amp; Associates</v>
      </c>
      <c r="C1145" t="str">
        <f>IF(INDEX([1]Calculation!$G:$G,ROW())=0,"-",INDEX([1]Calculation!$G:$G,ROW()))</f>
        <v>C/D</v>
      </c>
      <c r="D1145" t="str">
        <f>INDEX([1]Calculation!$J:$J,ROW())&amp;"  "&amp;INDEX([1]Calculation!$K:$K,ROW())</f>
        <v>447  lv</v>
      </c>
      <c r="E1145" s="19">
        <f>INDEX([1]Calculation!$I:$I,ROW())</f>
        <v>43548</v>
      </c>
      <c r="F1145" s="12">
        <f>ROUND(INDEX([1]Calculation!AL:AL,ROW()),1)</f>
        <v>0</v>
      </c>
      <c r="G1145" s="8">
        <f>ROUND(INDEX([1]Calculation!L:L,ROW()),0)</f>
        <v>28</v>
      </c>
      <c r="H1145" s="8">
        <f>ROUND(INDEX([1]Calculation!M:M,ROW()),0)</f>
        <v>0</v>
      </c>
      <c r="I1145" s="8">
        <f>ROUND(INDEX([1]Calculation!N:N,ROW()),0)</f>
        <v>3</v>
      </c>
      <c r="J1145" s="8">
        <f>ROUND(INDEX([1]Calculation!O:O,ROW()),0)</f>
        <v>3</v>
      </c>
      <c r="K1145" s="8">
        <f>ROUND(INDEX([1]Calculation!P:P,ROW()),0)</f>
        <v>1</v>
      </c>
      <c r="L1145" s="8">
        <f>ROUND(INDEX([1]Calculation!Q:Q,ROW()),0)</f>
        <v>17</v>
      </c>
      <c r="M1145" s="8">
        <f>ROUND(INDEX([1]Calculation!R:R,ROW()),0)</f>
        <v>0</v>
      </c>
      <c r="N1145" s="8">
        <f>ROUND(INDEX([1]Calculation!S:S,ROW()),0)</f>
        <v>5</v>
      </c>
      <c r="O1145" s="8">
        <f>ROUND(INDEX([1]Calculation!T:T,ROW()),0)</f>
        <v>0</v>
      </c>
      <c r="P1145" s="8" t="str">
        <f>INDEX([1]Calculation!CB:CB,ROW())</f>
        <v>http://mclaughlinonline.com/pols/wp-content/uploads/2019/03/National-Omni-MA-Topline-for-Release-3-25-19.pdf</v>
      </c>
    </row>
    <row r="1146" spans="1:16">
      <c r="A1146" t="str">
        <f>INDEX([1]Calculation!$F:$F,ROW())</f>
        <v>Iowa</v>
      </c>
      <c r="B1146" t="str">
        <f>INDEX([1]Calculation!$D:$D,ROW())</f>
        <v>Emerson College</v>
      </c>
      <c r="C1146" t="str">
        <f>IF(INDEX([1]Calculation!$G:$G,ROW())=0,"-",INDEX([1]Calculation!$G:$G,ROW()))</f>
        <v>B-</v>
      </c>
      <c r="D1146" t="str">
        <f>INDEX([1]Calculation!$J:$J,ROW())&amp;"  "&amp;INDEX([1]Calculation!$K:$K,ROW())</f>
        <v>249  lv</v>
      </c>
      <c r="E1146" s="19">
        <f>INDEX([1]Calculation!$I:$I,ROW())</f>
        <v>43548</v>
      </c>
      <c r="F1146" s="12">
        <f>ROUND(INDEX([1]Calculation!AL:AL,ROW()),1)</f>
        <v>0</v>
      </c>
      <c r="G1146" s="8">
        <f>ROUND(INDEX([1]Calculation!L:L,ROW()),0)</f>
        <v>25</v>
      </c>
      <c r="H1146" s="8">
        <f>ROUND(INDEX([1]Calculation!M:M,ROW()),0)</f>
        <v>0</v>
      </c>
      <c r="I1146" s="8">
        <f>ROUND(INDEX([1]Calculation!N:N,ROW()),0)</f>
        <v>6</v>
      </c>
      <c r="J1146" s="8">
        <f>ROUND(INDEX([1]Calculation!O:O,ROW()),0)</f>
        <v>11</v>
      </c>
      <c r="K1146" s="8">
        <f>ROUND(INDEX([1]Calculation!P:P,ROW()),0)</f>
        <v>2</v>
      </c>
      <c r="L1146" s="8">
        <f>ROUND(INDEX([1]Calculation!Q:Q,ROW()),0)</f>
        <v>24</v>
      </c>
      <c r="M1146" s="8">
        <f>ROUND(INDEX([1]Calculation!R:R,ROW()),0)</f>
        <v>0</v>
      </c>
      <c r="N1146" s="8">
        <f>ROUND(INDEX([1]Calculation!S:S,ROW()),0)</f>
        <v>9</v>
      </c>
      <c r="O1146" s="8">
        <f>ROUND(INDEX([1]Calculation!T:T,ROW()),0)</f>
        <v>0</v>
      </c>
      <c r="P1146" s="8" t="str">
        <f>INDEX([1]Calculation!CB:CB,ROW())</f>
        <v>http://emersonpolling.com/2019/03/24/iowa-2020-biden-and-sanders-neck-and-neck-in-democratic-field-mayor-pete-jumps-to-double-digits/</v>
      </c>
    </row>
    <row r="1147" spans="1:16">
      <c r="A1147" t="str">
        <f>INDEX([1]Calculation!$F:$F,ROW())</f>
        <v>Alabama</v>
      </c>
      <c r="B1147" t="str">
        <f>INDEX([1]Calculation!$D:$D,ROW())</f>
        <v>Change Research</v>
      </c>
      <c r="C1147" t="str">
        <f>IF(INDEX([1]Calculation!$G:$G,ROW())=0,"-",INDEX([1]Calculation!$G:$G,ROW()))</f>
        <v>C</v>
      </c>
      <c r="D1147" t="str">
        <f>INDEX([1]Calculation!$J:$J,ROW())&amp;"  "&amp;INDEX([1]Calculation!$K:$K,ROW())</f>
        <v>1200  lv</v>
      </c>
      <c r="E1147" s="19">
        <f>INDEX([1]Calculation!$I:$I,ROW())</f>
        <v>43547</v>
      </c>
      <c r="F1147" s="12">
        <f>ROUND(INDEX([1]Calculation!AL:AL,ROW()),1)</f>
        <v>0.6</v>
      </c>
      <c r="G1147" s="8">
        <f>ROUND(INDEX([1]Calculation!L:L,ROW()),0)</f>
        <v>42</v>
      </c>
      <c r="H1147" s="8">
        <f>ROUND(INDEX([1]Calculation!M:M,ROW()),0)</f>
        <v>0</v>
      </c>
      <c r="I1147" s="8">
        <f>ROUND(INDEX([1]Calculation!N:N,ROW()),0)</f>
        <v>9</v>
      </c>
      <c r="J1147" s="8">
        <f>ROUND(INDEX([1]Calculation!O:O,ROW()),0)</f>
        <v>3</v>
      </c>
      <c r="K1147" s="8">
        <f>ROUND(INDEX([1]Calculation!P:P,ROW()),0)</f>
        <v>1</v>
      </c>
      <c r="L1147" s="8">
        <f>ROUND(INDEX([1]Calculation!Q:Q,ROW()),0)</f>
        <v>13</v>
      </c>
      <c r="M1147" s="8">
        <f>ROUND(INDEX([1]Calculation!R:R,ROW()),0)</f>
        <v>0</v>
      </c>
      <c r="N1147" s="8">
        <f>ROUND(INDEX([1]Calculation!S:S,ROW()),0)</f>
        <v>6</v>
      </c>
      <c r="O1147" s="8">
        <f>ROUND(INDEX([1]Calculation!T:T,ROW()),0)</f>
        <v>1</v>
      </c>
      <c r="P1147" s="8" t="str">
        <f>INDEX([1]Calculation!CB:CB,ROW())</f>
        <v>https://docsend.com/view/ursdyec</v>
      </c>
    </row>
    <row r="1148" spans="1:16">
      <c r="A1148" t="str">
        <f>INDEX([1]Calculation!$F:$F,ROW())</f>
        <v>Alabama</v>
      </c>
      <c r="B1148" t="str">
        <f>INDEX([1]Calculation!$D:$D,ROW())</f>
        <v>Change Research</v>
      </c>
      <c r="C1148" t="str">
        <f>IF(INDEX([1]Calculation!$G:$G,ROW())=0,"-",INDEX([1]Calculation!$G:$G,ROW()))</f>
        <v>C</v>
      </c>
      <c r="D1148" t="str">
        <f>INDEX([1]Calculation!$J:$J,ROW())&amp;"  "&amp;INDEX([1]Calculation!$K:$K,ROW())</f>
        <v>1200  lv</v>
      </c>
      <c r="E1148" s="19">
        <f>INDEX([1]Calculation!$I:$I,ROW())</f>
        <v>43547</v>
      </c>
      <c r="F1148" s="12">
        <f>ROUND(INDEX([1]Calculation!AL:AL,ROW()),1)</f>
        <v>0</v>
      </c>
      <c r="G1148" s="8">
        <f>ROUND(INDEX([1]Calculation!L:L,ROW()),0)</f>
        <v>0</v>
      </c>
      <c r="H1148" s="8">
        <f>ROUND(INDEX([1]Calculation!M:M,ROW()),0)</f>
        <v>0</v>
      </c>
      <c r="I1148" s="8">
        <f>ROUND(INDEX([1]Calculation!N:N,ROW()),0)</f>
        <v>14</v>
      </c>
      <c r="J1148" s="8">
        <f>ROUND(INDEX([1]Calculation!O:O,ROW()),0)</f>
        <v>4</v>
      </c>
      <c r="K1148" s="8">
        <f>ROUND(INDEX([1]Calculation!P:P,ROW()),0)</f>
        <v>2</v>
      </c>
      <c r="L1148" s="8">
        <f>ROUND(INDEX([1]Calculation!Q:Q,ROW()),0)</f>
        <v>27</v>
      </c>
      <c r="M1148" s="8">
        <f>ROUND(INDEX([1]Calculation!R:R,ROW()),0)</f>
        <v>0</v>
      </c>
      <c r="N1148" s="8">
        <f>ROUND(INDEX([1]Calculation!S:S,ROW()),0)</f>
        <v>12</v>
      </c>
      <c r="O1148" s="8">
        <f>ROUND(INDEX([1]Calculation!T:T,ROW()),0)</f>
        <v>1</v>
      </c>
      <c r="P1148" s="8" t="str">
        <f>INDEX([1]Calculation!CB:CB,ROW())</f>
        <v>https://docsend.com/view/ursdyec</v>
      </c>
    </row>
    <row r="1149" spans="1:16">
      <c r="A1149" t="str">
        <f>INDEX([1]Calculation!$F:$F,ROW())</f>
        <v>Florida</v>
      </c>
      <c r="B1149" t="str">
        <f>INDEX([1]Calculation!$D:$D,ROW())</f>
        <v>Tel Opinion Research</v>
      </c>
      <c r="C1149" t="str">
        <f>IF(INDEX([1]Calculation!$G:$G,ROW())=0,"-",INDEX([1]Calculation!$G:$G,ROW()))</f>
        <v>B/C</v>
      </c>
      <c r="D1149" t="str">
        <f>INDEX([1]Calculation!$J:$J,ROW())&amp;"  "&amp;INDEX([1]Calculation!$K:$K,ROW())</f>
        <v>800  lv</v>
      </c>
      <c r="E1149" s="19">
        <f>INDEX([1]Calculation!$I:$I,ROW())</f>
        <v>43545</v>
      </c>
      <c r="F1149" s="12">
        <f>ROUND(INDEX([1]Calculation!AL:AL,ROW()),1)</f>
        <v>0</v>
      </c>
      <c r="G1149" s="8">
        <f>ROUND(INDEX([1]Calculation!L:L,ROW()),0)</f>
        <v>37</v>
      </c>
      <c r="H1149" s="8">
        <f>ROUND(INDEX([1]Calculation!M:M,ROW()),0)</f>
        <v>0</v>
      </c>
      <c r="I1149" s="8">
        <f>ROUND(INDEX([1]Calculation!N:N,ROW()),0)</f>
        <v>2</v>
      </c>
      <c r="J1149" s="8">
        <f>ROUND(INDEX([1]Calculation!O:O,ROW()),0)</f>
        <v>0</v>
      </c>
      <c r="K1149" s="8">
        <f>ROUND(INDEX([1]Calculation!P:P,ROW()),0)</f>
        <v>1</v>
      </c>
      <c r="L1149" s="8">
        <f>ROUND(INDEX([1]Calculation!Q:Q,ROW()),0)</f>
        <v>13</v>
      </c>
      <c r="M1149" s="8">
        <f>ROUND(INDEX([1]Calculation!R:R,ROW()),0)</f>
        <v>0</v>
      </c>
      <c r="N1149" s="8">
        <f>ROUND(INDEX([1]Calculation!S:S,ROW()),0)</f>
        <v>6</v>
      </c>
      <c r="O1149" s="8">
        <f>ROUND(INDEX([1]Calculation!T:T,ROW()),0)</f>
        <v>0</v>
      </c>
      <c r="P1149" s="8" t="str">
        <f>INDEX([1]Calculation!CB:CB,ROW())</f>
        <v>https://www.politico.com/f/?id=0000016a-a480-dbd0-ad7e-e6ef4b840001</v>
      </c>
    </row>
    <row r="1150" spans="1:16">
      <c r="A1150" t="str">
        <f>INDEX([1]Calculation!$F:$F,ROW())</f>
        <v>US</v>
      </c>
      <c r="B1150" t="str">
        <f>INDEX([1]Calculation!$D:$D,ROW())</f>
        <v>Fox News/Beacon Research/Shaw &amp; Co. Research</v>
      </c>
      <c r="C1150" t="str">
        <f>IF(INDEX([1]Calculation!$G:$G,ROW())=0,"-",INDEX([1]Calculation!$G:$G,ROW()))</f>
        <v>A-</v>
      </c>
      <c r="D1150" t="str">
        <f>INDEX([1]Calculation!$J:$J,ROW())&amp;"  "&amp;INDEX([1]Calculation!$K:$K,ROW())</f>
        <v>403  lv</v>
      </c>
      <c r="E1150" s="19">
        <f>INDEX([1]Calculation!$I:$I,ROW())</f>
        <v>43544</v>
      </c>
      <c r="F1150" s="12">
        <f>ROUND(INDEX([1]Calculation!AL:AL,ROW()),1)</f>
        <v>0</v>
      </c>
      <c r="G1150" s="8">
        <f>ROUND(INDEX([1]Calculation!L:L,ROW()),0)</f>
        <v>31</v>
      </c>
      <c r="H1150" s="8">
        <f>ROUND(INDEX([1]Calculation!M:M,ROW()),0)</f>
        <v>0</v>
      </c>
      <c r="I1150" s="8">
        <f>ROUND(INDEX([1]Calculation!N:N,ROW()),0)</f>
        <v>4</v>
      </c>
      <c r="J1150" s="8">
        <f>ROUND(INDEX([1]Calculation!O:O,ROW()),0)</f>
        <v>1</v>
      </c>
      <c r="K1150" s="8">
        <f>ROUND(INDEX([1]Calculation!P:P,ROW()),0)</f>
        <v>1</v>
      </c>
      <c r="L1150" s="8">
        <f>ROUND(INDEX([1]Calculation!Q:Q,ROW()),0)</f>
        <v>23</v>
      </c>
      <c r="M1150" s="8">
        <f>ROUND(INDEX([1]Calculation!R:R,ROW()),0)</f>
        <v>0</v>
      </c>
      <c r="N1150" s="8">
        <f>ROUND(INDEX([1]Calculation!S:S,ROW()),0)</f>
        <v>4</v>
      </c>
      <c r="O1150" s="8">
        <f>ROUND(INDEX([1]Calculation!T:T,ROW()),0)</f>
        <v>1</v>
      </c>
      <c r="P1150" s="8" t="str">
        <f>INDEX([1]Calculation!CB:CB,ROW())</f>
        <v>https://www.foxnews.com/politics/fox-news-poll-3-24-2019</v>
      </c>
    </row>
    <row r="1151" spans="1:16">
      <c r="A1151" t="str">
        <f>INDEX([1]Calculation!$F:$F,ROW())</f>
        <v>Oregon</v>
      </c>
      <c r="B1151" t="str">
        <f>INDEX([1]Calculation!$D:$D,ROW())</f>
        <v>Zogby Interactive/JZ Analytics</v>
      </c>
      <c r="C1151" t="str">
        <f>IF(INDEX([1]Calculation!$G:$G,ROW())=0,"-",INDEX([1]Calculation!$G:$G,ROW()))</f>
        <v>C</v>
      </c>
      <c r="D1151" t="str">
        <f>INDEX([1]Calculation!$J:$J,ROW())&amp;"  "&amp;INDEX([1]Calculation!$K:$K,ROW())</f>
        <v>238  lv</v>
      </c>
      <c r="E1151" s="19">
        <f>INDEX([1]Calculation!$I:$I,ROW())</f>
        <v>43543</v>
      </c>
      <c r="F1151" s="12">
        <f>ROUND(INDEX([1]Calculation!AL:AL,ROW()),1)</f>
        <v>0.3</v>
      </c>
      <c r="G1151" s="8">
        <f>ROUND(INDEX([1]Calculation!L:L,ROW()),0)</f>
        <v>26</v>
      </c>
      <c r="H1151" s="8">
        <f>ROUND(INDEX([1]Calculation!M:M,ROW()),0)</f>
        <v>0</v>
      </c>
      <c r="I1151" s="8">
        <f>ROUND(INDEX([1]Calculation!N:N,ROW()),0)</f>
        <v>4</v>
      </c>
      <c r="J1151" s="8">
        <f>ROUND(INDEX([1]Calculation!O:O,ROW()),0)</f>
        <v>3</v>
      </c>
      <c r="K1151" s="8">
        <f>ROUND(INDEX([1]Calculation!P:P,ROW()),0)</f>
        <v>0</v>
      </c>
      <c r="L1151" s="8">
        <f>ROUND(INDEX([1]Calculation!Q:Q,ROW()),0)</f>
        <v>27</v>
      </c>
      <c r="M1151" s="8">
        <f>ROUND(INDEX([1]Calculation!R:R,ROW()),0)</f>
        <v>0</v>
      </c>
      <c r="N1151" s="8">
        <f>ROUND(INDEX([1]Calculation!S:S,ROW()),0)</f>
        <v>6</v>
      </c>
      <c r="O1151" s="8">
        <f>ROUND(INDEX([1]Calculation!T:T,ROW()),0)</f>
        <v>4</v>
      </c>
      <c r="P1151" s="8" t="str">
        <f>INDEX([1]Calculation!CB:CB,ROW())</f>
        <v>https://zogbyanalytics.com/news/885-the-zogby-poll-sanders-and-biden-neck-and-neck-in-oregon-o-rourke-and-yang-making-moves</v>
      </c>
    </row>
    <row r="1152" spans="1:16">
      <c r="A1152" t="str">
        <f>INDEX([1]Calculation!$F:$F,ROW())</f>
        <v>US</v>
      </c>
      <c r="B1152" t="str">
        <f>INDEX([1]Calculation!$D:$D,ROW())</f>
        <v>Emerson College</v>
      </c>
      <c r="C1152" t="str">
        <f>IF(INDEX([1]Calculation!$G:$G,ROW())=0,"-",INDEX([1]Calculation!$G:$G,ROW()))</f>
        <v>B-</v>
      </c>
      <c r="D1152" t="str">
        <f>INDEX([1]Calculation!$J:$J,ROW())&amp;"  "&amp;INDEX([1]Calculation!$K:$K,ROW())</f>
        <v>487  lv</v>
      </c>
      <c r="E1152" s="19">
        <f>INDEX([1]Calculation!$I:$I,ROW())</f>
        <v>43542</v>
      </c>
      <c r="F1152" s="12">
        <f>ROUND(INDEX([1]Calculation!AL:AL,ROW()),1)</f>
        <v>0</v>
      </c>
      <c r="G1152" s="8">
        <f>ROUND(INDEX([1]Calculation!L:L,ROW()),0)</f>
        <v>26</v>
      </c>
      <c r="H1152" s="8">
        <f>ROUND(INDEX([1]Calculation!M:M,ROW()),0)</f>
        <v>0</v>
      </c>
      <c r="I1152" s="8">
        <f>ROUND(INDEX([1]Calculation!N:N,ROW()),0)</f>
        <v>3</v>
      </c>
      <c r="J1152" s="8">
        <f>ROUND(INDEX([1]Calculation!O:O,ROW()),0)</f>
        <v>3</v>
      </c>
      <c r="K1152" s="8">
        <f>ROUND(INDEX([1]Calculation!P:P,ROW()),0)</f>
        <v>1</v>
      </c>
      <c r="L1152" s="8">
        <f>ROUND(INDEX([1]Calculation!Q:Q,ROW()),0)</f>
        <v>26</v>
      </c>
      <c r="M1152" s="8">
        <f>ROUND(INDEX([1]Calculation!R:R,ROW()),0)</f>
        <v>0</v>
      </c>
      <c r="N1152" s="8">
        <f>ROUND(INDEX([1]Calculation!S:S,ROW()),0)</f>
        <v>8</v>
      </c>
      <c r="O1152" s="8">
        <f>ROUND(INDEX([1]Calculation!T:T,ROW()),0)</f>
        <v>1</v>
      </c>
      <c r="P1152" s="8" t="str">
        <f>INDEX([1]Calculation!CB:CB,ROW())</f>
        <v>http://emersonpolling.com/2019/03/19/national-poll-sanders-tied-with-biden-beto-gets-post-announcement-bump/</v>
      </c>
    </row>
    <row r="1153" spans="1:16">
      <c r="A1153" t="str">
        <f>INDEX([1]Calculation!$F:$F,ROW())</f>
        <v>US</v>
      </c>
      <c r="B1153" t="str">
        <f>INDEX([1]Calculation!$D:$D,ROW())</f>
        <v>SSRS</v>
      </c>
      <c r="C1153" t="str">
        <f>IF(INDEX([1]Calculation!$G:$G,ROW())=0,"-",INDEX([1]Calculation!$G:$G,ROW()))</f>
        <v>A/B</v>
      </c>
      <c r="D1153" t="str">
        <f>INDEX([1]Calculation!$J:$J,ROW())&amp;"  "&amp;INDEX([1]Calculation!$K:$K,ROW())</f>
        <v>411  rv</v>
      </c>
      <c r="E1153" s="19">
        <f>INDEX([1]Calculation!$I:$I,ROW())</f>
        <v>43541</v>
      </c>
      <c r="F1153" s="12">
        <f>ROUND(INDEX([1]Calculation!AL:AL,ROW()),1)</f>
        <v>0</v>
      </c>
      <c r="G1153" s="8">
        <f>ROUND(INDEX([1]Calculation!L:L,ROW()),0)</f>
        <v>28</v>
      </c>
      <c r="H1153" s="8">
        <f>ROUND(INDEX([1]Calculation!M:M,ROW()),0)</f>
        <v>0</v>
      </c>
      <c r="I1153" s="8">
        <f>ROUND(INDEX([1]Calculation!N:N,ROW()),0)</f>
        <v>3</v>
      </c>
      <c r="J1153" s="8">
        <f>ROUND(INDEX([1]Calculation!O:O,ROW()),0)</f>
        <v>1</v>
      </c>
      <c r="K1153" s="8">
        <f>ROUND(INDEX([1]Calculation!P:P,ROW()),0)</f>
        <v>3</v>
      </c>
      <c r="L1153" s="8">
        <f>ROUND(INDEX([1]Calculation!Q:Q,ROW()),0)</f>
        <v>19</v>
      </c>
      <c r="M1153" s="8">
        <f>ROUND(INDEX([1]Calculation!R:R,ROW()),0)</f>
        <v>0</v>
      </c>
      <c r="N1153" s="8">
        <f>ROUND(INDEX([1]Calculation!S:S,ROW()),0)</f>
        <v>7</v>
      </c>
      <c r="O1153" s="8">
        <f>ROUND(INDEX([1]Calculation!T:T,ROW()),0)</f>
        <v>0</v>
      </c>
      <c r="P1153" s="8" t="str">
        <f>INDEX([1]Calculation!CB:CB,ROW())</f>
        <v>https://cdn.cnn.com/cnn/2019/images/03/19/rel4b.-.2020.pdf</v>
      </c>
    </row>
    <row r="1154" spans="1:16">
      <c r="A1154" t="str">
        <f>INDEX([1]Calculation!$F:$F,ROW())</f>
        <v>US</v>
      </c>
      <c r="B1154" t="str">
        <f>INDEX([1]Calculation!$D:$D,ROW())</f>
        <v>SSRS</v>
      </c>
      <c r="C1154" t="str">
        <f>IF(INDEX([1]Calculation!$G:$G,ROW())=0,"-",INDEX([1]Calculation!$G:$G,ROW()))</f>
        <v>A/B</v>
      </c>
      <c r="D1154" t="str">
        <f>INDEX([1]Calculation!$J:$J,ROW())&amp;"  "&amp;INDEX([1]Calculation!$K:$K,ROW())</f>
        <v>456  a</v>
      </c>
      <c r="E1154" s="19">
        <f>INDEX([1]Calculation!$I:$I,ROW())</f>
        <v>43541</v>
      </c>
      <c r="F1154" s="12">
        <f>ROUND(INDEX([1]Calculation!AL:AL,ROW()),1)</f>
        <v>0</v>
      </c>
      <c r="G1154" s="8">
        <f>ROUND(INDEX([1]Calculation!L:L,ROW()),0)</f>
        <v>28</v>
      </c>
      <c r="H1154" s="8">
        <f>ROUND(INDEX([1]Calculation!M:M,ROW()),0)</f>
        <v>0</v>
      </c>
      <c r="I1154" s="8">
        <f>ROUND(INDEX([1]Calculation!N:N,ROW()),0)</f>
        <v>3</v>
      </c>
      <c r="J1154" s="8">
        <f>ROUND(INDEX([1]Calculation!O:O,ROW()),0)</f>
        <v>1</v>
      </c>
      <c r="K1154" s="8">
        <f>ROUND(INDEX([1]Calculation!P:P,ROW()),0)</f>
        <v>3</v>
      </c>
      <c r="L1154" s="8">
        <f>ROUND(INDEX([1]Calculation!Q:Q,ROW()),0)</f>
        <v>20</v>
      </c>
      <c r="M1154" s="8">
        <f>ROUND(INDEX([1]Calculation!R:R,ROW()),0)</f>
        <v>0</v>
      </c>
      <c r="N1154" s="8">
        <f>ROUND(INDEX([1]Calculation!S:S,ROW()),0)</f>
        <v>6</v>
      </c>
      <c r="O1154" s="8">
        <f>ROUND(INDEX([1]Calculation!T:T,ROW()),0)</f>
        <v>0</v>
      </c>
      <c r="P1154" s="8" t="str">
        <f>INDEX([1]Calculation!CB:CB,ROW())</f>
        <v>http://cdn.cnn.com/cnn/2019/images/03/19/rel4b.-.2020.pdf</v>
      </c>
    </row>
    <row r="1155" spans="1:16">
      <c r="A1155" t="str">
        <f>INDEX([1]Calculation!$F:$F,ROW())</f>
        <v>US</v>
      </c>
      <c r="B1155" t="str">
        <f>INDEX([1]Calculation!$D:$D,ROW())</f>
        <v>Morning Consult</v>
      </c>
      <c r="C1155" t="str">
        <f>IF(INDEX([1]Calculation!$G:$G,ROW())=0,"-",INDEX([1]Calculation!$G:$G,ROW()))</f>
        <v>B+</v>
      </c>
      <c r="D1155" t="str">
        <f>INDEX([1]Calculation!$J:$J,ROW())&amp;"  "&amp;INDEX([1]Calculation!$K:$K,ROW())</f>
        <v>13551  lv</v>
      </c>
      <c r="E1155" s="19">
        <f>INDEX([1]Calculation!$I:$I,ROW())</f>
        <v>43541</v>
      </c>
      <c r="F1155" s="12">
        <f>ROUND(INDEX([1]Calculation!AL:AL,ROW()),1)</f>
        <v>0</v>
      </c>
      <c r="G1155" s="8">
        <f>ROUND(INDEX([1]Calculation!L:L,ROW()),0)</f>
        <v>35</v>
      </c>
      <c r="H1155" s="8">
        <f>ROUND(INDEX([1]Calculation!M:M,ROW()),0)</f>
        <v>0</v>
      </c>
      <c r="I1155" s="8">
        <f>ROUND(INDEX([1]Calculation!N:N,ROW()),0)</f>
        <v>4</v>
      </c>
      <c r="J1155" s="8">
        <f>ROUND(INDEX([1]Calculation!O:O,ROW()),0)</f>
        <v>1</v>
      </c>
      <c r="K1155" s="8">
        <f>ROUND(INDEX([1]Calculation!P:P,ROW()),0)</f>
        <v>2</v>
      </c>
      <c r="L1155" s="8">
        <f>ROUND(INDEX([1]Calculation!Q:Q,ROW()),0)</f>
        <v>27</v>
      </c>
      <c r="M1155" s="8">
        <f>ROUND(INDEX([1]Calculation!R:R,ROW()),0)</f>
        <v>0</v>
      </c>
      <c r="N1155" s="8">
        <f>ROUND(INDEX([1]Calculation!S:S,ROW()),0)</f>
        <v>7</v>
      </c>
      <c r="O1155" s="8">
        <f>ROUND(INDEX([1]Calculation!T:T,ROW()),0)</f>
        <v>0</v>
      </c>
      <c r="P1155" s="8" t="str">
        <f>INDEX([1]Calculation!CB:CB,ROW())</f>
        <v>https://morningconsult.com/wp-content/uploads/2019/03/Political-Intelligence-3.19.19.pdf</v>
      </c>
    </row>
    <row r="1156" spans="1:16">
      <c r="A1156" t="str">
        <f>INDEX([1]Calculation!$F:$F,ROW())</f>
        <v>Wisconsin</v>
      </c>
      <c r="B1156" t="str">
        <f>INDEX([1]Calculation!$D:$D,ROW())</f>
        <v>Emerson College</v>
      </c>
      <c r="C1156" t="str">
        <f>IF(INDEX([1]Calculation!$G:$G,ROW())=0,"-",INDEX([1]Calculation!$G:$G,ROW()))</f>
        <v>B-</v>
      </c>
      <c r="D1156" t="str">
        <f>INDEX([1]Calculation!$J:$J,ROW())&amp;"  "&amp;INDEX([1]Calculation!$K:$K,ROW())</f>
        <v>324  lv</v>
      </c>
      <c r="E1156" s="19">
        <f>INDEX([1]Calculation!$I:$I,ROW())</f>
        <v>43541</v>
      </c>
      <c r="F1156" s="12">
        <f>ROUND(INDEX([1]Calculation!AL:AL,ROW()),1)</f>
        <v>0.5</v>
      </c>
      <c r="G1156" s="8">
        <f>ROUND(INDEX([1]Calculation!L:L,ROW()),0)</f>
        <v>24</v>
      </c>
      <c r="H1156" s="8">
        <f>ROUND(INDEX([1]Calculation!M:M,ROW()),0)</f>
        <v>0</v>
      </c>
      <c r="I1156" s="8">
        <f>ROUND(INDEX([1]Calculation!N:N,ROW()),0)</f>
        <v>2</v>
      </c>
      <c r="J1156" s="8">
        <f>ROUND(INDEX([1]Calculation!O:O,ROW()),0)</f>
        <v>1</v>
      </c>
      <c r="K1156" s="8">
        <f>ROUND(INDEX([1]Calculation!P:P,ROW()),0)</f>
        <v>4</v>
      </c>
      <c r="L1156" s="8">
        <f>ROUND(INDEX([1]Calculation!Q:Q,ROW()),0)</f>
        <v>39</v>
      </c>
      <c r="M1156" s="8">
        <f>ROUND(INDEX([1]Calculation!R:R,ROW()),0)</f>
        <v>0</v>
      </c>
      <c r="N1156" s="8">
        <f>ROUND(INDEX([1]Calculation!S:S,ROW()),0)</f>
        <v>14</v>
      </c>
      <c r="O1156" s="8">
        <f>ROUND(INDEX([1]Calculation!T:T,ROW()),0)</f>
        <v>1</v>
      </c>
      <c r="P1156" s="8" t="str">
        <f>INDEX([1]Calculation!CB:CB,ROW())</f>
        <v>http://emersonpolling.com/2019/03/17/wisconsin-2020-bernie-sanders-leads-democratic-field-trump-competitive-in-general-election/</v>
      </c>
    </row>
    <row r="1157" spans="1:16">
      <c r="A1157" t="str">
        <f>INDEX([1]Calculation!$F:$F,ROW())</f>
        <v>Iowa</v>
      </c>
      <c r="B1157" t="str">
        <f>INDEX([1]Calculation!$D:$D,ROW())</f>
        <v>Public Policy Polling</v>
      </c>
      <c r="C1157" t="str">
        <f>IF(INDEX([1]Calculation!$G:$G,ROW())=0,"-",INDEX([1]Calculation!$G:$G,ROW()))</f>
        <v>B</v>
      </c>
      <c r="D1157" t="str">
        <f>INDEX([1]Calculation!$J:$J,ROW())&amp;"  "&amp;INDEX([1]Calculation!$K:$K,ROW())</f>
        <v>678  lv</v>
      </c>
      <c r="E1157" s="19">
        <f>INDEX([1]Calculation!$I:$I,ROW())</f>
        <v>43539</v>
      </c>
      <c r="F1157" s="12">
        <f>ROUND(INDEX([1]Calculation!AL:AL,ROW()),1)</f>
        <v>0.1</v>
      </c>
      <c r="G1157" s="8">
        <f>ROUND(INDEX([1]Calculation!L:L,ROW()),0)</f>
        <v>29</v>
      </c>
      <c r="H1157" s="8">
        <f>ROUND(INDEX([1]Calculation!M:M,ROW()),0)</f>
        <v>0</v>
      </c>
      <c r="I1157" s="8">
        <f>ROUND(INDEX([1]Calculation!N:N,ROW()),0)</f>
        <v>4</v>
      </c>
      <c r="J1157" s="8">
        <f>ROUND(INDEX([1]Calculation!O:O,ROW()),0)</f>
        <v>0</v>
      </c>
      <c r="K1157" s="8">
        <f>ROUND(INDEX([1]Calculation!P:P,ROW()),0)</f>
        <v>6</v>
      </c>
      <c r="L1157" s="8">
        <f>ROUND(INDEX([1]Calculation!Q:Q,ROW()),0)</f>
        <v>15</v>
      </c>
      <c r="M1157" s="8">
        <f>ROUND(INDEX([1]Calculation!R:R,ROW()),0)</f>
        <v>0</v>
      </c>
      <c r="N1157" s="8">
        <f>ROUND(INDEX([1]Calculation!S:S,ROW()),0)</f>
        <v>8</v>
      </c>
      <c r="O1157" s="8">
        <f>ROUND(INDEX([1]Calculation!T:T,ROW()),0)</f>
        <v>0</v>
      </c>
      <c r="P1157" s="8" t="str">
        <f>INDEX([1]Calculation!CB:CB,ROW())</f>
        <v>https://endcitizensunited.org/wp-content/uploads/2019/03/IAToplines-3.pdf</v>
      </c>
    </row>
    <row r="1158" spans="1:16">
      <c r="A1158" t="str">
        <f>INDEX([1]Calculation!$F:$F,ROW())</f>
        <v>US</v>
      </c>
      <c r="B1158" t="str">
        <f>INDEX([1]Calculation!$D:$D,ROW())</f>
        <v>Change Research</v>
      </c>
      <c r="C1158" t="str">
        <f>IF(INDEX([1]Calculation!$G:$G,ROW())=0,"-",INDEX([1]Calculation!$G:$G,ROW()))</f>
        <v>C</v>
      </c>
      <c r="D1158" t="str">
        <f>INDEX([1]Calculation!$J:$J,ROW())&amp;"  "&amp;INDEX([1]Calculation!$K:$K,ROW())</f>
        <v>1919  lv</v>
      </c>
      <c r="E1158" s="19">
        <f>INDEX([1]Calculation!$I:$I,ROW())</f>
        <v>43534</v>
      </c>
      <c r="F1158" s="12">
        <f>ROUND(INDEX([1]Calculation!AL:AL,ROW()),1)</f>
        <v>0</v>
      </c>
      <c r="G1158" s="8">
        <f>ROUND(INDEX([1]Calculation!L:L,ROW()),0)</f>
        <v>36</v>
      </c>
      <c r="H1158" s="8">
        <f>ROUND(INDEX([1]Calculation!M:M,ROW()),0)</f>
        <v>0</v>
      </c>
      <c r="I1158" s="8">
        <f>ROUND(INDEX([1]Calculation!N:N,ROW()),0)</f>
        <v>3</v>
      </c>
      <c r="J1158" s="8">
        <f>ROUND(INDEX([1]Calculation!O:O,ROW()),0)</f>
        <v>2</v>
      </c>
      <c r="K1158" s="8">
        <f>ROUND(INDEX([1]Calculation!P:P,ROW()),0)</f>
        <v>2</v>
      </c>
      <c r="L1158" s="8">
        <f>ROUND(INDEX([1]Calculation!Q:Q,ROW()),0)</f>
        <v>24</v>
      </c>
      <c r="M1158" s="8">
        <f>ROUND(INDEX([1]Calculation!R:R,ROW()),0)</f>
        <v>0</v>
      </c>
      <c r="N1158" s="8">
        <f>ROUND(INDEX([1]Calculation!S:S,ROW()),0)</f>
        <v>9</v>
      </c>
      <c r="O1158" s="8">
        <f>ROUND(INDEX([1]Calculation!T:T,ROW()),0)</f>
        <v>1</v>
      </c>
      <c r="P1158" s="8" t="str">
        <f>INDEX([1]Calculation!CB:CB,ROW())</f>
        <v>https://docsend.com/view/2q2pyq8</v>
      </c>
    </row>
    <row r="1159" spans="1:16">
      <c r="A1159" t="str">
        <f>INDEX([1]Calculation!$F:$F,ROW())</f>
        <v>US</v>
      </c>
      <c r="B1159" t="str">
        <f>INDEX([1]Calculation!$D:$D,ROW())</f>
        <v>Change Research</v>
      </c>
      <c r="C1159" t="str">
        <f>IF(INDEX([1]Calculation!$G:$G,ROW())=0,"-",INDEX([1]Calculation!$G:$G,ROW()))</f>
        <v>C</v>
      </c>
      <c r="D1159" t="str">
        <f>INDEX([1]Calculation!$J:$J,ROW())&amp;"  "&amp;INDEX([1]Calculation!$K:$K,ROW())</f>
        <v>1919  lv</v>
      </c>
      <c r="E1159" s="19">
        <f>INDEX([1]Calculation!$I:$I,ROW())</f>
        <v>43534</v>
      </c>
      <c r="F1159" s="12">
        <f>ROUND(INDEX([1]Calculation!AL:AL,ROW()),1)</f>
        <v>0</v>
      </c>
      <c r="G1159" s="8">
        <f>ROUND(INDEX([1]Calculation!L:L,ROW()),0)</f>
        <v>0</v>
      </c>
      <c r="H1159" s="8">
        <f>ROUND(INDEX([1]Calculation!M:M,ROW()),0)</f>
        <v>0</v>
      </c>
      <c r="I1159" s="8">
        <f>ROUND(INDEX([1]Calculation!N:N,ROW()),0)</f>
        <v>5</v>
      </c>
      <c r="J1159" s="8">
        <f>ROUND(INDEX([1]Calculation!O:O,ROW()),0)</f>
        <v>1</v>
      </c>
      <c r="K1159" s="8">
        <f>ROUND(INDEX([1]Calculation!P:P,ROW()),0)</f>
        <v>3</v>
      </c>
      <c r="L1159" s="8">
        <f>ROUND(INDEX([1]Calculation!Q:Q,ROW()),0)</f>
        <v>36</v>
      </c>
      <c r="M1159" s="8">
        <f>ROUND(INDEX([1]Calculation!R:R,ROW()),0)</f>
        <v>0</v>
      </c>
      <c r="N1159" s="8">
        <f>ROUND(INDEX([1]Calculation!S:S,ROW()),0)</f>
        <v>13</v>
      </c>
      <c r="O1159" s="8">
        <f>ROUND(INDEX([1]Calculation!T:T,ROW()),0)</f>
        <v>2</v>
      </c>
      <c r="P1159" s="8" t="str">
        <f>INDEX([1]Calculation!CB:CB,ROW())</f>
        <v>https://docsend.com/view/2q2pyq8</v>
      </c>
    </row>
    <row r="1160" spans="1:16">
      <c r="A1160" t="str">
        <f>INDEX([1]Calculation!$F:$F,ROW())</f>
        <v>US</v>
      </c>
      <c r="B1160" t="str">
        <f>INDEX([1]Calculation!$D:$D,ROW())</f>
        <v>Harris Insights &amp; Analytics</v>
      </c>
      <c r="C1160" t="str">
        <f>IF(INDEX([1]Calculation!$G:$G,ROW())=0,"-",INDEX([1]Calculation!$G:$G,ROW()))</f>
        <v>C+</v>
      </c>
      <c r="D1160" t="str">
        <f>INDEX([1]Calculation!$J:$J,ROW())&amp;"  "&amp;INDEX([1]Calculation!$K:$K,ROW())</f>
        <v>740  rv</v>
      </c>
      <c r="E1160" s="19">
        <f>INDEX([1]Calculation!$I:$I,ROW())</f>
        <v>43534</v>
      </c>
      <c r="F1160" s="12">
        <f>ROUND(INDEX([1]Calculation!AL:AL,ROW()),1)</f>
        <v>0</v>
      </c>
      <c r="G1160" s="8">
        <f>ROUND(INDEX([1]Calculation!L:L,ROW()),0)</f>
        <v>27</v>
      </c>
      <c r="H1160" s="8">
        <f>ROUND(INDEX([1]Calculation!M:M,ROW()),0)</f>
        <v>0</v>
      </c>
      <c r="I1160" s="8">
        <f>ROUND(INDEX([1]Calculation!N:N,ROW()),0)</f>
        <v>4</v>
      </c>
      <c r="J1160" s="8">
        <f>ROUND(INDEX([1]Calculation!O:O,ROW()),0)</f>
        <v>0</v>
      </c>
      <c r="K1160" s="8">
        <f>ROUND(INDEX([1]Calculation!P:P,ROW()),0)</f>
        <v>2</v>
      </c>
      <c r="L1160" s="8">
        <f>ROUND(INDEX([1]Calculation!Q:Q,ROW()),0)</f>
        <v>19</v>
      </c>
      <c r="M1160" s="8">
        <f>ROUND(INDEX([1]Calculation!R:R,ROW()),0)</f>
        <v>0</v>
      </c>
      <c r="N1160" s="8">
        <f>ROUND(INDEX([1]Calculation!S:S,ROW()),0)</f>
        <v>4</v>
      </c>
      <c r="O1160" s="8">
        <f>ROUND(INDEX([1]Calculation!T:T,ROW()),0)</f>
        <v>1</v>
      </c>
      <c r="P1160" s="8" t="str">
        <f>INDEX([1]Calculation!CB:CB,ROW())</f>
        <v>https://scottrasmussen.com/democratic-ballot-test-mar-8-9/</v>
      </c>
    </row>
    <row r="1161" spans="1:16">
      <c r="A1161" t="str">
        <f>INDEX([1]Calculation!$F:$F,ROW())</f>
        <v>US</v>
      </c>
      <c r="B1161" t="str">
        <f>INDEX([1]Calculation!$D:$D,ROW())</f>
        <v>Morning Consult</v>
      </c>
      <c r="C1161" t="str">
        <f>IF(INDEX([1]Calculation!$G:$G,ROW())=0,"-",INDEX([1]Calculation!$G:$G,ROW()))</f>
        <v>B+</v>
      </c>
      <c r="D1161" t="str">
        <f>INDEX([1]Calculation!$J:$J,ROW())&amp;"  "&amp;INDEX([1]Calculation!$K:$K,ROW())</f>
        <v>15226  lv</v>
      </c>
      <c r="E1161" s="19">
        <f>INDEX([1]Calculation!$I:$I,ROW())</f>
        <v>43534</v>
      </c>
      <c r="F1161" s="12">
        <f>ROUND(INDEX([1]Calculation!AL:AL,ROW()),1)</f>
        <v>0</v>
      </c>
      <c r="G1161" s="8">
        <f>ROUND(INDEX([1]Calculation!L:L,ROW()),0)</f>
        <v>31</v>
      </c>
      <c r="H1161" s="8">
        <f>ROUND(INDEX([1]Calculation!M:M,ROW()),0)</f>
        <v>0</v>
      </c>
      <c r="I1161" s="8">
        <f>ROUND(INDEX([1]Calculation!N:N,ROW()),0)</f>
        <v>4</v>
      </c>
      <c r="J1161" s="8">
        <f>ROUND(INDEX([1]Calculation!O:O,ROW()),0)</f>
        <v>1</v>
      </c>
      <c r="K1161" s="8">
        <f>ROUND(INDEX([1]Calculation!P:P,ROW()),0)</f>
        <v>3</v>
      </c>
      <c r="L1161" s="8">
        <f>ROUND(INDEX([1]Calculation!Q:Q,ROW()),0)</f>
        <v>27</v>
      </c>
      <c r="M1161" s="8">
        <f>ROUND(INDEX([1]Calculation!R:R,ROW()),0)</f>
        <v>0</v>
      </c>
      <c r="N1161" s="8">
        <f>ROUND(INDEX([1]Calculation!S:S,ROW()),0)</f>
        <v>7</v>
      </c>
      <c r="O1161" s="8">
        <f>ROUND(INDEX([1]Calculation!T:T,ROW()),0)</f>
        <v>0</v>
      </c>
      <c r="P1161" s="8" t="str">
        <f>INDEX([1]Calculation!CB:CB,ROW())</f>
        <v>https://morningconsult.com/wp-content/uploads/2019/03/Political-Intelligence-3.12.19.pdf</v>
      </c>
    </row>
    <row r="1162" spans="1:16">
      <c r="A1162" t="str">
        <f>INDEX([1]Calculation!$F:$F,ROW())</f>
        <v>Michigan</v>
      </c>
      <c r="B1162" t="str">
        <f>INDEX([1]Calculation!$D:$D,ROW())</f>
        <v>Emerson College</v>
      </c>
      <c r="C1162" t="str">
        <f>IF(INDEX([1]Calculation!$G:$G,ROW())=0,"-",INDEX([1]Calculation!$G:$G,ROW()))</f>
        <v>B-</v>
      </c>
      <c r="D1162" t="str">
        <f>INDEX([1]Calculation!$J:$J,ROW())&amp;"  "&amp;INDEX([1]Calculation!$K:$K,ROW())</f>
        <v>317  lv</v>
      </c>
      <c r="E1162" s="19">
        <f>INDEX([1]Calculation!$I:$I,ROW())</f>
        <v>43534</v>
      </c>
      <c r="F1162" s="12">
        <f>ROUND(INDEX([1]Calculation!AL:AL,ROW()),1)</f>
        <v>0.1</v>
      </c>
      <c r="G1162" s="8">
        <f>ROUND(INDEX([1]Calculation!L:L,ROW()),0)</f>
        <v>40</v>
      </c>
      <c r="H1162" s="8">
        <f>ROUND(INDEX([1]Calculation!M:M,ROW()),0)</f>
        <v>0</v>
      </c>
      <c r="I1162" s="8">
        <f>ROUND(INDEX([1]Calculation!N:N,ROW()),0)</f>
        <v>3</v>
      </c>
      <c r="J1162" s="8">
        <f>ROUND(INDEX([1]Calculation!O:O,ROW()),0)</f>
        <v>0</v>
      </c>
      <c r="K1162" s="8">
        <f>ROUND(INDEX([1]Calculation!P:P,ROW()),0)</f>
        <v>5</v>
      </c>
      <c r="L1162" s="8">
        <f>ROUND(INDEX([1]Calculation!Q:Q,ROW()),0)</f>
        <v>23</v>
      </c>
      <c r="M1162" s="8">
        <f>ROUND(INDEX([1]Calculation!R:R,ROW()),0)</f>
        <v>0</v>
      </c>
      <c r="N1162" s="8">
        <f>ROUND(INDEX([1]Calculation!S:S,ROW()),0)</f>
        <v>11</v>
      </c>
      <c r="O1162" s="8">
        <f>ROUND(INDEX([1]Calculation!T:T,ROW()),0)</f>
        <v>0</v>
      </c>
      <c r="P1162" s="8" t="str">
        <f>INDEX([1]Calculation!CB:CB,ROW())</f>
        <v>http://emersonpolling.com/2019/03/10/michigan-2020-primary-biden-with-strong-lead-but-sanders-waiting-in-the-wings/</v>
      </c>
    </row>
    <row r="1163" spans="1:16">
      <c r="A1163" t="str">
        <f>INDEX([1]Calculation!$F:$F,ROW())</f>
        <v>Iowa</v>
      </c>
      <c r="B1163" t="str">
        <f>INDEX([1]Calculation!$D:$D,ROW())</f>
        <v>Selzer &amp; Co.</v>
      </c>
      <c r="C1163" t="str">
        <f>IF(INDEX([1]Calculation!$G:$G,ROW())=0,"-",INDEX([1]Calculation!$G:$G,ROW()))</f>
        <v>A+</v>
      </c>
      <c r="D1163" t="str">
        <f>INDEX([1]Calculation!$J:$J,ROW())&amp;"  "&amp;INDEX([1]Calculation!$K:$K,ROW())</f>
        <v>401  lv</v>
      </c>
      <c r="E1163" s="19">
        <f>INDEX([1]Calculation!$I:$I,ROW())</f>
        <v>43530</v>
      </c>
      <c r="F1163" s="12">
        <f>ROUND(INDEX([1]Calculation!AL:AL,ROW()),1)</f>
        <v>0</v>
      </c>
      <c r="G1163" s="8">
        <f>ROUND(INDEX([1]Calculation!L:L,ROW()),0)</f>
        <v>27</v>
      </c>
      <c r="H1163" s="8">
        <f>ROUND(INDEX([1]Calculation!M:M,ROW()),0)</f>
        <v>0</v>
      </c>
      <c r="I1163" s="8">
        <f>ROUND(INDEX([1]Calculation!N:N,ROW()),0)</f>
        <v>3</v>
      </c>
      <c r="J1163" s="8">
        <f>ROUND(INDEX([1]Calculation!O:O,ROW()),0)</f>
        <v>1</v>
      </c>
      <c r="K1163" s="8">
        <f>ROUND(INDEX([1]Calculation!P:P,ROW()),0)</f>
        <v>3</v>
      </c>
      <c r="L1163" s="8">
        <f>ROUND(INDEX([1]Calculation!Q:Q,ROW()),0)</f>
        <v>25</v>
      </c>
      <c r="M1163" s="8">
        <f>ROUND(INDEX([1]Calculation!R:R,ROW()),0)</f>
        <v>0</v>
      </c>
      <c r="N1163" s="8">
        <f>ROUND(INDEX([1]Calculation!S:S,ROW()),0)</f>
        <v>9</v>
      </c>
      <c r="O1163" s="8">
        <f>ROUND(INDEX([1]Calculation!T:T,ROW()),0)</f>
        <v>0</v>
      </c>
      <c r="P1163" s="8" t="str">
        <f>INDEX([1]Calculation!CB:CB,ROW())</f>
        <v>http://cdn.cnn.com/cnn/2019/images/03/09/rel1_ia1.pdf</v>
      </c>
    </row>
    <row r="1164" spans="1:16">
      <c r="A1164" t="str">
        <f>INDEX([1]Calculation!$F:$F,ROW())</f>
        <v>Florida</v>
      </c>
      <c r="B1164" t="str">
        <f>INDEX([1]Calculation!$D:$D,ROW())</f>
        <v>Bendixen &amp; Amandi International</v>
      </c>
      <c r="C1164" t="str">
        <f>IF(INDEX([1]Calculation!$G:$G,ROW())=0,"-",INDEX([1]Calculation!$G:$G,ROW()))</f>
        <v>B/C</v>
      </c>
      <c r="D1164" t="str">
        <f>INDEX([1]Calculation!$J:$J,ROW())&amp;"  "&amp;INDEX([1]Calculation!$K:$K,ROW())</f>
        <v>300  lv</v>
      </c>
      <c r="E1164" s="19">
        <f>INDEX([1]Calculation!$I:$I,ROW())</f>
        <v>43528</v>
      </c>
      <c r="F1164" s="12">
        <f>ROUND(INDEX([1]Calculation!AL:AL,ROW()),1)</f>
        <v>0</v>
      </c>
      <c r="G1164" s="8">
        <f>ROUND(INDEX([1]Calculation!L:L,ROW()),0)</f>
        <v>11</v>
      </c>
      <c r="H1164" s="8">
        <f>ROUND(INDEX([1]Calculation!M:M,ROW()),0)</f>
        <v>0</v>
      </c>
      <c r="I1164" s="8">
        <f>ROUND(INDEX([1]Calculation!N:N,ROW()),0)</f>
        <v>1</v>
      </c>
      <c r="J1164" s="8">
        <f>ROUND(INDEX([1]Calculation!O:O,ROW()),0)</f>
        <v>0</v>
      </c>
      <c r="K1164" s="8">
        <f>ROUND(INDEX([1]Calculation!P:P,ROW()),0)</f>
        <v>0</v>
      </c>
      <c r="L1164" s="8">
        <f>ROUND(INDEX([1]Calculation!Q:Q,ROW()),0)</f>
        <v>5</v>
      </c>
      <c r="M1164" s="8">
        <f>ROUND(INDEX([1]Calculation!R:R,ROW()),0)</f>
        <v>0</v>
      </c>
      <c r="N1164" s="8">
        <f>ROUND(INDEX([1]Calculation!S:S,ROW()),0)</f>
        <v>1</v>
      </c>
      <c r="O1164" s="8">
        <f>ROUND(INDEX([1]Calculation!T:T,ROW()),0)</f>
        <v>0</v>
      </c>
      <c r="P1164" s="8" t="str">
        <f>INDEX([1]Calculation!CB:CB,ROW())</f>
        <v>https://www.politico.com/f/?id=00000169-505f-dc75-affd-dfffe1070000</v>
      </c>
    </row>
    <row r="1165" spans="1:16">
      <c r="A1165" t="str">
        <f>INDEX([1]Calculation!$F:$F,ROW())</f>
        <v>US</v>
      </c>
      <c r="B1165" t="str">
        <f>INDEX([1]Calculation!$D:$D,ROW())</f>
        <v>Monmouth University</v>
      </c>
      <c r="C1165" t="str">
        <f>IF(INDEX([1]Calculation!$G:$G,ROW())=0,"-",INDEX([1]Calculation!$G:$G,ROW()))</f>
        <v>A+</v>
      </c>
      <c r="D1165" t="str">
        <f>INDEX([1]Calculation!$J:$J,ROW())&amp;"  "&amp;INDEX([1]Calculation!$K:$K,ROW())</f>
        <v>310  rv</v>
      </c>
      <c r="E1165" s="19">
        <f>INDEX([1]Calculation!$I:$I,ROW())</f>
        <v>43528</v>
      </c>
      <c r="F1165" s="12">
        <f>ROUND(INDEX([1]Calculation!AL:AL,ROW()),1)</f>
        <v>0</v>
      </c>
      <c r="G1165" s="8">
        <f>ROUND(INDEX([1]Calculation!L:L,ROW()),0)</f>
        <v>0</v>
      </c>
      <c r="H1165" s="8">
        <f>ROUND(INDEX([1]Calculation!M:M,ROW()),0)</f>
        <v>2</v>
      </c>
      <c r="I1165" s="8">
        <f>ROUND(INDEX([1]Calculation!N:N,ROW()),0)</f>
        <v>6</v>
      </c>
      <c r="J1165" s="8">
        <f>ROUND(INDEX([1]Calculation!O:O,ROW()),0)</f>
        <v>0</v>
      </c>
      <c r="K1165" s="8">
        <f>ROUND(INDEX([1]Calculation!P:P,ROW()),0)</f>
        <v>3</v>
      </c>
      <c r="L1165" s="8">
        <f>ROUND(INDEX([1]Calculation!Q:Q,ROW()),0)</f>
        <v>32</v>
      </c>
      <c r="M1165" s="8">
        <f>ROUND(INDEX([1]Calculation!R:R,ROW()),0)</f>
        <v>0</v>
      </c>
      <c r="N1165" s="8">
        <f>ROUND(INDEX([1]Calculation!S:S,ROW()),0)</f>
        <v>10</v>
      </c>
      <c r="O1165" s="8">
        <f>ROUND(INDEX([1]Calculation!T:T,ROW()),0)</f>
        <v>1</v>
      </c>
      <c r="P1165" s="8" t="str">
        <f>INDEX([1]Calculation!CB:CB,ROW())</f>
        <v>https://www.monmouth.edu/polling-institute/documents/monmouthpoll_us_031119.pdf/</v>
      </c>
    </row>
    <row r="1166" spans="1:16">
      <c r="A1166" t="str">
        <f>INDEX([1]Calculation!$F:$F,ROW())</f>
        <v>US</v>
      </c>
      <c r="B1166" t="str">
        <f>INDEX([1]Calculation!$D:$D,ROW())</f>
        <v>Monmouth University</v>
      </c>
      <c r="C1166" t="str">
        <f>IF(INDEX([1]Calculation!$G:$G,ROW())=0,"-",INDEX([1]Calculation!$G:$G,ROW()))</f>
        <v>A+</v>
      </c>
      <c r="D1166" t="str">
        <f>INDEX([1]Calculation!$J:$J,ROW())&amp;"  "&amp;INDEX([1]Calculation!$K:$K,ROW())</f>
        <v>310  rv</v>
      </c>
      <c r="E1166" s="19">
        <f>INDEX([1]Calculation!$I:$I,ROW())</f>
        <v>43528</v>
      </c>
      <c r="F1166" s="12">
        <f>ROUND(INDEX([1]Calculation!AL:AL,ROW()),1)</f>
        <v>0</v>
      </c>
      <c r="G1166" s="8">
        <f>ROUND(INDEX([1]Calculation!L:L,ROW()),0)</f>
        <v>28</v>
      </c>
      <c r="H1166" s="8">
        <f>ROUND(INDEX([1]Calculation!M:M,ROW()),0)</f>
        <v>2</v>
      </c>
      <c r="I1166" s="8">
        <f>ROUND(INDEX([1]Calculation!N:N,ROW()),0)</f>
        <v>5</v>
      </c>
      <c r="J1166" s="8">
        <f>ROUND(INDEX([1]Calculation!O:O,ROW()),0)</f>
        <v>0</v>
      </c>
      <c r="K1166" s="8">
        <f>ROUND(INDEX([1]Calculation!P:P,ROW()),0)</f>
        <v>3</v>
      </c>
      <c r="L1166" s="8">
        <f>ROUND(INDEX([1]Calculation!Q:Q,ROW()),0)</f>
        <v>25</v>
      </c>
      <c r="M1166" s="8">
        <f>ROUND(INDEX([1]Calculation!R:R,ROW()),0)</f>
        <v>0</v>
      </c>
      <c r="N1166" s="8">
        <f>ROUND(INDEX([1]Calculation!S:S,ROW()),0)</f>
        <v>8</v>
      </c>
      <c r="O1166" s="8">
        <f>ROUND(INDEX([1]Calculation!T:T,ROW()),0)</f>
        <v>1</v>
      </c>
      <c r="P1166" s="8" t="str">
        <f>INDEX([1]Calculation!CB:CB,ROW())</f>
        <v>https://www.monmouth.edu/polling-institute/documents/monmouthpoll_us_031119.pdf/</v>
      </c>
    </row>
    <row r="1167" spans="1:16">
      <c r="A1167" t="str">
        <f>INDEX([1]Calculation!$F:$F,ROW())</f>
        <v>Florida</v>
      </c>
      <c r="B1167" t="str">
        <f>INDEX([1]Calculation!$D:$D,ROW())</f>
        <v>Bendixen &amp; Amandi International</v>
      </c>
      <c r="C1167" t="str">
        <f>IF(INDEX([1]Calculation!$G:$G,ROW())=0,"-",INDEX([1]Calculation!$G:$G,ROW()))</f>
        <v>B/C</v>
      </c>
      <c r="D1167" t="str">
        <f>INDEX([1]Calculation!$J:$J,ROW())&amp;"  "&amp;INDEX([1]Calculation!$K:$K,ROW())</f>
        <v>300  lv</v>
      </c>
      <c r="E1167" s="19">
        <f>INDEX([1]Calculation!$I:$I,ROW())</f>
        <v>43528</v>
      </c>
      <c r="F1167" s="12">
        <f>ROUND(INDEX([1]Calculation!AL:AL,ROW()),1)</f>
        <v>0.5</v>
      </c>
      <c r="G1167" s="8">
        <f>ROUND(INDEX([1]Calculation!L:L,ROW()),0)</f>
        <v>26</v>
      </c>
      <c r="H1167" s="8">
        <f>ROUND(INDEX([1]Calculation!M:M,ROW()),0)</f>
        <v>1</v>
      </c>
      <c r="I1167" s="8">
        <f>ROUND(INDEX([1]Calculation!N:N,ROW()),0)</f>
        <v>1</v>
      </c>
      <c r="J1167" s="8">
        <f>ROUND(INDEX([1]Calculation!O:O,ROW()),0)</f>
        <v>0</v>
      </c>
      <c r="K1167" s="8">
        <f>ROUND(INDEX([1]Calculation!P:P,ROW()),0)</f>
        <v>1</v>
      </c>
      <c r="L1167" s="8">
        <f>ROUND(INDEX([1]Calculation!Q:Q,ROW()),0)</f>
        <v>11</v>
      </c>
      <c r="M1167" s="8">
        <f>ROUND(INDEX([1]Calculation!R:R,ROW()),0)</f>
        <v>0</v>
      </c>
      <c r="N1167" s="8">
        <f>ROUND(INDEX([1]Calculation!S:S,ROW()),0)</f>
        <v>4</v>
      </c>
      <c r="O1167" s="8">
        <f>ROUND(INDEX([1]Calculation!T:T,ROW()),0)</f>
        <v>0</v>
      </c>
      <c r="P1167" s="8" t="str">
        <f>INDEX([1]Calculation!CB:CB,ROW())</f>
        <v>https://www.politico.com/f/?id=00000169-505f-dc75-affd-dfffe1070000</v>
      </c>
    </row>
    <row r="1168" spans="1:16">
      <c r="A1168" t="str">
        <f>INDEX([1]Calculation!$F:$F,ROW())</f>
        <v>US</v>
      </c>
      <c r="B1168" t="str">
        <f>INDEX([1]Calculation!$D:$D,ROW())</f>
        <v>GBAO</v>
      </c>
      <c r="C1168" t="str">
        <f>IF(INDEX([1]Calculation!$G:$G,ROW())=0,"-",INDEX([1]Calculation!$G:$G,ROW()))</f>
        <v>B/C</v>
      </c>
      <c r="D1168" t="str">
        <f>INDEX([1]Calculation!$J:$J,ROW())&amp;"  "&amp;INDEX([1]Calculation!$K:$K,ROW())</f>
        <v>817  lv</v>
      </c>
      <c r="E1168" s="19">
        <f>INDEX([1]Calculation!$I:$I,ROW())</f>
        <v>43527</v>
      </c>
      <c r="F1168" s="12">
        <f>ROUND(INDEX([1]Calculation!AL:AL,ROW()),1)</f>
        <v>0.1</v>
      </c>
      <c r="G1168" s="8">
        <f>ROUND(INDEX([1]Calculation!L:L,ROW()),0)</f>
        <v>28</v>
      </c>
      <c r="H1168" s="8">
        <f>ROUND(INDEX([1]Calculation!M:M,ROW()),0)</f>
        <v>0</v>
      </c>
      <c r="I1168" s="8">
        <f>ROUND(INDEX([1]Calculation!N:N,ROW()),0)</f>
        <v>3</v>
      </c>
      <c r="J1168" s="8">
        <f>ROUND(INDEX([1]Calculation!O:O,ROW()),0)</f>
        <v>0</v>
      </c>
      <c r="K1168" s="8">
        <f>ROUND(INDEX([1]Calculation!P:P,ROW()),0)</f>
        <v>2</v>
      </c>
      <c r="L1168" s="8">
        <f>ROUND(INDEX([1]Calculation!Q:Q,ROW()),0)</f>
        <v>20</v>
      </c>
      <c r="M1168" s="8">
        <f>ROUND(INDEX([1]Calculation!R:R,ROW()),0)</f>
        <v>0</v>
      </c>
      <c r="N1168" s="8">
        <f>ROUND(INDEX([1]Calculation!S:S,ROW()),0)</f>
        <v>5</v>
      </c>
      <c r="O1168" s="8">
        <f>ROUND(INDEX([1]Calculation!T:T,ROW()),0)</f>
        <v>0</v>
      </c>
      <c r="P1168" s="8" t="str">
        <f>INDEX([1]Calculation!CB:CB,ROW())</f>
        <v>https://cdn.americanprogress.org/content/uploads/2019/05/01090704/CAPForeignPolicy-GenerationsTopline-Results.pdf</v>
      </c>
    </row>
    <row r="1169" spans="1:16">
      <c r="A1169" t="str">
        <f>INDEX([1]Calculation!$F:$F,ROW())</f>
        <v>US</v>
      </c>
      <c r="B1169" t="str">
        <f>INDEX([1]Calculation!$D:$D,ROW())</f>
        <v>Morning Consult</v>
      </c>
      <c r="C1169" t="str">
        <f>IF(INDEX([1]Calculation!$G:$G,ROW())=0,"-",INDEX([1]Calculation!$G:$G,ROW()))</f>
        <v>B+</v>
      </c>
      <c r="D1169" t="str">
        <f>INDEX([1]Calculation!$J:$J,ROW())&amp;"  "&amp;INDEX([1]Calculation!$K:$K,ROW())</f>
        <v>12560  lv</v>
      </c>
      <c r="E1169" s="19">
        <f>INDEX([1]Calculation!$I:$I,ROW())</f>
        <v>43527</v>
      </c>
      <c r="F1169" s="12">
        <f>ROUND(INDEX([1]Calculation!AL:AL,ROW()),1)</f>
        <v>0</v>
      </c>
      <c r="G1169" s="8">
        <f>ROUND(INDEX([1]Calculation!L:L,ROW()),0)</f>
        <v>31</v>
      </c>
      <c r="H1169" s="8">
        <f>ROUND(INDEX([1]Calculation!M:M,ROW()),0)</f>
        <v>2</v>
      </c>
      <c r="I1169" s="8">
        <f>ROUND(INDEX([1]Calculation!N:N,ROW()),0)</f>
        <v>4</v>
      </c>
      <c r="J1169" s="8">
        <f>ROUND(INDEX([1]Calculation!O:O,ROW()),0)</f>
        <v>1</v>
      </c>
      <c r="K1169" s="8">
        <f>ROUND(INDEX([1]Calculation!P:P,ROW()),0)</f>
        <v>3</v>
      </c>
      <c r="L1169" s="8">
        <f>ROUND(INDEX([1]Calculation!Q:Q,ROW()),0)</f>
        <v>27</v>
      </c>
      <c r="M1169" s="8">
        <f>ROUND(INDEX([1]Calculation!R:R,ROW()),0)</f>
        <v>0</v>
      </c>
      <c r="N1169" s="8">
        <f>ROUND(INDEX([1]Calculation!S:S,ROW()),0)</f>
        <v>7</v>
      </c>
      <c r="O1169" s="8">
        <f>ROUND(INDEX([1]Calculation!T:T,ROW()),0)</f>
        <v>0</v>
      </c>
      <c r="P1169" s="8" t="str">
        <f>INDEX([1]Calculation!CB:CB,ROW())</f>
        <v>https://morningconsult.com/wp-content/uploads/2019/03/Political-Intelligence-3.5.19.pdf</v>
      </c>
    </row>
    <row r="1170" spans="1:16">
      <c r="A1170" t="str">
        <f>INDEX([1]Calculation!$F:$F,ROW())</f>
        <v>South Carolina</v>
      </c>
      <c r="B1170" t="str">
        <f>INDEX([1]Calculation!$D:$D,ROW())</f>
        <v>Emerson College</v>
      </c>
      <c r="C1170" t="str">
        <f>IF(INDEX([1]Calculation!$G:$G,ROW())=0,"-",INDEX([1]Calculation!$G:$G,ROW()))</f>
        <v>B-</v>
      </c>
      <c r="D1170" t="str">
        <f>INDEX([1]Calculation!$J:$J,ROW())&amp;"  "&amp;INDEX([1]Calculation!$K:$K,ROW())</f>
        <v>291  lv</v>
      </c>
      <c r="E1170" s="19">
        <f>INDEX([1]Calculation!$I:$I,ROW())</f>
        <v>43526</v>
      </c>
      <c r="F1170" s="12">
        <f>ROUND(INDEX([1]Calculation!AL:AL,ROW()),1)</f>
        <v>0.1</v>
      </c>
      <c r="G1170" s="8">
        <f>ROUND(INDEX([1]Calculation!L:L,ROW()),0)</f>
        <v>37</v>
      </c>
      <c r="H1170" s="8">
        <f>ROUND(INDEX([1]Calculation!M:M,ROW()),0)</f>
        <v>2</v>
      </c>
      <c r="I1170" s="8">
        <f>ROUND(INDEX([1]Calculation!N:N,ROW()),0)</f>
        <v>6</v>
      </c>
      <c r="J1170" s="8">
        <f>ROUND(INDEX([1]Calculation!O:O,ROW()),0)</f>
        <v>0</v>
      </c>
      <c r="K1170" s="8">
        <f>ROUND(INDEX([1]Calculation!P:P,ROW()),0)</f>
        <v>1</v>
      </c>
      <c r="L1170" s="8">
        <f>ROUND(INDEX([1]Calculation!Q:Q,ROW()),0)</f>
        <v>21</v>
      </c>
      <c r="M1170" s="8">
        <f>ROUND(INDEX([1]Calculation!R:R,ROW()),0)</f>
        <v>0</v>
      </c>
      <c r="N1170" s="8">
        <f>ROUND(INDEX([1]Calculation!S:S,ROW()),0)</f>
        <v>5</v>
      </c>
      <c r="O1170" s="8">
        <f>ROUND(INDEX([1]Calculation!T:T,ROW()),0)</f>
        <v>0</v>
      </c>
      <c r="P1170" s="8" t="str">
        <f>INDEX([1]Calculation!CB:CB,ROW())</f>
        <v>http://emersonpolling.com/2019/03/02/south-carolina-2020-poll-biden-leads-primary-field-by-wide-margin-president-trump-popular-with-base/</v>
      </c>
    </row>
    <row r="1171" spans="1:16">
      <c r="A1171" t="str">
        <f>INDEX([1]Calculation!$F:$F,ROW())</f>
        <v>New Hampshire</v>
      </c>
      <c r="B1171" t="str">
        <f>INDEX([1]Calculation!$D:$D,ROW())</f>
        <v>University of New Hampshire</v>
      </c>
      <c r="C1171" t="str">
        <f>IF(INDEX([1]Calculation!$G:$G,ROW())=0,"-",INDEX([1]Calculation!$G:$G,ROW()))</f>
        <v>B</v>
      </c>
      <c r="D1171" t="str">
        <f>INDEX([1]Calculation!$J:$J,ROW())&amp;"  "&amp;INDEX([1]Calculation!$K:$K,ROW())</f>
        <v>240  lv</v>
      </c>
      <c r="E1171" s="19">
        <f>INDEX([1]Calculation!$I:$I,ROW())</f>
        <v>43522</v>
      </c>
      <c r="F1171" s="12">
        <f>ROUND(INDEX([1]Calculation!AL:AL,ROW()),1)</f>
        <v>0</v>
      </c>
      <c r="G1171" s="8">
        <f>ROUND(INDEX([1]Calculation!L:L,ROW()),0)</f>
        <v>8</v>
      </c>
      <c r="H1171" s="8">
        <f>ROUND(INDEX([1]Calculation!M:M,ROW()),0)</f>
        <v>0</v>
      </c>
      <c r="I1171" s="8">
        <f>ROUND(INDEX([1]Calculation!N:N,ROW()),0)</f>
        <v>2</v>
      </c>
      <c r="J1171" s="8">
        <f>ROUND(INDEX([1]Calculation!O:O,ROW()),0)</f>
        <v>1</v>
      </c>
      <c r="K1171" s="8">
        <f>ROUND(INDEX([1]Calculation!P:P,ROW()),0)</f>
        <v>3</v>
      </c>
      <c r="L1171" s="8">
        <f>ROUND(INDEX([1]Calculation!Q:Q,ROW()),0)</f>
        <v>28</v>
      </c>
      <c r="M1171" s="8">
        <f>ROUND(INDEX([1]Calculation!R:R,ROW()),0)</f>
        <v>0</v>
      </c>
      <c r="N1171" s="8">
        <f>ROUND(INDEX([1]Calculation!S:S,ROW()),0)</f>
        <v>2</v>
      </c>
      <c r="O1171" s="8">
        <f>ROUND(INDEX([1]Calculation!T:T,ROW()),0)</f>
        <v>1</v>
      </c>
      <c r="P1171" s="8" t="str">
        <f>INDEX([1]Calculation!CB:CB,ROW())</f>
        <v>https://scholars.unh.edu/cgi/viewcontent.cgi?article=1551&amp;context=survey_center_polls</v>
      </c>
    </row>
    <row r="1172" spans="1:16">
      <c r="A1172" t="str">
        <f>INDEX([1]Calculation!$F:$F,ROW())</f>
        <v>New Hampshire</v>
      </c>
      <c r="B1172" t="str">
        <f>INDEX([1]Calculation!$D:$D,ROW())</f>
        <v>University of New Hampshire</v>
      </c>
      <c r="C1172" t="str">
        <f>IF(INDEX([1]Calculation!$G:$G,ROW())=0,"-",INDEX([1]Calculation!$G:$G,ROW()))</f>
        <v>B</v>
      </c>
      <c r="D1172" t="str">
        <f>INDEX([1]Calculation!$J:$J,ROW())&amp;"  "&amp;INDEX([1]Calculation!$K:$K,ROW())</f>
        <v>240  lv</v>
      </c>
      <c r="E1172" s="19">
        <f>INDEX([1]Calculation!$I:$I,ROW())</f>
        <v>43522</v>
      </c>
      <c r="F1172" s="12">
        <f>ROUND(INDEX([1]Calculation!AL:AL,ROW()),1)</f>
        <v>0</v>
      </c>
      <c r="G1172" s="8">
        <f>ROUND(INDEX([1]Calculation!L:L,ROW()),0)</f>
        <v>22</v>
      </c>
      <c r="H1172" s="8">
        <f>ROUND(INDEX([1]Calculation!M:M,ROW()),0)</f>
        <v>1</v>
      </c>
      <c r="I1172" s="8">
        <f>ROUND(INDEX([1]Calculation!N:N,ROW()),0)</f>
        <v>3</v>
      </c>
      <c r="J1172" s="8">
        <f>ROUND(INDEX([1]Calculation!O:O,ROW()),0)</f>
        <v>1</v>
      </c>
      <c r="K1172" s="8">
        <f>ROUND(INDEX([1]Calculation!P:P,ROW()),0)</f>
        <v>4</v>
      </c>
      <c r="L1172" s="8">
        <f>ROUND(INDEX([1]Calculation!Q:Q,ROW()),0)</f>
        <v>26</v>
      </c>
      <c r="M1172" s="8">
        <f>ROUND(INDEX([1]Calculation!R:R,ROW()),0)</f>
        <v>0</v>
      </c>
      <c r="N1172" s="8">
        <f>ROUND(INDEX([1]Calculation!S:S,ROW()),0)</f>
        <v>7</v>
      </c>
      <c r="O1172" s="8">
        <f>ROUND(INDEX([1]Calculation!T:T,ROW()),0)</f>
        <v>0</v>
      </c>
      <c r="P1172" s="8" t="str">
        <f>INDEX([1]Calculation!CB:CB,ROW())</f>
        <v>https://scholars.unh.edu/cgi/viewcontent.cgi?article=1551&amp;context=survey_center_polls</v>
      </c>
    </row>
    <row r="1173" spans="1:16">
      <c r="A1173" t="str">
        <f>INDEX([1]Calculation!$F:$F,ROW())</f>
        <v>US</v>
      </c>
      <c r="B1173" t="str">
        <f>INDEX([1]Calculation!$D:$D,ROW())</f>
        <v>Morning Consult</v>
      </c>
      <c r="C1173" t="str">
        <f>IF(INDEX([1]Calculation!$G:$G,ROW())=0,"-",INDEX([1]Calculation!$G:$G,ROW()))</f>
        <v>B+</v>
      </c>
      <c r="D1173" t="str">
        <f>INDEX([1]Calculation!$J:$J,ROW())&amp;"  "&amp;INDEX([1]Calculation!$K:$K,ROW())</f>
        <v>15642  lv</v>
      </c>
      <c r="E1173" s="19">
        <f>INDEX([1]Calculation!$I:$I,ROW())</f>
        <v>43520</v>
      </c>
      <c r="F1173" s="12">
        <f>ROUND(INDEX([1]Calculation!AL:AL,ROW()),1)</f>
        <v>0</v>
      </c>
      <c r="G1173" s="8">
        <f>ROUND(INDEX([1]Calculation!L:L,ROW()),0)</f>
        <v>29</v>
      </c>
      <c r="H1173" s="8">
        <f>ROUND(INDEX([1]Calculation!M:M,ROW()),0)</f>
        <v>2</v>
      </c>
      <c r="I1173" s="8">
        <f>ROUND(INDEX([1]Calculation!N:N,ROW()),0)</f>
        <v>4</v>
      </c>
      <c r="J1173" s="8">
        <f>ROUND(INDEX([1]Calculation!O:O,ROW()),0)</f>
        <v>1</v>
      </c>
      <c r="K1173" s="8">
        <f>ROUND(INDEX([1]Calculation!P:P,ROW()),0)</f>
        <v>3</v>
      </c>
      <c r="L1173" s="8">
        <f>ROUND(INDEX([1]Calculation!Q:Q,ROW()),0)</f>
        <v>27</v>
      </c>
      <c r="M1173" s="8">
        <f>ROUND(INDEX([1]Calculation!R:R,ROW()),0)</f>
        <v>0</v>
      </c>
      <c r="N1173" s="8">
        <f>ROUND(INDEX([1]Calculation!S:S,ROW()),0)</f>
        <v>7</v>
      </c>
      <c r="O1173" s="8">
        <f>ROUND(INDEX([1]Calculation!T:T,ROW()),0)</f>
        <v>0</v>
      </c>
      <c r="P1173" s="8" t="str">
        <f>INDEX([1]Calculation!CB:CB,ROW())</f>
        <v>https://morningconsult.com/wp-content/uploads/2019/02/Political-Intelligence-2.26.19.pdf</v>
      </c>
    </row>
    <row r="1174" spans="1:16">
      <c r="A1174" t="str">
        <f>INDEX([1]Calculation!$F:$F,ROW())</f>
        <v>US</v>
      </c>
      <c r="B1174" t="str">
        <f>INDEX([1]Calculation!$D:$D,ROW())</f>
        <v>D-CYFOR</v>
      </c>
      <c r="C1174" t="str">
        <f>IF(INDEX([1]Calculation!$G:$G,ROW())=0,"-",INDEX([1]Calculation!$G:$G,ROW()))</f>
        <v>-</v>
      </c>
      <c r="D1174" t="str">
        <f>INDEX([1]Calculation!$J:$J,ROW())&amp;"  "&amp;INDEX([1]Calculation!$K:$K,ROW())</f>
        <v>453  rv</v>
      </c>
      <c r="E1174" s="19">
        <f>INDEX([1]Calculation!$I:$I,ROW())</f>
        <v>43519</v>
      </c>
      <c r="F1174" s="12">
        <f>ROUND(INDEX([1]Calculation!AL:AL,ROW()),1)</f>
        <v>0.3</v>
      </c>
      <c r="G1174" s="8">
        <f>ROUND(INDEX([1]Calculation!L:L,ROW()),0)</f>
        <v>39</v>
      </c>
      <c r="H1174" s="8">
        <f>ROUND(INDEX([1]Calculation!M:M,ROW()),0)</f>
        <v>2</v>
      </c>
      <c r="I1174" s="8">
        <f>ROUND(INDEX([1]Calculation!N:N,ROW()),0)</f>
        <v>4</v>
      </c>
      <c r="J1174" s="8">
        <f>ROUND(INDEX([1]Calculation!O:O,ROW()),0)</f>
        <v>0</v>
      </c>
      <c r="K1174" s="8">
        <f>ROUND(INDEX([1]Calculation!P:P,ROW()),0)</f>
        <v>2</v>
      </c>
      <c r="L1174" s="8">
        <f>ROUND(INDEX([1]Calculation!Q:Q,ROW()),0)</f>
        <v>14</v>
      </c>
      <c r="M1174" s="8">
        <f>ROUND(INDEX([1]Calculation!R:R,ROW()),0)</f>
        <v>0</v>
      </c>
      <c r="N1174" s="8">
        <f>ROUND(INDEX([1]Calculation!S:S,ROW()),0)</f>
        <v>5</v>
      </c>
      <c r="O1174" s="8">
        <f>ROUND(INDEX([1]Calculation!T:T,ROW()),0)</f>
        <v>0</v>
      </c>
      <c r="P1174" s="8" t="str">
        <f>INDEX([1]Calculation!CB:CB,ROW())</f>
        <v>https://projects.fivethirtyeight.com/polls/20190301_US.pdf</v>
      </c>
    </row>
    <row r="1175" spans="1:16">
      <c r="A1175" t="str">
        <f>INDEX([1]Calculation!$F:$F,ROW())</f>
        <v>New Hampshire</v>
      </c>
      <c r="B1175" t="str">
        <f>INDEX([1]Calculation!$D:$D,ROW())</f>
        <v>Emerson College</v>
      </c>
      <c r="C1175" t="str">
        <f>IF(INDEX([1]Calculation!$G:$G,ROW())=0,"-",INDEX([1]Calculation!$G:$G,ROW()))</f>
        <v>B-</v>
      </c>
      <c r="D1175" t="str">
        <f>INDEX([1]Calculation!$J:$J,ROW())&amp;"  "&amp;INDEX([1]Calculation!$K:$K,ROW())</f>
        <v>405  lv</v>
      </c>
      <c r="E1175" s="19">
        <f>INDEX([1]Calculation!$I:$I,ROW())</f>
        <v>43518</v>
      </c>
      <c r="F1175" s="12">
        <f>ROUND(INDEX([1]Calculation!AL:AL,ROW()),1)</f>
        <v>0</v>
      </c>
      <c r="G1175" s="8">
        <f>ROUND(INDEX([1]Calculation!L:L,ROW()),0)</f>
        <v>25</v>
      </c>
      <c r="H1175" s="8">
        <f>ROUND(INDEX([1]Calculation!M:M,ROW()),0)</f>
        <v>2</v>
      </c>
      <c r="I1175" s="8">
        <f>ROUND(INDEX([1]Calculation!N:N,ROW()),0)</f>
        <v>5</v>
      </c>
      <c r="J1175" s="8">
        <f>ROUND(INDEX([1]Calculation!O:O,ROW()),0)</f>
        <v>1</v>
      </c>
      <c r="K1175" s="8">
        <f>ROUND(INDEX([1]Calculation!P:P,ROW()),0)</f>
        <v>8</v>
      </c>
      <c r="L1175" s="8">
        <f>ROUND(INDEX([1]Calculation!Q:Q,ROW()),0)</f>
        <v>27</v>
      </c>
      <c r="M1175" s="8">
        <f>ROUND(INDEX([1]Calculation!R:R,ROW()),0)</f>
        <v>0</v>
      </c>
      <c r="N1175" s="8">
        <f>ROUND(INDEX([1]Calculation!S:S,ROW()),0)</f>
        <v>9</v>
      </c>
      <c r="O1175" s="8">
        <f>ROUND(INDEX([1]Calculation!T:T,ROW()),0)</f>
        <v>0</v>
      </c>
      <c r="P1175" s="8" t="str">
        <f>INDEX([1]Calculation!CB:CB,ROW())</f>
        <v>http://emersonpolling.com/2019/02/23/bernie-takes-early-lead-in-new-hampshire-democratic-primary-potential-tight-us-senate-race-if-gov-sununu-takes-on-sen-shaheen/</v>
      </c>
    </row>
    <row r="1176" spans="1:16">
      <c r="A1176" t="str">
        <f>INDEX([1]Calculation!$F:$F,ROW())</f>
        <v>US</v>
      </c>
      <c r="B1176" t="str">
        <f>INDEX([1]Calculation!$D:$D,ROW())</f>
        <v>Harris Insights &amp; Analytics</v>
      </c>
      <c r="C1176" t="str">
        <f>IF(INDEX([1]Calculation!$G:$G,ROW())=0,"-",INDEX([1]Calculation!$G:$G,ROW()))</f>
        <v>C+</v>
      </c>
      <c r="D1176" t="str">
        <f>INDEX([1]Calculation!$J:$J,ROW())&amp;"  "&amp;INDEX([1]Calculation!$K:$K,ROW())</f>
        <v>337  rv</v>
      </c>
      <c r="E1176" s="19">
        <f>INDEX([1]Calculation!$I:$I,ROW())</f>
        <v>43516</v>
      </c>
      <c r="F1176" s="12">
        <f>ROUND(INDEX([1]Calculation!AL:AL,ROW()),1)</f>
        <v>0</v>
      </c>
      <c r="G1176" s="8">
        <f>ROUND(INDEX([1]Calculation!L:L,ROW()),0)</f>
        <v>37</v>
      </c>
      <c r="H1176" s="8">
        <f>ROUND(INDEX([1]Calculation!M:M,ROW()),0)</f>
        <v>3</v>
      </c>
      <c r="I1176" s="8">
        <f>ROUND(INDEX([1]Calculation!N:N,ROW()),0)</f>
        <v>2</v>
      </c>
      <c r="J1176" s="8">
        <f>ROUND(INDEX([1]Calculation!O:O,ROW()),0)</f>
        <v>0</v>
      </c>
      <c r="K1176" s="8">
        <f>ROUND(INDEX([1]Calculation!P:P,ROW()),0)</f>
        <v>0</v>
      </c>
      <c r="L1176" s="8">
        <f>ROUND(INDEX([1]Calculation!Q:Q,ROW()),0)</f>
        <v>22</v>
      </c>
      <c r="M1176" s="8">
        <f>ROUND(INDEX([1]Calculation!R:R,ROW()),0)</f>
        <v>0</v>
      </c>
      <c r="N1176" s="8">
        <f>ROUND(INDEX([1]Calculation!S:S,ROW()),0)</f>
        <v>4</v>
      </c>
      <c r="O1176" s="8">
        <f>ROUND(INDEX([1]Calculation!T:T,ROW()),0)</f>
        <v>0</v>
      </c>
      <c r="P1176" s="8" t="str">
        <f>INDEX([1]Calculation!CB:CB,ROW())</f>
        <v>https://harvardharrispoll.com/wp-content/uploads/2019/02/HHP_Feb2019_RV_topline.pdf</v>
      </c>
    </row>
    <row r="1177" spans="1:16">
      <c r="A1177" t="str">
        <f>INDEX([1]Calculation!$F:$F,ROW())</f>
        <v>US</v>
      </c>
      <c r="B1177" t="str">
        <f>INDEX([1]Calculation!$D:$D,ROW())</f>
        <v>Harris Insights &amp; Analytics</v>
      </c>
      <c r="C1177" t="str">
        <f>IF(INDEX([1]Calculation!$G:$G,ROW())=0,"-",INDEX([1]Calculation!$G:$G,ROW()))</f>
        <v>C+</v>
      </c>
      <c r="D1177" t="str">
        <f>INDEX([1]Calculation!$J:$J,ROW())&amp;"  "&amp;INDEX([1]Calculation!$K:$K,ROW())</f>
        <v>346  rv</v>
      </c>
      <c r="E1177" s="19">
        <f>INDEX([1]Calculation!$I:$I,ROW())</f>
        <v>43516</v>
      </c>
      <c r="F1177" s="12">
        <f>ROUND(INDEX([1]Calculation!AL:AL,ROW()),1)</f>
        <v>0</v>
      </c>
      <c r="G1177" s="8">
        <f>ROUND(INDEX([1]Calculation!L:L,ROW()),0)</f>
        <v>30</v>
      </c>
      <c r="H1177" s="8">
        <f>ROUND(INDEX([1]Calculation!M:M,ROW()),0)</f>
        <v>2</v>
      </c>
      <c r="I1177" s="8">
        <f>ROUND(INDEX([1]Calculation!N:N,ROW()),0)</f>
        <v>5</v>
      </c>
      <c r="J1177" s="8">
        <f>ROUND(INDEX([1]Calculation!O:O,ROW()),0)</f>
        <v>0</v>
      </c>
      <c r="K1177" s="8">
        <f>ROUND(INDEX([1]Calculation!P:P,ROW()),0)</f>
        <v>0</v>
      </c>
      <c r="L1177" s="8">
        <f>ROUND(INDEX([1]Calculation!Q:Q,ROW()),0)</f>
        <v>19</v>
      </c>
      <c r="M1177" s="8">
        <f>ROUND(INDEX([1]Calculation!R:R,ROW()),0)</f>
        <v>0</v>
      </c>
      <c r="N1177" s="8">
        <f>ROUND(INDEX([1]Calculation!S:S,ROW()),0)</f>
        <v>4</v>
      </c>
      <c r="O1177" s="8">
        <f>ROUND(INDEX([1]Calculation!T:T,ROW()),0)</f>
        <v>0</v>
      </c>
      <c r="P1177" s="8" t="str">
        <f>INDEX([1]Calculation!CB:CB,ROW())</f>
        <v>https://harvardharrispoll.com/wp-content/uploads/2019/02/HHP_Feb2019_RV_topline.pdf</v>
      </c>
    </row>
    <row r="1178" spans="1:16">
      <c r="A1178" t="str">
        <f>INDEX([1]Calculation!$F:$F,ROW())</f>
        <v>South Carolina</v>
      </c>
      <c r="B1178" t="str">
        <f>INDEX([1]Calculation!$D:$D,ROW())</f>
        <v>Change Research</v>
      </c>
      <c r="C1178" t="str">
        <f>IF(INDEX([1]Calculation!$G:$G,ROW())=0,"-",INDEX([1]Calculation!$G:$G,ROW()))</f>
        <v>C</v>
      </c>
      <c r="D1178" t="str">
        <f>INDEX([1]Calculation!$J:$J,ROW())&amp;"  "&amp;INDEX([1]Calculation!$K:$K,ROW())</f>
        <v>600  lv</v>
      </c>
      <c r="E1178" s="19">
        <f>INDEX([1]Calculation!$I:$I,ROW())</f>
        <v>43514</v>
      </c>
      <c r="F1178" s="12">
        <f>ROUND(INDEX([1]Calculation!AL:AL,ROW()),1)</f>
        <v>0</v>
      </c>
      <c r="G1178" s="8">
        <f>ROUND(INDEX([1]Calculation!L:L,ROW()),0)</f>
        <v>0</v>
      </c>
      <c r="H1178" s="8">
        <f>ROUND(INDEX([1]Calculation!M:M,ROW()),0)</f>
        <v>0</v>
      </c>
      <c r="I1178" s="8">
        <f>ROUND(INDEX([1]Calculation!N:N,ROW()),0)</f>
        <v>28</v>
      </c>
      <c r="J1178" s="8">
        <f>ROUND(INDEX([1]Calculation!O:O,ROW()),0)</f>
        <v>1</v>
      </c>
      <c r="K1178" s="8">
        <f>ROUND(INDEX([1]Calculation!P:P,ROW()),0)</f>
        <v>5</v>
      </c>
      <c r="L1178" s="8">
        <f>ROUND(INDEX([1]Calculation!Q:Q,ROW()),0)</f>
        <v>0</v>
      </c>
      <c r="M1178" s="8">
        <f>ROUND(INDEX([1]Calculation!R:R,ROW()),0)</f>
        <v>0</v>
      </c>
      <c r="N1178" s="8">
        <f>ROUND(INDEX([1]Calculation!S:S,ROW()),0)</f>
        <v>20</v>
      </c>
      <c r="O1178" s="8">
        <f>ROUND(INDEX([1]Calculation!T:T,ROW()),0)</f>
        <v>1</v>
      </c>
      <c r="P1178" s="8" t="str">
        <f>INDEX([1]Calculation!CB:CB,ROW())</f>
        <v>https://docsend.com/view/y8dpeq2</v>
      </c>
    </row>
    <row r="1179" spans="1:16">
      <c r="A1179" t="str">
        <f>INDEX([1]Calculation!$F:$F,ROW())</f>
        <v>South Carolina</v>
      </c>
      <c r="B1179" t="str">
        <f>INDEX([1]Calculation!$D:$D,ROW())</f>
        <v>Change Research</v>
      </c>
      <c r="C1179" t="str">
        <f>IF(INDEX([1]Calculation!$G:$G,ROW())=0,"-",INDEX([1]Calculation!$G:$G,ROW()))</f>
        <v>C</v>
      </c>
      <c r="D1179" t="str">
        <f>INDEX([1]Calculation!$J:$J,ROW())&amp;"  "&amp;INDEX([1]Calculation!$K:$K,ROW())</f>
        <v>600  lv</v>
      </c>
      <c r="E1179" s="19">
        <f>INDEX([1]Calculation!$I:$I,ROW())</f>
        <v>43514</v>
      </c>
      <c r="F1179" s="12">
        <f>ROUND(INDEX([1]Calculation!AL:AL,ROW()),1)</f>
        <v>0</v>
      </c>
      <c r="G1179" s="8">
        <f>ROUND(INDEX([1]Calculation!L:L,ROW()),0)</f>
        <v>36</v>
      </c>
      <c r="H1179" s="8">
        <f>ROUND(INDEX([1]Calculation!M:M,ROW()),0)</f>
        <v>1</v>
      </c>
      <c r="I1179" s="8">
        <f>ROUND(INDEX([1]Calculation!N:N,ROW()),0)</f>
        <v>10</v>
      </c>
      <c r="J1179" s="8">
        <f>ROUND(INDEX([1]Calculation!O:O,ROW()),0)</f>
        <v>0</v>
      </c>
      <c r="K1179" s="8">
        <f>ROUND(INDEX([1]Calculation!P:P,ROW()),0)</f>
        <v>1</v>
      </c>
      <c r="L1179" s="8">
        <f>ROUND(INDEX([1]Calculation!Q:Q,ROW()),0)</f>
        <v>14</v>
      </c>
      <c r="M1179" s="8">
        <f>ROUND(INDEX([1]Calculation!R:R,ROW()),0)</f>
        <v>0</v>
      </c>
      <c r="N1179" s="8">
        <f>ROUND(INDEX([1]Calculation!S:S,ROW()),0)</f>
        <v>9</v>
      </c>
      <c r="O1179" s="8">
        <f>ROUND(INDEX([1]Calculation!T:T,ROW()),0)</f>
        <v>1</v>
      </c>
      <c r="P1179" s="8" t="str">
        <f>INDEX([1]Calculation!CB:CB,ROW())</f>
        <v>https://docsend.com/view/y8dpeq2</v>
      </c>
    </row>
    <row r="1180" spans="1:16">
      <c r="A1180" t="str">
        <f>INDEX([1]Calculation!$F:$F,ROW())</f>
        <v>US</v>
      </c>
      <c r="B1180" t="str">
        <f>INDEX([1]Calculation!$D:$D,ROW())</f>
        <v>Harris Insights &amp; Analytics</v>
      </c>
      <c r="C1180" t="str">
        <f>IF(INDEX([1]Calculation!$G:$G,ROW())=0,"-",INDEX([1]Calculation!$G:$G,ROW()))</f>
        <v>C+</v>
      </c>
      <c r="D1180" t="str">
        <f>INDEX([1]Calculation!$J:$J,ROW())&amp;"  "&amp;INDEX([1]Calculation!$K:$K,ROW())</f>
        <v>370  rv</v>
      </c>
      <c r="E1180" s="19">
        <f>INDEX([1]Calculation!$I:$I,ROW())</f>
        <v>43514</v>
      </c>
      <c r="F1180" s="12">
        <f>ROUND(INDEX([1]Calculation!AL:AL,ROW()),1)</f>
        <v>0</v>
      </c>
      <c r="G1180" s="8">
        <f>ROUND(INDEX([1]Calculation!L:L,ROW()),0)</f>
        <v>25</v>
      </c>
      <c r="H1180" s="8">
        <f>ROUND(INDEX([1]Calculation!M:M,ROW()),0)</f>
        <v>5</v>
      </c>
      <c r="I1180" s="8">
        <f>ROUND(INDEX([1]Calculation!N:N,ROW()),0)</f>
        <v>4</v>
      </c>
      <c r="J1180" s="8">
        <f>ROUND(INDEX([1]Calculation!O:O,ROW()),0)</f>
        <v>0</v>
      </c>
      <c r="K1180" s="8">
        <f>ROUND(INDEX([1]Calculation!P:P,ROW()),0)</f>
        <v>2</v>
      </c>
      <c r="L1180" s="8">
        <f>ROUND(INDEX([1]Calculation!Q:Q,ROW()),0)</f>
        <v>11</v>
      </c>
      <c r="M1180" s="8">
        <f>ROUND(INDEX([1]Calculation!R:R,ROW()),0)</f>
        <v>0</v>
      </c>
      <c r="N1180" s="8">
        <f>ROUND(INDEX([1]Calculation!S:S,ROW()),0)</f>
        <v>5</v>
      </c>
      <c r="O1180" s="8">
        <f>ROUND(INDEX([1]Calculation!T:T,ROW()),0)</f>
        <v>0</v>
      </c>
      <c r="P1180" s="8" t="str">
        <f>INDEX([1]Calculation!CB:CB,ROW())</f>
        <v>https://thehill.com/hilltv/what-americas-thinking/430614-one-fourth-of-democratic-voters-say-theyd-support-michelle</v>
      </c>
    </row>
    <row r="1181" spans="1:16">
      <c r="A1181" t="str">
        <f>INDEX([1]Calculation!$F:$F,ROW())</f>
        <v>US</v>
      </c>
      <c r="B1181" t="str">
        <f>INDEX([1]Calculation!$D:$D,ROW())</f>
        <v>Morning Consult</v>
      </c>
      <c r="C1181" t="str">
        <f>IF(INDEX([1]Calculation!$G:$G,ROW())=0,"-",INDEX([1]Calculation!$G:$G,ROW()))</f>
        <v>B+</v>
      </c>
      <c r="D1181" t="str">
        <f>INDEX([1]Calculation!$J:$J,ROW())&amp;"  "&amp;INDEX([1]Calculation!$K:$K,ROW())</f>
        <v>15383  lv</v>
      </c>
      <c r="E1181" s="19">
        <f>INDEX([1]Calculation!$I:$I,ROW())</f>
        <v>43513</v>
      </c>
      <c r="F1181" s="12">
        <f>ROUND(INDEX([1]Calculation!AL:AL,ROW()),1)</f>
        <v>0</v>
      </c>
      <c r="G1181" s="8">
        <f>ROUND(INDEX([1]Calculation!L:L,ROW()),0)</f>
        <v>30</v>
      </c>
      <c r="H1181" s="8">
        <f>ROUND(INDEX([1]Calculation!M:M,ROW()),0)</f>
        <v>2</v>
      </c>
      <c r="I1181" s="8">
        <f>ROUND(INDEX([1]Calculation!N:N,ROW()),0)</f>
        <v>5</v>
      </c>
      <c r="J1181" s="8">
        <f>ROUND(INDEX([1]Calculation!O:O,ROW()),0)</f>
        <v>0</v>
      </c>
      <c r="K1181" s="8">
        <f>ROUND(INDEX([1]Calculation!P:P,ROW()),0)</f>
        <v>4</v>
      </c>
      <c r="L1181" s="8">
        <f>ROUND(INDEX([1]Calculation!Q:Q,ROW()),0)</f>
        <v>21</v>
      </c>
      <c r="M1181" s="8">
        <f>ROUND(INDEX([1]Calculation!R:R,ROW()),0)</f>
        <v>0</v>
      </c>
      <c r="N1181" s="8">
        <f>ROUND(INDEX([1]Calculation!S:S,ROW()),0)</f>
        <v>8</v>
      </c>
      <c r="O1181" s="8">
        <f>ROUND(INDEX([1]Calculation!T:T,ROW()),0)</f>
        <v>0</v>
      </c>
      <c r="P1181" s="8" t="str">
        <f>INDEX([1]Calculation!CB:CB,ROW())</f>
        <v>https://morningconsult.com/wp-content/uploads/2019/02/Political-Intelligence-2.19.19.pdf</v>
      </c>
    </row>
    <row r="1182" spans="1:16">
      <c r="A1182" t="str">
        <f>INDEX([1]Calculation!$F:$F,ROW())</f>
        <v>US</v>
      </c>
      <c r="B1182" t="str">
        <f>INDEX([1]Calculation!$D:$D,ROW())</f>
        <v>Emerson College</v>
      </c>
      <c r="C1182" t="str">
        <f>IF(INDEX([1]Calculation!$G:$G,ROW())=0,"-",INDEX([1]Calculation!$G:$G,ROW()))</f>
        <v>B-</v>
      </c>
      <c r="D1182" t="str">
        <f>INDEX([1]Calculation!$J:$J,ROW())&amp;"  "&amp;INDEX([1]Calculation!$K:$K,ROW())</f>
        <v>431  lv</v>
      </c>
      <c r="E1182" s="19">
        <f>INDEX([1]Calculation!$I:$I,ROW())</f>
        <v>43512</v>
      </c>
      <c r="F1182" s="12">
        <f>ROUND(INDEX([1]Calculation!AL:AL,ROW()),1)</f>
        <v>0</v>
      </c>
      <c r="G1182" s="8">
        <f>ROUND(INDEX([1]Calculation!L:L,ROW()),0)</f>
        <v>27</v>
      </c>
      <c r="H1182" s="8">
        <f>ROUND(INDEX([1]Calculation!M:M,ROW()),0)</f>
        <v>2</v>
      </c>
      <c r="I1182" s="8">
        <f>ROUND(INDEX([1]Calculation!N:N,ROW()),0)</f>
        <v>9</v>
      </c>
      <c r="J1182" s="8">
        <f>ROUND(INDEX([1]Calculation!O:O,ROW()),0)</f>
        <v>0</v>
      </c>
      <c r="K1182" s="8">
        <f>ROUND(INDEX([1]Calculation!P:P,ROW()),0)</f>
        <v>5</v>
      </c>
      <c r="L1182" s="8">
        <f>ROUND(INDEX([1]Calculation!Q:Q,ROW()),0)</f>
        <v>17</v>
      </c>
      <c r="M1182" s="8">
        <f>ROUND(INDEX([1]Calculation!R:R,ROW()),0)</f>
        <v>0</v>
      </c>
      <c r="N1182" s="8">
        <f>ROUND(INDEX([1]Calculation!S:S,ROW()),0)</f>
        <v>9</v>
      </c>
      <c r="O1182" s="8">
        <f>ROUND(INDEX([1]Calculation!T:T,ROW()),0)</f>
        <v>0</v>
      </c>
      <c r="P1182" s="8" t="str">
        <f>INDEX([1]Calculation!CB:CB,ROW())</f>
        <v>http://emersonpolling.com/2019/02/16/majority-of-americans-disagree-with-trumps-national-emergency-despite-a-plurality-agreeing-with-border-wall-extension/</v>
      </c>
    </row>
    <row r="1183" spans="1:16">
      <c r="A1183" t="str">
        <f>INDEX([1]Calculation!$F:$F,ROW())</f>
        <v>New Hampshire</v>
      </c>
      <c r="B1183" t="str">
        <f>INDEX([1]Calculation!$D:$D,ROW())</f>
        <v>YouGov</v>
      </c>
      <c r="C1183" t="str">
        <f>IF(INDEX([1]Calculation!$G:$G,ROW())=0,"-",INDEX([1]Calculation!$G:$G,ROW()))</f>
        <v>B-</v>
      </c>
      <c r="D1183" t="str">
        <f>INDEX([1]Calculation!$J:$J,ROW())&amp;"  "&amp;INDEX([1]Calculation!$K:$K,ROW())</f>
        <v>337  lv</v>
      </c>
      <c r="E1183" s="19">
        <f>INDEX([1]Calculation!$I:$I,ROW())</f>
        <v>43511</v>
      </c>
      <c r="F1183" s="12">
        <f>ROUND(INDEX([1]Calculation!AL:AL,ROW()),1)</f>
        <v>0</v>
      </c>
      <c r="G1183" s="8">
        <f>ROUND(INDEX([1]Calculation!L:L,ROW()),0)</f>
        <v>28</v>
      </c>
      <c r="H1183" s="8">
        <f>ROUND(INDEX([1]Calculation!M:M,ROW()),0)</f>
        <v>2</v>
      </c>
      <c r="I1183" s="8">
        <f>ROUND(INDEX([1]Calculation!N:N,ROW()),0)</f>
        <v>3</v>
      </c>
      <c r="J1183" s="8">
        <f>ROUND(INDEX([1]Calculation!O:O,ROW()),0)</f>
        <v>0</v>
      </c>
      <c r="K1183" s="8">
        <f>ROUND(INDEX([1]Calculation!P:P,ROW()),0)</f>
        <v>1</v>
      </c>
      <c r="L1183" s="8">
        <f>ROUND(INDEX([1]Calculation!Q:Q,ROW()),0)</f>
        <v>20</v>
      </c>
      <c r="M1183" s="8">
        <f>ROUND(INDEX([1]Calculation!R:R,ROW()),0)</f>
        <v>0</v>
      </c>
      <c r="N1183" s="8">
        <f>ROUND(INDEX([1]Calculation!S:S,ROW()),0)</f>
        <v>9</v>
      </c>
      <c r="O1183" s="8">
        <f>ROUND(INDEX([1]Calculation!T:T,ROW()),0)</f>
        <v>0</v>
      </c>
      <c r="P1183" s="8" t="str">
        <f>INDEX([1]Calculation!CB:CB,ROW())</f>
        <v>https://www.umass.edu/newsoffice/article/presidential-politics-biden-leads-umass</v>
      </c>
    </row>
    <row r="1184" spans="1:16">
      <c r="A1184" t="str">
        <f>INDEX([1]Calculation!$F:$F,ROW())</f>
        <v>California</v>
      </c>
      <c r="B1184" t="str">
        <f>INDEX([1]Calculation!$D:$D,ROW())</f>
        <v>Change Research</v>
      </c>
      <c r="C1184" t="str">
        <f>IF(INDEX([1]Calculation!$G:$G,ROW())=0,"-",INDEX([1]Calculation!$G:$G,ROW()))</f>
        <v>C</v>
      </c>
      <c r="D1184" t="str">
        <f>INDEX([1]Calculation!$J:$J,ROW())&amp;"  "&amp;INDEX([1]Calculation!$K:$K,ROW())</f>
        <v>948  lv</v>
      </c>
      <c r="E1184" s="19">
        <f>INDEX([1]Calculation!$I:$I,ROW())</f>
        <v>43507</v>
      </c>
      <c r="F1184" s="12">
        <f>ROUND(INDEX([1]Calculation!AL:AL,ROW()),1)</f>
        <v>0</v>
      </c>
      <c r="G1184" s="8">
        <f>ROUND(INDEX([1]Calculation!L:L,ROW()),0)</f>
        <v>0</v>
      </c>
      <c r="H1184" s="8">
        <f>ROUND(INDEX([1]Calculation!M:M,ROW()),0)</f>
        <v>0</v>
      </c>
      <c r="I1184" s="8">
        <f>ROUND(INDEX([1]Calculation!N:N,ROW()),0)</f>
        <v>7</v>
      </c>
      <c r="J1184" s="8">
        <f>ROUND(INDEX([1]Calculation!O:O,ROW()),0)</f>
        <v>2</v>
      </c>
      <c r="K1184" s="8">
        <f>ROUND(INDEX([1]Calculation!P:P,ROW()),0)</f>
        <v>0</v>
      </c>
      <c r="L1184" s="8">
        <f>ROUND(INDEX([1]Calculation!Q:Q,ROW()),0)</f>
        <v>0</v>
      </c>
      <c r="M1184" s="8">
        <f>ROUND(INDEX([1]Calculation!R:R,ROW()),0)</f>
        <v>0</v>
      </c>
      <c r="N1184" s="8">
        <f>ROUND(INDEX([1]Calculation!S:S,ROW()),0)</f>
        <v>23</v>
      </c>
      <c r="O1184" s="8">
        <f>ROUND(INDEX([1]Calculation!T:T,ROW()),0)</f>
        <v>1</v>
      </c>
      <c r="P1184" s="8" t="str">
        <f>INDEX([1]Calculation!CB:CB,ROW())</f>
        <v>https://docsend.com/view/mjz7a9j</v>
      </c>
    </row>
    <row r="1185" spans="1:16">
      <c r="A1185" t="str">
        <f>INDEX([1]Calculation!$F:$F,ROW())</f>
        <v>California</v>
      </c>
      <c r="B1185" t="str">
        <f>INDEX([1]Calculation!$D:$D,ROW())</f>
        <v>Change Research</v>
      </c>
      <c r="C1185" t="str">
        <f>IF(INDEX([1]Calculation!$G:$G,ROW())=0,"-",INDEX([1]Calculation!$G:$G,ROW()))</f>
        <v>C</v>
      </c>
      <c r="D1185" t="str">
        <f>INDEX([1]Calculation!$J:$J,ROW())&amp;"  "&amp;INDEX([1]Calculation!$K:$K,ROW())</f>
        <v>948  lv</v>
      </c>
      <c r="E1185" s="19">
        <f>INDEX([1]Calculation!$I:$I,ROW())</f>
        <v>43507</v>
      </c>
      <c r="F1185" s="12">
        <f>ROUND(INDEX([1]Calculation!AL:AL,ROW()),1)</f>
        <v>0</v>
      </c>
      <c r="G1185" s="8">
        <f>ROUND(INDEX([1]Calculation!L:L,ROW()),0)</f>
        <v>26</v>
      </c>
      <c r="H1185" s="8">
        <f>ROUND(INDEX([1]Calculation!M:M,ROW()),0)</f>
        <v>0</v>
      </c>
      <c r="I1185" s="8">
        <f>ROUND(INDEX([1]Calculation!N:N,ROW()),0)</f>
        <v>3</v>
      </c>
      <c r="J1185" s="8">
        <f>ROUND(INDEX([1]Calculation!O:O,ROW()),0)</f>
        <v>1</v>
      </c>
      <c r="K1185" s="8">
        <f>ROUND(INDEX([1]Calculation!P:P,ROW()),0)</f>
        <v>1</v>
      </c>
      <c r="L1185" s="8">
        <f>ROUND(INDEX([1]Calculation!Q:Q,ROW()),0)</f>
        <v>20</v>
      </c>
      <c r="M1185" s="8">
        <f>ROUND(INDEX([1]Calculation!R:R,ROW()),0)</f>
        <v>0</v>
      </c>
      <c r="N1185" s="8">
        <f>ROUND(INDEX([1]Calculation!S:S,ROW()),0)</f>
        <v>7</v>
      </c>
      <c r="O1185" s="8">
        <f>ROUND(INDEX([1]Calculation!T:T,ROW()),0)</f>
        <v>0</v>
      </c>
      <c r="P1185" s="8" t="str">
        <f>INDEX([1]Calculation!CB:CB,ROW())</f>
        <v>https://docsend.com/view/mjz7a9j</v>
      </c>
    </row>
    <row r="1186" spans="1:16">
      <c r="A1186" t="str">
        <f>INDEX([1]Calculation!$F:$F,ROW())</f>
        <v>US</v>
      </c>
      <c r="B1186" t="str">
        <f>INDEX([1]Calculation!$D:$D,ROW())</f>
        <v>Bold Blue Campaigns</v>
      </c>
      <c r="C1186" t="str">
        <f>IF(INDEX([1]Calculation!$G:$G,ROW())=0,"-",INDEX([1]Calculation!$G:$G,ROW()))</f>
        <v>-</v>
      </c>
      <c r="D1186" t="str">
        <f>INDEX([1]Calculation!$J:$J,ROW())&amp;"  "&amp;INDEX([1]Calculation!$K:$K,ROW())</f>
        <v>500  lv</v>
      </c>
      <c r="E1186" s="19">
        <f>INDEX([1]Calculation!$I:$I,ROW())</f>
        <v>43507</v>
      </c>
      <c r="F1186" s="12">
        <f>ROUND(INDEX([1]Calculation!AL:AL,ROW()),1)</f>
        <v>0.4</v>
      </c>
      <c r="G1186" s="8">
        <f>ROUND(INDEX([1]Calculation!L:L,ROW()),0)</f>
        <v>12</v>
      </c>
      <c r="H1186" s="8">
        <f>ROUND(INDEX([1]Calculation!M:M,ROW()),0)</f>
        <v>0</v>
      </c>
      <c r="I1186" s="8">
        <f>ROUND(INDEX([1]Calculation!N:N,ROW()),0)</f>
        <v>0</v>
      </c>
      <c r="J1186" s="8">
        <f>ROUND(INDEX([1]Calculation!O:O,ROW()),0)</f>
        <v>0</v>
      </c>
      <c r="K1186" s="8">
        <f>ROUND(INDEX([1]Calculation!P:P,ROW()),0)</f>
        <v>1</v>
      </c>
      <c r="L1186" s="8">
        <f>ROUND(INDEX([1]Calculation!Q:Q,ROW()),0)</f>
        <v>9</v>
      </c>
      <c r="M1186" s="8">
        <f>ROUND(INDEX([1]Calculation!R:R,ROW()),0)</f>
        <v>0</v>
      </c>
      <c r="N1186" s="8">
        <f>ROUND(INDEX([1]Calculation!S:S,ROW()),0)</f>
        <v>3</v>
      </c>
      <c r="O1186" s="8">
        <f>ROUND(INDEX([1]Calculation!T:T,ROW()),0)</f>
        <v>0</v>
      </c>
      <c r="P1186" s="8" t="str">
        <f>INDEX([1]Calculation!CB:CB,ROW())</f>
        <v>https://drive.google.com/file/d/1dCo2pRN0-jn12kX-fFnhdm-JkyZCvX9Y/view</v>
      </c>
    </row>
    <row r="1187" spans="1:16">
      <c r="A1187" t="str">
        <f>INDEX([1]Calculation!$F:$F,ROW())</f>
        <v>US</v>
      </c>
      <c r="B1187" t="str">
        <f>INDEX([1]Calculation!$D:$D,ROW())</f>
        <v>McLaughlin &amp; Associates</v>
      </c>
      <c r="C1187" t="str">
        <f>IF(INDEX([1]Calculation!$G:$G,ROW())=0,"-",INDEX([1]Calculation!$G:$G,ROW()))</f>
        <v>C/D</v>
      </c>
      <c r="D1187" t="str">
        <f>INDEX([1]Calculation!$J:$J,ROW())&amp;"  "&amp;INDEX([1]Calculation!$K:$K,ROW())</f>
        <v>450  lv</v>
      </c>
      <c r="E1187" s="19">
        <f>INDEX([1]Calculation!$I:$I,ROW())</f>
        <v>43506</v>
      </c>
      <c r="F1187" s="12">
        <f>ROUND(INDEX([1]Calculation!AL:AL,ROW()),1)</f>
        <v>0</v>
      </c>
      <c r="G1187" s="8">
        <f>ROUND(INDEX([1]Calculation!L:L,ROW()),0)</f>
        <v>25</v>
      </c>
      <c r="H1187" s="8">
        <f>ROUND(INDEX([1]Calculation!M:M,ROW()),0)</f>
        <v>2</v>
      </c>
      <c r="I1187" s="8">
        <f>ROUND(INDEX([1]Calculation!N:N,ROW()),0)</f>
        <v>3</v>
      </c>
      <c r="J1187" s="8">
        <f>ROUND(INDEX([1]Calculation!O:O,ROW()),0)</f>
        <v>0</v>
      </c>
      <c r="K1187" s="8">
        <f>ROUND(INDEX([1]Calculation!P:P,ROW()),0)</f>
        <v>1</v>
      </c>
      <c r="L1187" s="8">
        <f>ROUND(INDEX([1]Calculation!Q:Q,ROW()),0)</f>
        <v>16</v>
      </c>
      <c r="M1187" s="8">
        <f>ROUND(INDEX([1]Calculation!R:R,ROW()),0)</f>
        <v>0</v>
      </c>
      <c r="N1187" s="8">
        <f>ROUND(INDEX([1]Calculation!S:S,ROW()),0)</f>
        <v>5</v>
      </c>
      <c r="O1187" s="8">
        <f>ROUND(INDEX([1]Calculation!T:T,ROW()),0)</f>
        <v>0</v>
      </c>
      <c r="P1187" s="8" t="str">
        <f>INDEX([1]Calculation!CB:CB,ROW())</f>
        <v>http://mclaughlinonline.com/pols/wp-content/uploads/2019/02/National-Monthly-Omnibus-February-1.pdf</v>
      </c>
    </row>
    <row r="1188" spans="1:16">
      <c r="A1188" t="str">
        <f>INDEX([1]Calculation!$F:$F,ROW())</f>
        <v>US</v>
      </c>
      <c r="B1188" t="str">
        <f>INDEX([1]Calculation!$D:$D,ROW())</f>
        <v>Morning Consult</v>
      </c>
      <c r="C1188" t="str">
        <f>IF(INDEX([1]Calculation!$G:$G,ROW())=0,"-",INDEX([1]Calculation!$G:$G,ROW()))</f>
        <v>B+</v>
      </c>
      <c r="D1188" t="str">
        <f>INDEX([1]Calculation!$J:$J,ROW())&amp;"  "&amp;INDEX([1]Calculation!$K:$K,ROW())</f>
        <v>11627  lv</v>
      </c>
      <c r="E1188" s="19">
        <f>INDEX([1]Calculation!$I:$I,ROW())</f>
        <v>43506</v>
      </c>
      <c r="F1188" s="12">
        <f>ROUND(INDEX([1]Calculation!AL:AL,ROW()),1)</f>
        <v>0</v>
      </c>
      <c r="G1188" s="8">
        <f>ROUND(INDEX([1]Calculation!L:L,ROW()),0)</f>
        <v>29</v>
      </c>
      <c r="H1188" s="8">
        <f>ROUND(INDEX([1]Calculation!M:M,ROW()),0)</f>
        <v>2</v>
      </c>
      <c r="I1188" s="8">
        <f>ROUND(INDEX([1]Calculation!N:N,ROW()),0)</f>
        <v>5</v>
      </c>
      <c r="J1188" s="8">
        <f>ROUND(INDEX([1]Calculation!O:O,ROW()),0)</f>
        <v>0</v>
      </c>
      <c r="K1188" s="8">
        <f>ROUND(INDEX([1]Calculation!P:P,ROW()),0)</f>
        <v>3</v>
      </c>
      <c r="L1188" s="8">
        <f>ROUND(INDEX([1]Calculation!Q:Q,ROW()),0)</f>
        <v>22</v>
      </c>
      <c r="M1188" s="8">
        <f>ROUND(INDEX([1]Calculation!R:R,ROW()),0)</f>
        <v>0</v>
      </c>
      <c r="N1188" s="8">
        <f>ROUND(INDEX([1]Calculation!S:S,ROW()),0)</f>
        <v>8</v>
      </c>
      <c r="O1188" s="8">
        <f>ROUND(INDEX([1]Calculation!T:T,ROW()),0)</f>
        <v>0</v>
      </c>
      <c r="P1188" s="8" t="str">
        <f>INDEX([1]Calculation!CB:CB,ROW())</f>
        <v>https://morningconsult.com/wp-content/uploads/2019/02/Morning-Consult_Political-Intelligence_2.12.19.pdf</v>
      </c>
    </row>
    <row r="1189" spans="1:16">
      <c r="A1189" t="str">
        <f>INDEX([1]Calculation!$F:$F,ROW())</f>
        <v>US</v>
      </c>
      <c r="B1189" t="str">
        <f>INDEX([1]Calculation!$D:$D,ROW())</f>
        <v>Morning Consult</v>
      </c>
      <c r="C1189" t="str">
        <f>IF(INDEX([1]Calculation!$G:$G,ROW())=0,"-",INDEX([1]Calculation!$G:$G,ROW()))</f>
        <v>B+</v>
      </c>
      <c r="D1189" t="str">
        <f>INDEX([1]Calculation!$J:$J,ROW())&amp;"  "&amp;INDEX([1]Calculation!$K:$K,ROW())</f>
        <v>14494  lv</v>
      </c>
      <c r="E1189" s="19">
        <f>INDEX([1]Calculation!$I:$I,ROW())</f>
        <v>43499</v>
      </c>
      <c r="F1189" s="12">
        <f>ROUND(INDEX([1]Calculation!AL:AL,ROW()),1)</f>
        <v>0</v>
      </c>
      <c r="G1189" s="8">
        <f>ROUND(INDEX([1]Calculation!L:L,ROW()),0)</f>
        <v>30</v>
      </c>
      <c r="H1189" s="8">
        <f>ROUND(INDEX([1]Calculation!M:M,ROW()),0)</f>
        <v>2</v>
      </c>
      <c r="I1189" s="8">
        <f>ROUND(INDEX([1]Calculation!N:N,ROW()),0)</f>
        <v>4</v>
      </c>
      <c r="J1189" s="8">
        <f>ROUND(INDEX([1]Calculation!O:O,ROW()),0)</f>
        <v>0</v>
      </c>
      <c r="K1189" s="8">
        <f>ROUND(INDEX([1]Calculation!P:P,ROW()),0)</f>
        <v>2</v>
      </c>
      <c r="L1189" s="8">
        <f>ROUND(INDEX([1]Calculation!Q:Q,ROW()),0)</f>
        <v>21</v>
      </c>
      <c r="M1189" s="8">
        <f>ROUND(INDEX([1]Calculation!R:R,ROW()),0)</f>
        <v>0</v>
      </c>
      <c r="N1189" s="8">
        <f>ROUND(INDEX([1]Calculation!S:S,ROW()),0)</f>
        <v>9</v>
      </c>
      <c r="O1189" s="8">
        <f>ROUND(INDEX([1]Calculation!T:T,ROW()),0)</f>
        <v>0</v>
      </c>
      <c r="P1189" s="8" t="str">
        <f>INDEX([1]Calculation!CB:CB,ROW())</f>
        <v>https://morningconsult.com/2020-democratic-primary/</v>
      </c>
    </row>
    <row r="1190" spans="1:16">
      <c r="A1190" t="str">
        <f>INDEX([1]Calculation!$F:$F,ROW())</f>
        <v>South Carolina</v>
      </c>
      <c r="B1190" t="str">
        <f>INDEX([1]Calculation!$D:$D,ROW())</f>
        <v>Optimus</v>
      </c>
      <c r="C1190" t="str">
        <f>IF(INDEX([1]Calculation!$G:$G,ROW())=0,"-",INDEX([1]Calculation!$G:$G,ROW()))</f>
        <v>C/D</v>
      </c>
      <c r="D1190" t="str">
        <f>INDEX([1]Calculation!$J:$J,ROW())&amp;"  "&amp;INDEX([1]Calculation!$K:$K,ROW())</f>
        <v>557  lv</v>
      </c>
      <c r="E1190" s="19">
        <f>INDEX([1]Calculation!$I:$I,ROW())</f>
        <v>43498</v>
      </c>
      <c r="F1190" s="12">
        <f>ROUND(INDEX([1]Calculation!AL:AL,ROW()),1)</f>
        <v>0</v>
      </c>
      <c r="G1190" s="8">
        <f>ROUND(INDEX([1]Calculation!L:L,ROW()),0)</f>
        <v>36</v>
      </c>
      <c r="H1190" s="8">
        <f>ROUND(INDEX([1]Calculation!M:M,ROW()),0)</f>
        <v>0</v>
      </c>
      <c r="I1190" s="8">
        <f>ROUND(INDEX([1]Calculation!N:N,ROW()),0)</f>
        <v>5</v>
      </c>
      <c r="J1190" s="8">
        <f>ROUND(INDEX([1]Calculation!O:O,ROW()),0)</f>
        <v>0</v>
      </c>
      <c r="K1190" s="8">
        <f>ROUND(INDEX([1]Calculation!P:P,ROW()),0)</f>
        <v>1</v>
      </c>
      <c r="L1190" s="8">
        <f>ROUND(INDEX([1]Calculation!Q:Q,ROW()),0)</f>
        <v>8</v>
      </c>
      <c r="M1190" s="8">
        <f>ROUND(INDEX([1]Calculation!R:R,ROW()),0)</f>
        <v>0</v>
      </c>
      <c r="N1190" s="8">
        <f>ROUND(INDEX([1]Calculation!S:S,ROW()),0)</f>
        <v>4</v>
      </c>
      <c r="O1190" s="8">
        <f>ROUND(INDEX([1]Calculation!T:T,ROW()),0)</f>
        <v>0</v>
      </c>
      <c r="P1190" s="8" t="str">
        <f>INDEX([1]Calculation!CB:CB,ROW())</f>
        <v>https://projects.fivethirtyeight.com/polls/20190207.xlsx</v>
      </c>
    </row>
    <row r="1191" spans="1:16">
      <c r="A1191" t="str">
        <f>INDEX([1]Calculation!$F:$F,ROW())</f>
        <v>New Hampshire</v>
      </c>
      <c r="B1191" t="str">
        <f>INDEX([1]Calculation!$D:$D,ROW())</f>
        <v>Optimus</v>
      </c>
      <c r="C1191" t="str">
        <f>IF(INDEX([1]Calculation!$G:$G,ROW())=0,"-",INDEX([1]Calculation!$G:$G,ROW()))</f>
        <v>C/D</v>
      </c>
      <c r="D1191" t="str">
        <f>INDEX([1]Calculation!$J:$J,ROW())&amp;"  "&amp;INDEX([1]Calculation!$K:$K,ROW())</f>
        <v>518  lv</v>
      </c>
      <c r="E1191" s="19">
        <f>INDEX([1]Calculation!$I:$I,ROW())</f>
        <v>43498</v>
      </c>
      <c r="F1191" s="12">
        <f>ROUND(INDEX([1]Calculation!AL:AL,ROW()),1)</f>
        <v>0</v>
      </c>
      <c r="G1191" s="8">
        <f>ROUND(INDEX([1]Calculation!L:L,ROW()),0)</f>
        <v>22</v>
      </c>
      <c r="H1191" s="8">
        <f>ROUND(INDEX([1]Calculation!M:M,ROW()),0)</f>
        <v>0</v>
      </c>
      <c r="I1191" s="8">
        <f>ROUND(INDEX([1]Calculation!N:N,ROW()),0)</f>
        <v>4</v>
      </c>
      <c r="J1191" s="8">
        <f>ROUND(INDEX([1]Calculation!O:O,ROW()),0)</f>
        <v>0</v>
      </c>
      <c r="K1191" s="8">
        <f>ROUND(INDEX([1]Calculation!P:P,ROW()),0)</f>
        <v>2</v>
      </c>
      <c r="L1191" s="8">
        <f>ROUND(INDEX([1]Calculation!Q:Q,ROW()),0)</f>
        <v>13</v>
      </c>
      <c r="M1191" s="8">
        <f>ROUND(INDEX([1]Calculation!R:R,ROW()),0)</f>
        <v>0</v>
      </c>
      <c r="N1191" s="8">
        <f>ROUND(INDEX([1]Calculation!S:S,ROW()),0)</f>
        <v>9</v>
      </c>
      <c r="O1191" s="8">
        <f>ROUND(INDEX([1]Calculation!T:T,ROW()),0)</f>
        <v>0</v>
      </c>
      <c r="P1191" s="8" t="str">
        <f>INDEX([1]Calculation!CB:CB,ROW())</f>
        <v>https://projects.fivethirtyeight.com/polls/20190207.xlsx</v>
      </c>
    </row>
    <row r="1192" spans="1:16">
      <c r="A1192" t="str">
        <f>INDEX([1]Calculation!$F:$F,ROW())</f>
        <v>Iowa</v>
      </c>
      <c r="B1192" t="str">
        <f>INDEX([1]Calculation!$D:$D,ROW())</f>
        <v>Optimus</v>
      </c>
      <c r="C1192" t="str">
        <f>IF(INDEX([1]Calculation!$G:$G,ROW())=0,"-",INDEX([1]Calculation!$G:$G,ROW()))</f>
        <v>C/D</v>
      </c>
      <c r="D1192" t="str">
        <f>INDEX([1]Calculation!$J:$J,ROW())&amp;"  "&amp;INDEX([1]Calculation!$K:$K,ROW())</f>
        <v>558  lv</v>
      </c>
      <c r="E1192" s="19">
        <f>INDEX([1]Calculation!$I:$I,ROW())</f>
        <v>43498</v>
      </c>
      <c r="F1192" s="12">
        <f>ROUND(INDEX([1]Calculation!AL:AL,ROW()),1)</f>
        <v>0</v>
      </c>
      <c r="G1192" s="8">
        <f>ROUND(INDEX([1]Calculation!L:L,ROW()),0)</f>
        <v>25</v>
      </c>
      <c r="H1192" s="8">
        <f>ROUND(INDEX([1]Calculation!M:M,ROW()),0)</f>
        <v>0</v>
      </c>
      <c r="I1192" s="8">
        <f>ROUND(INDEX([1]Calculation!N:N,ROW()),0)</f>
        <v>4</v>
      </c>
      <c r="J1192" s="8">
        <f>ROUND(INDEX([1]Calculation!O:O,ROW()),0)</f>
        <v>0</v>
      </c>
      <c r="K1192" s="8">
        <f>ROUND(INDEX([1]Calculation!P:P,ROW()),0)</f>
        <v>5</v>
      </c>
      <c r="L1192" s="8">
        <f>ROUND(INDEX([1]Calculation!Q:Q,ROW()),0)</f>
        <v>10</v>
      </c>
      <c r="M1192" s="8">
        <f>ROUND(INDEX([1]Calculation!R:R,ROW()),0)</f>
        <v>0</v>
      </c>
      <c r="N1192" s="8">
        <f>ROUND(INDEX([1]Calculation!S:S,ROW()),0)</f>
        <v>11</v>
      </c>
      <c r="O1192" s="8">
        <f>ROUND(INDEX([1]Calculation!T:T,ROW()),0)</f>
        <v>0</v>
      </c>
      <c r="P1192" s="8" t="str">
        <f>INDEX([1]Calculation!CB:CB,ROW())</f>
        <v>https://projects.fivethirtyeight.com/polls/20190207.xlsx</v>
      </c>
    </row>
    <row r="1193" spans="1:16">
      <c r="A1193" t="str">
        <f>INDEX([1]Calculation!$F:$F,ROW())</f>
        <v>US</v>
      </c>
      <c r="B1193" t="str">
        <f>INDEX([1]Calculation!$D:$D,ROW())</f>
        <v>Morning Consult</v>
      </c>
      <c r="C1193" t="str">
        <f>IF(INDEX([1]Calculation!$G:$G,ROW())=0,"-",INDEX([1]Calculation!$G:$G,ROW()))</f>
        <v>B+</v>
      </c>
      <c r="D1193" t="str">
        <f>INDEX([1]Calculation!$J:$J,ROW())&amp;"  "&amp;INDEX([1]Calculation!$K:$K,ROW())</f>
        <v>737  rv</v>
      </c>
      <c r="E1193" s="19">
        <f>INDEX([1]Calculation!$I:$I,ROW())</f>
        <v>43498</v>
      </c>
      <c r="F1193" s="12">
        <f>ROUND(INDEX([1]Calculation!AL:AL,ROW()),1)</f>
        <v>0</v>
      </c>
      <c r="G1193" s="8">
        <f>ROUND(INDEX([1]Calculation!L:L,ROW()),0)</f>
        <v>29</v>
      </c>
      <c r="H1193" s="8">
        <f>ROUND(INDEX([1]Calculation!M:M,ROW()),0)</f>
        <v>2</v>
      </c>
      <c r="I1193" s="8">
        <f>ROUND(INDEX([1]Calculation!N:N,ROW()),0)</f>
        <v>5</v>
      </c>
      <c r="J1193" s="8">
        <f>ROUND(INDEX([1]Calculation!O:O,ROW()),0)</f>
        <v>0</v>
      </c>
      <c r="K1193" s="8">
        <f>ROUND(INDEX([1]Calculation!P:P,ROW()),0)</f>
        <v>2</v>
      </c>
      <c r="L1193" s="8">
        <f>ROUND(INDEX([1]Calculation!Q:Q,ROW()),0)</f>
        <v>16</v>
      </c>
      <c r="M1193" s="8">
        <f>ROUND(INDEX([1]Calculation!R:R,ROW()),0)</f>
        <v>0</v>
      </c>
      <c r="N1193" s="8">
        <f>ROUND(INDEX([1]Calculation!S:S,ROW()),0)</f>
        <v>6</v>
      </c>
      <c r="O1193" s="8">
        <f>ROUND(INDEX([1]Calculation!T:T,ROW()),0)</f>
        <v>0</v>
      </c>
      <c r="P1193" s="8" t="str">
        <f>INDEX([1]Calculation!CB:CB,ROW())</f>
        <v>https://morningconsult.com/wp-content/uploads/2019/02/190202_crosstabs_POLITICO_RVs_v1_AP.pdf</v>
      </c>
    </row>
    <row r="1194" spans="1:16">
      <c r="A1194" t="str">
        <f>INDEX([1]Calculation!$F:$F,ROW())</f>
        <v>Iowa</v>
      </c>
      <c r="B1194" t="str">
        <f>INDEX([1]Calculation!$D:$D,ROW())</f>
        <v>Emerson College</v>
      </c>
      <c r="C1194" t="str">
        <f>IF(INDEX([1]Calculation!$G:$G,ROW())=0,"-",INDEX([1]Calculation!$G:$G,ROW()))</f>
        <v>B-</v>
      </c>
      <c r="D1194" t="str">
        <f>INDEX([1]Calculation!$J:$J,ROW())&amp;"  "&amp;INDEX([1]Calculation!$K:$K,ROW())</f>
        <v>260  lv</v>
      </c>
      <c r="E1194" s="19">
        <f>INDEX([1]Calculation!$I:$I,ROW())</f>
        <v>43498</v>
      </c>
      <c r="F1194" s="12">
        <f>ROUND(INDEX([1]Calculation!AL:AL,ROW()),1)</f>
        <v>0</v>
      </c>
      <c r="G1194" s="8">
        <f>ROUND(INDEX([1]Calculation!L:L,ROW()),0)</f>
        <v>29</v>
      </c>
      <c r="H1194" s="8">
        <f>ROUND(INDEX([1]Calculation!M:M,ROW()),0)</f>
        <v>0</v>
      </c>
      <c r="I1194" s="8">
        <f>ROUND(INDEX([1]Calculation!N:N,ROW()),0)</f>
        <v>4</v>
      </c>
      <c r="J1194" s="8">
        <f>ROUND(INDEX([1]Calculation!O:O,ROW()),0)</f>
        <v>0</v>
      </c>
      <c r="K1194" s="8">
        <f>ROUND(INDEX([1]Calculation!P:P,ROW()),0)</f>
        <v>3</v>
      </c>
      <c r="L1194" s="8">
        <f>ROUND(INDEX([1]Calculation!Q:Q,ROW()),0)</f>
        <v>15</v>
      </c>
      <c r="M1194" s="8">
        <f>ROUND(INDEX([1]Calculation!R:R,ROW()),0)</f>
        <v>0</v>
      </c>
      <c r="N1194" s="8">
        <f>ROUND(INDEX([1]Calculation!S:S,ROW()),0)</f>
        <v>11</v>
      </c>
      <c r="O1194" s="8">
        <f>ROUND(INDEX([1]Calculation!T:T,ROW()),0)</f>
        <v>0</v>
      </c>
      <c r="P1194" s="8" t="str">
        <f>INDEX([1]Calculation!CB:CB,ROW())</f>
        <v>https://www.emerson.edu/news-events/emerson-college-today-unpublished/iowa-poll-one-year-out-caucus-biden-leads-democratic-field-third-party-candidacy-helps-trump</v>
      </c>
    </row>
    <row r="1195" spans="1:16">
      <c r="A1195" t="str">
        <f>INDEX([1]Calculation!$F:$F,ROW())</f>
        <v>US</v>
      </c>
      <c r="B1195" t="str">
        <f>INDEX([1]Calculation!$D:$D,ROW())</f>
        <v>Morning Consult</v>
      </c>
      <c r="C1195" t="str">
        <f>IF(INDEX([1]Calculation!$G:$G,ROW())=0,"-",INDEX([1]Calculation!$G:$G,ROW()))</f>
        <v>B+</v>
      </c>
      <c r="D1195" t="str">
        <f>INDEX([1]Calculation!$J:$J,ROW())&amp;"  "&amp;INDEX([1]Calculation!$K:$K,ROW())</f>
        <v>14381  lv</v>
      </c>
      <c r="E1195" s="19">
        <f>INDEX([1]Calculation!$I:$I,ROW())</f>
        <v>43492</v>
      </c>
      <c r="F1195" s="12">
        <f>ROUND(INDEX([1]Calculation!AL:AL,ROW()),1)</f>
        <v>0</v>
      </c>
      <c r="G1195" s="8">
        <f>ROUND(INDEX([1]Calculation!L:L,ROW()),0)</f>
        <v>31</v>
      </c>
      <c r="H1195" s="8">
        <f>ROUND(INDEX([1]Calculation!M:M,ROW()),0)</f>
        <v>3</v>
      </c>
      <c r="I1195" s="8">
        <f>ROUND(INDEX([1]Calculation!N:N,ROW()),0)</f>
        <v>3</v>
      </c>
      <c r="J1195" s="8">
        <f>ROUND(INDEX([1]Calculation!O:O,ROW()),0)</f>
        <v>0</v>
      </c>
      <c r="K1195" s="8">
        <f>ROUND(INDEX([1]Calculation!P:P,ROW()),0)</f>
        <v>2</v>
      </c>
      <c r="L1195" s="8">
        <f>ROUND(INDEX([1]Calculation!Q:Q,ROW()),0)</f>
        <v>21</v>
      </c>
      <c r="M1195" s="8">
        <f>ROUND(INDEX([1]Calculation!R:R,ROW()),0)</f>
        <v>0</v>
      </c>
      <c r="N1195" s="8">
        <f>ROUND(INDEX([1]Calculation!S:S,ROW()),0)</f>
        <v>9</v>
      </c>
      <c r="O1195" s="8">
        <f>ROUND(INDEX([1]Calculation!T:T,ROW()),0)</f>
        <v>0</v>
      </c>
      <c r="P1195" s="8" t="str">
        <f>INDEX([1]Calculation!CB:CB,ROW())</f>
        <v>https://morningconsult.com/2020-democratic-primary/</v>
      </c>
    </row>
    <row r="1196" spans="1:16">
      <c r="A1196" t="str">
        <f>INDEX([1]Calculation!$F:$F,ROW())</f>
        <v>US</v>
      </c>
      <c r="B1196" t="str">
        <f>INDEX([1]Calculation!$D:$D,ROW())</f>
        <v>Monmouth University</v>
      </c>
      <c r="C1196" t="str">
        <f>IF(INDEX([1]Calculation!$G:$G,ROW())=0,"-",INDEX([1]Calculation!$G:$G,ROW()))</f>
        <v>A+</v>
      </c>
      <c r="D1196" t="str">
        <f>INDEX([1]Calculation!$J:$J,ROW())&amp;"  "&amp;INDEX([1]Calculation!$K:$K,ROW())</f>
        <v>313  rv</v>
      </c>
      <c r="E1196" s="19">
        <f>INDEX([1]Calculation!$I:$I,ROW())</f>
        <v>43492</v>
      </c>
      <c r="F1196" s="12">
        <f>ROUND(INDEX([1]Calculation!AL:AL,ROW()),1)</f>
        <v>0</v>
      </c>
      <c r="G1196" s="8">
        <f>ROUND(INDEX([1]Calculation!L:L,ROW()),0)</f>
        <v>29</v>
      </c>
      <c r="H1196" s="8">
        <f>ROUND(INDEX([1]Calculation!M:M,ROW()),0)</f>
        <v>4</v>
      </c>
      <c r="I1196" s="8">
        <f>ROUND(INDEX([1]Calculation!N:N,ROW()),0)</f>
        <v>4</v>
      </c>
      <c r="J1196" s="8">
        <f>ROUND(INDEX([1]Calculation!O:O,ROW()),0)</f>
        <v>0</v>
      </c>
      <c r="K1196" s="8">
        <f>ROUND(INDEX([1]Calculation!P:P,ROW()),0)</f>
        <v>2</v>
      </c>
      <c r="L1196" s="8">
        <f>ROUND(INDEX([1]Calculation!Q:Q,ROW()),0)</f>
        <v>16</v>
      </c>
      <c r="M1196" s="8">
        <f>ROUND(INDEX([1]Calculation!R:R,ROW()),0)</f>
        <v>0</v>
      </c>
      <c r="N1196" s="8">
        <f>ROUND(INDEX([1]Calculation!S:S,ROW()),0)</f>
        <v>8</v>
      </c>
      <c r="O1196" s="8">
        <f>ROUND(INDEX([1]Calculation!T:T,ROW()),0)</f>
        <v>1</v>
      </c>
      <c r="P1196" s="8" t="str">
        <f>INDEX([1]Calculation!CB:CB,ROW())</f>
        <v>https://www.monmouth.edu/polling-institute/documents/monmouthpoll_us_020419.pdf/</v>
      </c>
    </row>
    <row r="1197" spans="1:16">
      <c r="A1197" t="str">
        <f>INDEX([1]Calculation!$F:$F,ROW())</f>
        <v>US</v>
      </c>
      <c r="B1197" t="str">
        <f>INDEX([1]Calculation!$D:$D,ROW())</f>
        <v>Morning Consult</v>
      </c>
      <c r="C1197" t="str">
        <f>IF(INDEX([1]Calculation!$G:$G,ROW())=0,"-",INDEX([1]Calculation!$G:$G,ROW()))</f>
        <v>B+</v>
      </c>
      <c r="D1197" t="str">
        <f>INDEX([1]Calculation!$J:$J,ROW())&amp;"  "&amp;INDEX([1]Calculation!$K:$K,ROW())</f>
        <v>685  rv</v>
      </c>
      <c r="E1197" s="19">
        <f>INDEX([1]Calculation!$I:$I,ROW())</f>
        <v>43492</v>
      </c>
      <c r="F1197" s="12">
        <f>ROUND(INDEX([1]Calculation!AL:AL,ROW()),1)</f>
        <v>0</v>
      </c>
      <c r="G1197" s="8">
        <f>ROUND(INDEX([1]Calculation!L:L,ROW()),0)</f>
        <v>33</v>
      </c>
      <c r="H1197" s="8">
        <f>ROUND(INDEX([1]Calculation!M:M,ROW()),0)</f>
        <v>2</v>
      </c>
      <c r="I1197" s="8">
        <f>ROUND(INDEX([1]Calculation!N:N,ROW()),0)</f>
        <v>3</v>
      </c>
      <c r="J1197" s="8">
        <f>ROUND(INDEX([1]Calculation!O:O,ROW()),0)</f>
        <v>0</v>
      </c>
      <c r="K1197" s="8">
        <f>ROUND(INDEX([1]Calculation!P:P,ROW()),0)</f>
        <v>1</v>
      </c>
      <c r="L1197" s="8">
        <f>ROUND(INDEX([1]Calculation!Q:Q,ROW()),0)</f>
        <v>15</v>
      </c>
      <c r="M1197" s="8">
        <f>ROUND(INDEX([1]Calculation!R:R,ROW()),0)</f>
        <v>0</v>
      </c>
      <c r="N1197" s="8">
        <f>ROUND(INDEX([1]Calculation!S:S,ROW()),0)</f>
        <v>6</v>
      </c>
      <c r="O1197" s="8">
        <f>ROUND(INDEX([1]Calculation!T:T,ROW()),0)</f>
        <v>0</v>
      </c>
      <c r="P1197" s="8" t="str">
        <f>INDEX([1]Calculation!CB:CB,ROW())</f>
        <v>https://morningconsult.com/wp-content/uploads/2019/01/190156_crosstabs_POLITICO_RVs_v1_ML.pdf</v>
      </c>
    </row>
    <row r="1198" spans="1:16">
      <c r="A1198" t="str">
        <f>INDEX([1]Calculation!$F:$F,ROW())</f>
        <v>US</v>
      </c>
      <c r="B1198" t="str">
        <f>INDEX([1]Calculation!$D:$D,ROW())</f>
        <v>ABC News/Washington Post</v>
      </c>
      <c r="C1198" t="str">
        <f>IF(INDEX([1]Calculation!$G:$G,ROW())=0,"-",INDEX([1]Calculation!$G:$G,ROW()))</f>
        <v>A+</v>
      </c>
      <c r="D1198" t="str">
        <f>INDEX([1]Calculation!$J:$J,ROW())&amp;"  "&amp;INDEX([1]Calculation!$K:$K,ROW())</f>
        <v>447  a</v>
      </c>
      <c r="E1198" s="19">
        <f>INDEX([1]Calculation!$I:$I,ROW())</f>
        <v>43489</v>
      </c>
      <c r="F1198" s="12">
        <f>ROUND(INDEX([1]Calculation!AL:AL,ROW()),1)</f>
        <v>0</v>
      </c>
      <c r="G1198" s="8">
        <f>ROUND(INDEX([1]Calculation!L:L,ROW()),0)</f>
        <v>9</v>
      </c>
      <c r="H1198" s="8">
        <f>ROUND(INDEX([1]Calculation!M:M,ROW()),0)</f>
        <v>0</v>
      </c>
      <c r="I1198" s="8">
        <f>ROUND(INDEX([1]Calculation!N:N,ROW()),0)</f>
        <v>1</v>
      </c>
      <c r="J1198" s="8">
        <f>ROUND(INDEX([1]Calculation!O:O,ROW()),0)</f>
        <v>0</v>
      </c>
      <c r="K1198" s="8">
        <f>ROUND(INDEX([1]Calculation!P:P,ROW()),0)</f>
        <v>1</v>
      </c>
      <c r="L1198" s="8">
        <f>ROUND(INDEX([1]Calculation!Q:Q,ROW()),0)</f>
        <v>4</v>
      </c>
      <c r="M1198" s="8">
        <f>ROUND(INDEX([1]Calculation!R:R,ROW()),0)</f>
        <v>0</v>
      </c>
      <c r="N1198" s="8">
        <f>ROUND(INDEX([1]Calculation!S:S,ROW()),0)</f>
        <v>2</v>
      </c>
      <c r="O1198" s="8">
        <f>ROUND(INDEX([1]Calculation!T:T,ROW()),0)</f>
        <v>0</v>
      </c>
      <c r="P1198" s="8" t="str">
        <f>INDEX([1]Calculation!CB:CB,ROW())</f>
        <v>https://apps.washingtonpost.com/g/page/national/washington-post-abc-news-poll-jan-21-24/2355/</v>
      </c>
    </row>
    <row r="1199" spans="1:16">
      <c r="A1199" t="str">
        <f>INDEX([1]Calculation!$F:$F,ROW())</f>
        <v>US</v>
      </c>
      <c r="B1199" t="str">
        <f>INDEX([1]Calculation!$D:$D,ROW())</f>
        <v>Morning Consult</v>
      </c>
      <c r="C1199" t="str">
        <f>IF(INDEX([1]Calculation!$G:$G,ROW())=0,"-",INDEX([1]Calculation!$G:$G,ROW()))</f>
        <v>B+</v>
      </c>
      <c r="D1199" t="str">
        <f>INDEX([1]Calculation!$J:$J,ROW())&amp;"  "&amp;INDEX([1]Calculation!$K:$K,ROW())</f>
        <v>694  rv</v>
      </c>
      <c r="E1199" s="19">
        <f>INDEX([1]Calculation!$I:$I,ROW())</f>
        <v>43487</v>
      </c>
      <c r="F1199" s="12">
        <f>ROUND(INDEX([1]Calculation!AL:AL,ROW()),1)</f>
        <v>0</v>
      </c>
      <c r="G1199" s="8">
        <f>ROUND(INDEX([1]Calculation!L:L,ROW()),0)</f>
        <v>26</v>
      </c>
      <c r="H1199" s="8">
        <f>ROUND(INDEX([1]Calculation!M:M,ROW()),0)</f>
        <v>2</v>
      </c>
      <c r="I1199" s="8">
        <f>ROUND(INDEX([1]Calculation!N:N,ROW()),0)</f>
        <v>4</v>
      </c>
      <c r="J1199" s="8">
        <f>ROUND(INDEX([1]Calculation!O:O,ROW()),0)</f>
        <v>0</v>
      </c>
      <c r="K1199" s="8">
        <f>ROUND(INDEX([1]Calculation!P:P,ROW()),0)</f>
        <v>2</v>
      </c>
      <c r="L1199" s="8">
        <f>ROUND(INDEX([1]Calculation!Q:Q,ROW()),0)</f>
        <v>16</v>
      </c>
      <c r="M1199" s="8">
        <f>ROUND(INDEX([1]Calculation!R:R,ROW()),0)</f>
        <v>0</v>
      </c>
      <c r="N1199" s="8">
        <f>ROUND(INDEX([1]Calculation!S:S,ROW()),0)</f>
        <v>6</v>
      </c>
      <c r="O1199" s="8">
        <f>ROUND(INDEX([1]Calculation!T:T,ROW()),0)</f>
        <v>0</v>
      </c>
      <c r="P1199" s="8" t="str">
        <f>INDEX([1]Calculation!CB:CB,ROW())</f>
        <v>https://morningconsult.com/wp-content/uploads/2019/01/190140_crosstabs_POLITICO_RVs_v1_AP-3.pdf</v>
      </c>
    </row>
    <row r="1200" spans="1:16">
      <c r="A1200" t="str">
        <f>INDEX([1]Calculation!$F:$F,ROW())</f>
        <v>US</v>
      </c>
      <c r="B1200" t="str">
        <f>INDEX([1]Calculation!$D:$D,ROW())</f>
        <v>Emerson College</v>
      </c>
      <c r="C1200" t="str">
        <f>IF(INDEX([1]Calculation!$G:$G,ROW())=0,"-",INDEX([1]Calculation!$G:$G,ROW()))</f>
        <v>B-</v>
      </c>
      <c r="D1200" t="str">
        <f>INDEX([1]Calculation!$J:$J,ROW())&amp;"  "&amp;INDEX([1]Calculation!$K:$K,ROW())</f>
        <v>355  lv</v>
      </c>
      <c r="E1200" s="19">
        <f>INDEX([1]Calculation!$I:$I,ROW())</f>
        <v>43486</v>
      </c>
      <c r="F1200" s="12">
        <f>ROUND(INDEX([1]Calculation!AL:AL,ROW()),1)</f>
        <v>0</v>
      </c>
      <c r="G1200" s="8">
        <f>ROUND(INDEX([1]Calculation!L:L,ROW()),0)</f>
        <v>0</v>
      </c>
      <c r="H1200" s="8">
        <f>ROUND(INDEX([1]Calculation!M:M,ROW()),0)</f>
        <v>0</v>
      </c>
      <c r="I1200" s="8">
        <f>ROUND(INDEX([1]Calculation!N:N,ROW()),0)</f>
        <v>0</v>
      </c>
      <c r="J1200" s="8">
        <f>ROUND(INDEX([1]Calculation!O:O,ROW()),0)</f>
        <v>0</v>
      </c>
      <c r="K1200" s="8">
        <f>ROUND(INDEX([1]Calculation!P:P,ROW()),0)</f>
        <v>0</v>
      </c>
      <c r="L1200" s="8">
        <f>ROUND(INDEX([1]Calculation!Q:Q,ROW()),0)</f>
        <v>0</v>
      </c>
      <c r="M1200" s="8">
        <f>ROUND(INDEX([1]Calculation!R:R,ROW()),0)</f>
        <v>0</v>
      </c>
      <c r="N1200" s="8">
        <f>ROUND(INDEX([1]Calculation!S:S,ROW()),0)</f>
        <v>43</v>
      </c>
      <c r="O1200" s="8">
        <f>ROUND(INDEX([1]Calculation!T:T,ROW()),0)</f>
        <v>0</v>
      </c>
      <c r="P1200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201" spans="1:16">
      <c r="A1201" t="str">
        <f>INDEX([1]Calculation!$F:$F,ROW())</f>
        <v>US</v>
      </c>
      <c r="B1201" t="str">
        <f>INDEX([1]Calculation!$D:$D,ROW())</f>
        <v>Emerson College</v>
      </c>
      <c r="C1201" t="str">
        <f>IF(INDEX([1]Calculation!$G:$G,ROW())=0,"-",INDEX([1]Calculation!$G:$G,ROW()))</f>
        <v>B-</v>
      </c>
      <c r="D1201" t="str">
        <f>INDEX([1]Calculation!$J:$J,ROW())&amp;"  "&amp;INDEX([1]Calculation!$K:$K,ROW())</f>
        <v>355  lv</v>
      </c>
      <c r="E1201" s="19">
        <f>INDEX([1]Calculation!$I:$I,ROW())</f>
        <v>43486</v>
      </c>
      <c r="F1201" s="12">
        <f>ROUND(INDEX([1]Calculation!AL:AL,ROW()),1)</f>
        <v>0</v>
      </c>
      <c r="G1201" s="8">
        <f>ROUND(INDEX([1]Calculation!L:L,ROW()),0)</f>
        <v>45</v>
      </c>
      <c r="H1201" s="8">
        <f>ROUND(INDEX([1]Calculation!M:M,ROW()),0)</f>
        <v>7</v>
      </c>
      <c r="I1201" s="8">
        <f>ROUND(INDEX([1]Calculation!N:N,ROW()),0)</f>
        <v>8</v>
      </c>
      <c r="J1201" s="8">
        <f>ROUND(INDEX([1]Calculation!O:O,ROW()),0)</f>
        <v>0</v>
      </c>
      <c r="K1201" s="8">
        <f>ROUND(INDEX([1]Calculation!P:P,ROW()),0)</f>
        <v>1</v>
      </c>
      <c r="L1201" s="8">
        <f>ROUND(INDEX([1]Calculation!Q:Q,ROW()),0)</f>
        <v>5</v>
      </c>
      <c r="M1201" s="8">
        <f>ROUND(INDEX([1]Calculation!R:R,ROW()),0)</f>
        <v>0</v>
      </c>
      <c r="N1201" s="8">
        <f>ROUND(INDEX([1]Calculation!S:S,ROW()),0)</f>
        <v>3</v>
      </c>
      <c r="O1201" s="8">
        <f>ROUND(INDEX([1]Calculation!T:T,ROW()),0)</f>
        <v>0</v>
      </c>
      <c r="P1201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202" spans="1:16">
      <c r="A1202" t="str">
        <f>INDEX([1]Calculation!$F:$F,ROW())</f>
        <v>US</v>
      </c>
      <c r="B1202" t="str">
        <f>INDEX([1]Calculation!$D:$D,ROW())</f>
        <v>Morning Consult</v>
      </c>
      <c r="C1202" t="str">
        <f>IF(INDEX([1]Calculation!$G:$G,ROW())=0,"-",INDEX([1]Calculation!$G:$G,ROW()))</f>
        <v>B+</v>
      </c>
      <c r="D1202" t="str">
        <f>INDEX([1]Calculation!$J:$J,ROW())&amp;"  "&amp;INDEX([1]Calculation!$K:$K,ROW())</f>
        <v>14250  lv</v>
      </c>
      <c r="E1202" s="19">
        <f>INDEX([1]Calculation!$I:$I,ROW())</f>
        <v>43485</v>
      </c>
      <c r="F1202" s="12">
        <f>ROUND(INDEX([1]Calculation!AL:AL,ROW()),1)</f>
        <v>0</v>
      </c>
      <c r="G1202" s="8">
        <f>ROUND(INDEX([1]Calculation!L:L,ROW()),0)</f>
        <v>30</v>
      </c>
      <c r="H1202" s="8">
        <f>ROUND(INDEX([1]Calculation!M:M,ROW()),0)</f>
        <v>4</v>
      </c>
      <c r="I1202" s="8">
        <f>ROUND(INDEX([1]Calculation!N:N,ROW()),0)</f>
        <v>3</v>
      </c>
      <c r="J1202" s="8">
        <f>ROUND(INDEX([1]Calculation!O:O,ROW()),0)</f>
        <v>0</v>
      </c>
      <c r="K1202" s="8">
        <f>ROUND(INDEX([1]Calculation!P:P,ROW()),0)</f>
        <v>2</v>
      </c>
      <c r="L1202" s="8">
        <f>ROUND(INDEX([1]Calculation!Q:Q,ROW()),0)</f>
        <v>23</v>
      </c>
      <c r="M1202" s="8">
        <f>ROUND(INDEX([1]Calculation!R:R,ROW()),0)</f>
        <v>0</v>
      </c>
      <c r="N1202" s="8">
        <f>ROUND(INDEX([1]Calculation!S:S,ROW()),0)</f>
        <v>11</v>
      </c>
      <c r="O1202" s="8">
        <f>ROUND(INDEX([1]Calculation!T:T,ROW()),0)</f>
        <v>0</v>
      </c>
      <c r="P1202" s="8" t="str">
        <f>INDEX([1]Calculation!CB:CB,ROW())</f>
        <v>https://morningconsult.com/2020-democratic-primary/</v>
      </c>
    </row>
    <row r="1203" spans="1:16">
      <c r="A1203" t="str">
        <f>INDEX([1]Calculation!$F:$F,ROW())</f>
        <v>US</v>
      </c>
      <c r="B1203" t="str">
        <f>INDEX([1]Calculation!$D:$D,ROW())</f>
        <v>Zogby Interactive/JZ Analytics</v>
      </c>
      <c r="C1203" t="str">
        <f>IF(INDEX([1]Calculation!$G:$G,ROW())=0,"-",INDEX([1]Calculation!$G:$G,ROW()))</f>
        <v>C</v>
      </c>
      <c r="D1203" t="str">
        <f>INDEX([1]Calculation!$J:$J,ROW())&amp;"  "&amp;INDEX([1]Calculation!$K:$K,ROW())</f>
        <v>410  lv</v>
      </c>
      <c r="E1203" s="19">
        <f>INDEX([1]Calculation!$I:$I,ROW())</f>
        <v>43485</v>
      </c>
      <c r="F1203" s="12">
        <f>ROUND(INDEX([1]Calculation!AL:AL,ROW()),1)</f>
        <v>0</v>
      </c>
      <c r="G1203" s="8">
        <f>ROUND(INDEX([1]Calculation!L:L,ROW()),0)</f>
        <v>25</v>
      </c>
      <c r="H1203" s="8">
        <f>ROUND(INDEX([1]Calculation!M:M,ROW()),0)</f>
        <v>5</v>
      </c>
      <c r="I1203" s="8">
        <f>ROUND(INDEX([1]Calculation!N:N,ROW()),0)</f>
        <v>3</v>
      </c>
      <c r="J1203" s="8">
        <f>ROUND(INDEX([1]Calculation!O:O,ROW()),0)</f>
        <v>0</v>
      </c>
      <c r="K1203" s="8">
        <f>ROUND(INDEX([1]Calculation!P:P,ROW()),0)</f>
        <v>0</v>
      </c>
      <c r="L1203" s="8">
        <f>ROUND(INDEX([1]Calculation!Q:Q,ROW()),0)</f>
        <v>12</v>
      </c>
      <c r="M1203" s="8">
        <f>ROUND(INDEX([1]Calculation!R:R,ROW()),0)</f>
        <v>0</v>
      </c>
      <c r="N1203" s="8">
        <f>ROUND(INDEX([1]Calculation!S:S,ROW()),0)</f>
        <v>5</v>
      </c>
      <c r="O1203" s="8">
        <f>ROUND(INDEX([1]Calculation!T:T,ROW()),0)</f>
        <v>0</v>
      </c>
      <c r="P1203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204" spans="1:16">
      <c r="A1204" t="str">
        <f>INDEX([1]Calculation!$F:$F,ROW())</f>
        <v>US</v>
      </c>
      <c r="B1204" t="str">
        <f>INDEX([1]Calculation!$D:$D,ROW())</f>
        <v>Zogby Interactive/JZ Analytics</v>
      </c>
      <c r="C1204" t="str">
        <f>IF(INDEX([1]Calculation!$G:$G,ROW())=0,"-",INDEX([1]Calculation!$G:$G,ROW()))</f>
        <v>C</v>
      </c>
      <c r="D1204" t="str">
        <f>INDEX([1]Calculation!$J:$J,ROW())&amp;"  "&amp;INDEX([1]Calculation!$K:$K,ROW())</f>
        <v>410  lv</v>
      </c>
      <c r="E1204" s="19">
        <f>INDEX([1]Calculation!$I:$I,ROW())</f>
        <v>43485</v>
      </c>
      <c r="F1204" s="12">
        <f>ROUND(INDEX([1]Calculation!AL:AL,ROW()),1)</f>
        <v>0</v>
      </c>
      <c r="G1204" s="8">
        <f>ROUND(INDEX([1]Calculation!L:L,ROW()),0)</f>
        <v>27</v>
      </c>
      <c r="H1204" s="8">
        <f>ROUND(INDEX([1]Calculation!M:M,ROW()),0)</f>
        <v>8</v>
      </c>
      <c r="I1204" s="8">
        <f>ROUND(INDEX([1]Calculation!N:N,ROW()),0)</f>
        <v>1</v>
      </c>
      <c r="J1204" s="8">
        <f>ROUND(INDEX([1]Calculation!O:O,ROW()),0)</f>
        <v>0</v>
      </c>
      <c r="K1204" s="8">
        <f>ROUND(INDEX([1]Calculation!P:P,ROW()),0)</f>
        <v>0</v>
      </c>
      <c r="L1204" s="8">
        <f>ROUND(INDEX([1]Calculation!Q:Q,ROW()),0)</f>
        <v>18</v>
      </c>
      <c r="M1204" s="8">
        <f>ROUND(INDEX([1]Calculation!R:R,ROW()),0)</f>
        <v>0</v>
      </c>
      <c r="N1204" s="8">
        <f>ROUND(INDEX([1]Calculation!S:S,ROW()),0)</f>
        <v>9</v>
      </c>
      <c r="O1204" s="8">
        <f>ROUND(INDEX([1]Calculation!T:T,ROW()),0)</f>
        <v>0</v>
      </c>
      <c r="P1204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205" spans="1:16">
      <c r="A1205" t="str">
        <f>INDEX([1]Calculation!$F:$F,ROW())</f>
        <v>US</v>
      </c>
      <c r="B1205" t="str">
        <f>INDEX([1]Calculation!$D:$D,ROW())</f>
        <v>Harris Insights &amp; Analytics</v>
      </c>
      <c r="C1205" t="str">
        <f>IF(INDEX([1]Calculation!$G:$G,ROW())=0,"-",INDEX([1]Calculation!$G:$G,ROW()))</f>
        <v>C+</v>
      </c>
      <c r="D1205" t="str">
        <f>INDEX([1]Calculation!$J:$J,ROW())&amp;"  "&amp;INDEX([1]Calculation!$K:$K,ROW())</f>
        <v>479  rv</v>
      </c>
      <c r="E1205" s="19">
        <f>INDEX([1]Calculation!$I:$I,ROW())</f>
        <v>43481</v>
      </c>
      <c r="F1205" s="12">
        <f>ROUND(INDEX([1]Calculation!AL:AL,ROW()),1)</f>
        <v>0</v>
      </c>
      <c r="G1205" s="8">
        <f>ROUND(INDEX([1]Calculation!L:L,ROW()),0)</f>
        <v>23</v>
      </c>
      <c r="H1205" s="8">
        <f>ROUND(INDEX([1]Calculation!M:M,ROW()),0)</f>
        <v>5</v>
      </c>
      <c r="I1205" s="8">
        <f>ROUND(INDEX([1]Calculation!N:N,ROW()),0)</f>
        <v>3</v>
      </c>
      <c r="J1205" s="8">
        <f>ROUND(INDEX([1]Calculation!O:O,ROW()),0)</f>
        <v>0</v>
      </c>
      <c r="K1205" s="8">
        <f>ROUND(INDEX([1]Calculation!P:P,ROW()),0)</f>
        <v>0</v>
      </c>
      <c r="L1205" s="8">
        <f>ROUND(INDEX([1]Calculation!Q:Q,ROW()),0)</f>
        <v>21</v>
      </c>
      <c r="M1205" s="8">
        <f>ROUND(INDEX([1]Calculation!R:R,ROW()),0)</f>
        <v>0</v>
      </c>
      <c r="N1205" s="8">
        <f>ROUND(INDEX([1]Calculation!S:S,ROW()),0)</f>
        <v>4</v>
      </c>
      <c r="O1205" s="8">
        <f>ROUND(INDEX([1]Calculation!T:T,ROW()),0)</f>
        <v>0</v>
      </c>
      <c r="P1205" s="8" t="str">
        <f>INDEX([1]Calculation!CB:CB,ROW())</f>
        <v>https://harvardharrispoll.com/wp-content/uploads/2019/01/Jan2019_HHP_registeredvoters_topline.pdf</v>
      </c>
    </row>
    <row r="1206" spans="1:16">
      <c r="A1206" t="str">
        <f>INDEX([1]Calculation!$F:$F,ROW())</f>
        <v>US</v>
      </c>
      <c r="B1206" t="str">
        <f>INDEX([1]Calculation!$D:$D,ROW())</f>
        <v>Harris Insights &amp; Analytics</v>
      </c>
      <c r="C1206" t="str">
        <f>IF(INDEX([1]Calculation!$G:$G,ROW())=0,"-",INDEX([1]Calculation!$G:$G,ROW()))</f>
        <v>C+</v>
      </c>
      <c r="D1206" t="str">
        <f>INDEX([1]Calculation!$J:$J,ROW())&amp;"  "&amp;INDEX([1]Calculation!$K:$K,ROW())</f>
        <v>488  rv</v>
      </c>
      <c r="E1206" s="19">
        <f>INDEX([1]Calculation!$I:$I,ROW())</f>
        <v>43481</v>
      </c>
      <c r="F1206" s="12">
        <f>ROUND(INDEX([1]Calculation!AL:AL,ROW()),1)</f>
        <v>0</v>
      </c>
      <c r="G1206" s="8">
        <f>ROUND(INDEX([1]Calculation!L:L,ROW()),0)</f>
        <v>24</v>
      </c>
      <c r="H1206" s="8">
        <f>ROUND(INDEX([1]Calculation!M:M,ROW()),0)</f>
        <v>5</v>
      </c>
      <c r="I1206" s="8">
        <f>ROUND(INDEX([1]Calculation!N:N,ROW()),0)</f>
        <v>2</v>
      </c>
      <c r="J1206" s="8">
        <f>ROUND(INDEX([1]Calculation!O:O,ROW()),0)</f>
        <v>0</v>
      </c>
      <c r="K1206" s="8">
        <f>ROUND(INDEX([1]Calculation!P:P,ROW()),0)</f>
        <v>0</v>
      </c>
      <c r="L1206" s="8">
        <f>ROUND(INDEX([1]Calculation!Q:Q,ROW()),0)</f>
        <v>13</v>
      </c>
      <c r="M1206" s="8">
        <f>ROUND(INDEX([1]Calculation!R:R,ROW()),0)</f>
        <v>0</v>
      </c>
      <c r="N1206" s="8">
        <f>ROUND(INDEX([1]Calculation!S:S,ROW()),0)</f>
        <v>5</v>
      </c>
      <c r="O1206" s="8">
        <f>ROUND(INDEX([1]Calculation!T:T,ROW()),0)</f>
        <v>0</v>
      </c>
      <c r="P1206" s="8" t="str">
        <f>INDEX([1]Calculation!CB:CB,ROW())</f>
        <v>https://harvardharrispoll.com/wp-content/uploads/2019/01/Jan2019_HHP_registeredvoters_topline.pdf</v>
      </c>
    </row>
    <row r="1207" spans="1:16">
      <c r="A1207" t="str">
        <f>INDEX([1]Calculation!$F:$F,ROW())</f>
        <v>US</v>
      </c>
      <c r="B1207" t="str">
        <f>INDEX([1]Calculation!$D:$D,ROW())</f>
        <v>Morning Consult</v>
      </c>
      <c r="C1207" t="str">
        <f>IF(INDEX([1]Calculation!$G:$G,ROW())=0,"-",INDEX([1]Calculation!$G:$G,ROW()))</f>
        <v>B+</v>
      </c>
      <c r="D1207" t="str">
        <f>INDEX([1]Calculation!$J:$J,ROW())&amp;"  "&amp;INDEX([1]Calculation!$K:$K,ROW())</f>
        <v>674  rv</v>
      </c>
      <c r="E1207" s="19">
        <f>INDEX([1]Calculation!$I:$I,ROW())</f>
        <v>43479</v>
      </c>
      <c r="F1207" s="12">
        <f>ROUND(INDEX([1]Calculation!AL:AL,ROW()),1)</f>
        <v>0</v>
      </c>
      <c r="G1207" s="8">
        <f>ROUND(INDEX([1]Calculation!L:L,ROW()),0)</f>
        <v>32</v>
      </c>
      <c r="H1207" s="8">
        <f>ROUND(INDEX([1]Calculation!M:M,ROW()),0)</f>
        <v>1</v>
      </c>
      <c r="I1207" s="8">
        <f>ROUND(INDEX([1]Calculation!N:N,ROW()),0)</f>
        <v>2</v>
      </c>
      <c r="J1207" s="8">
        <f>ROUND(INDEX([1]Calculation!O:O,ROW()),0)</f>
        <v>0</v>
      </c>
      <c r="K1207" s="8">
        <f>ROUND(INDEX([1]Calculation!P:P,ROW()),0)</f>
        <v>1</v>
      </c>
      <c r="L1207" s="8">
        <f>ROUND(INDEX([1]Calculation!Q:Q,ROW()),0)</f>
        <v>15</v>
      </c>
      <c r="M1207" s="8">
        <f>ROUND(INDEX([1]Calculation!R:R,ROW()),0)</f>
        <v>0</v>
      </c>
      <c r="N1207" s="8">
        <f>ROUND(INDEX([1]Calculation!S:S,ROW()),0)</f>
        <v>9</v>
      </c>
      <c r="O1207" s="8">
        <f>ROUND(INDEX([1]Calculation!T:T,ROW()),0)</f>
        <v>0</v>
      </c>
      <c r="P1207" s="8" t="str">
        <f>INDEX([1]Calculation!CB:CB,ROW())</f>
        <v>https://morningconsult.com/wp-content/uploads/2019/01/190125_crosstabs_POLITICO_RVs_v1_DK.pdf</v>
      </c>
    </row>
    <row r="1208" spans="1:16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19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  <c r="P1208" s="8">
        <f>INDEX([1]Calculation!CB:CB,ROW())</f>
        <v>0</v>
      </c>
    </row>
    <row r="1209" spans="1:16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19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  <c r="P1209" s="8">
        <f>INDEX([1]Calculation!CB:CB,ROW())</f>
        <v>0</v>
      </c>
    </row>
    <row r="1210" spans="1:16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19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  <c r="P1210" s="8">
        <f>INDEX([1]Calculation!CB:CB,ROW())</f>
        <v>0</v>
      </c>
    </row>
    <row r="1211" spans="1:16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19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  <c r="P1211" s="8">
        <f>INDEX([1]Calculation!CB:CB,ROW())</f>
        <v>0</v>
      </c>
    </row>
    <row r="1212" spans="1:16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19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  <c r="P1212" s="8">
        <f>INDEX([1]Calculation!CB:CB,ROW())</f>
        <v>0</v>
      </c>
    </row>
    <row r="1213" spans="1:16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19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  <c r="P1213" s="8">
        <f>INDEX([1]Calculation!CB:CB,ROW())</f>
        <v>0</v>
      </c>
    </row>
    <row r="1214" spans="1:16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19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  <c r="P1214" s="8">
        <f>INDEX([1]Calculation!CB:CB,ROW())</f>
        <v>0</v>
      </c>
    </row>
    <row r="1215" spans="1:16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19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  <c r="P1215" s="8">
        <f>INDEX([1]Calculation!CB:CB,ROW())</f>
        <v>0</v>
      </c>
    </row>
    <row r="1216" spans="1:16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19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  <c r="P1216" s="8">
        <f>INDEX([1]Calculation!CB:CB,ROW())</f>
        <v>0</v>
      </c>
    </row>
    <row r="1217" spans="1:16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19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  <c r="P1217" s="8">
        <f>INDEX([1]Calculation!CB:CB,ROW())</f>
        <v>0</v>
      </c>
    </row>
    <row r="1218" spans="1:16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19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  <c r="P1218" s="8">
        <f>INDEX([1]Calculation!CB:CB,ROW())</f>
        <v>0</v>
      </c>
    </row>
    <row r="1219" spans="1:16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19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  <c r="P1219" s="8">
        <f>INDEX([1]Calculation!CB:CB,ROW())</f>
        <v>0</v>
      </c>
    </row>
    <row r="1220" spans="1:16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19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  <c r="P1220" s="8">
        <f>INDEX([1]Calculation!CB:CB,ROW())</f>
        <v>0</v>
      </c>
    </row>
    <row r="1221" spans="1:16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19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  <c r="P1221" s="8">
        <f>INDEX([1]Calculation!CB:CB,ROW())</f>
        <v>0</v>
      </c>
    </row>
    <row r="1222" spans="1:16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19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  <c r="P1222" s="8">
        <f>INDEX([1]Calculation!CB:CB,ROW())</f>
        <v>0</v>
      </c>
    </row>
    <row r="1223" spans="1:16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19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  <c r="P1223" s="8">
        <f>INDEX([1]Calculation!CB:CB,ROW())</f>
        <v>0</v>
      </c>
    </row>
    <row r="1224" spans="1:16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19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  <c r="P1224" s="8">
        <f>INDEX([1]Calculation!CB:CB,ROW())</f>
        <v>0</v>
      </c>
    </row>
    <row r="1225" spans="1:16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19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  <c r="P1225" s="8">
        <f>INDEX([1]Calculation!CB:CB,ROW())</f>
        <v>0</v>
      </c>
    </row>
    <row r="1226" spans="1:16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19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  <c r="P1226" s="8">
        <f>INDEX([1]Calculation!CB:CB,ROW())</f>
        <v>0</v>
      </c>
    </row>
    <row r="1227" spans="1:16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19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  <c r="P1227" s="8">
        <f>INDEX([1]Calculation!CB:CB,ROW())</f>
        <v>0</v>
      </c>
    </row>
    <row r="1228" spans="1:16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19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  <c r="P1228" s="8">
        <f>INDEX([1]Calculation!CB:CB,ROW())</f>
        <v>0</v>
      </c>
    </row>
    <row r="1229" spans="1:16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19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  <c r="P1229" s="8">
        <f>INDEX([1]Calculation!CB:CB,ROW())</f>
        <v>0</v>
      </c>
    </row>
    <row r="1230" spans="1:16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19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  <c r="P1230" s="8">
        <f>INDEX([1]Calculation!CB:CB,ROW())</f>
        <v>0</v>
      </c>
    </row>
    <row r="1231" spans="1:16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19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  <c r="P1231" s="8">
        <f>INDEX([1]Calculation!CB:CB,ROW())</f>
        <v>0</v>
      </c>
    </row>
    <row r="1232" spans="1:16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19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  <c r="P1232" s="8">
        <f>INDEX([1]Calculation!CB:CB,ROW())</f>
        <v>0</v>
      </c>
    </row>
    <row r="1233" spans="1:16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19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  <c r="P1233" s="8">
        <f>INDEX([1]Calculation!CB:CB,ROW())</f>
        <v>0</v>
      </c>
    </row>
    <row r="1234" spans="1:16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19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  <c r="P1234" s="8">
        <f>INDEX([1]Calculation!CB:CB,ROW())</f>
        <v>0</v>
      </c>
    </row>
    <row r="1235" spans="1:16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19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  <c r="P1235" s="8">
        <f>INDEX([1]Calculation!CB:CB,ROW())</f>
        <v>0</v>
      </c>
    </row>
    <row r="1236" spans="1:16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19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  <c r="P1236" s="8">
        <f>INDEX([1]Calculation!CB:CB,ROW())</f>
        <v>0</v>
      </c>
    </row>
    <row r="1237" spans="1:16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19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  <c r="P1237" s="8">
        <f>INDEX([1]Calculation!CB:CB,ROW())</f>
        <v>0</v>
      </c>
    </row>
    <row r="1238" spans="1:16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19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  <c r="P1238" s="8">
        <f>INDEX([1]Calculation!CB:CB,ROW())</f>
        <v>0</v>
      </c>
    </row>
    <row r="1239" spans="1:16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19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  <c r="P1239" s="8">
        <f>INDEX([1]Calculation!CB:CB,ROW())</f>
        <v>0</v>
      </c>
    </row>
    <row r="1240" spans="1:16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19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  <c r="P1240" s="8">
        <f>INDEX([1]Calculation!CB:CB,ROW())</f>
        <v>0</v>
      </c>
    </row>
    <row r="1241" spans="1:16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19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  <c r="P1241" s="8">
        <f>INDEX([1]Calculation!CB:CB,ROW())</f>
        <v>0</v>
      </c>
    </row>
    <row r="1242" spans="1:16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19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  <c r="P1242" s="8">
        <f>INDEX([1]Calculation!CB:CB,ROW())</f>
        <v>0</v>
      </c>
    </row>
    <row r="1243" spans="1:16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19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  <c r="P1243" s="8">
        <f>INDEX([1]Calculation!CB:CB,ROW())</f>
        <v>0</v>
      </c>
    </row>
    <row r="1244" spans="1:16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19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  <c r="P1244" s="8">
        <f>INDEX([1]Calculation!CB:CB,ROW())</f>
        <v>0</v>
      </c>
    </row>
    <row r="1245" spans="1:16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19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  <c r="P1245" s="8">
        <f>INDEX([1]Calculation!CB:CB,ROW())</f>
        <v>0</v>
      </c>
    </row>
    <row r="1246" spans="1:16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19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  <c r="P1246" s="8">
        <f>INDEX([1]Calculation!CB:CB,ROW())</f>
        <v>0</v>
      </c>
    </row>
    <row r="1247" spans="1:16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19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  <c r="P1247" s="8">
        <f>INDEX([1]Calculation!CB:CB,ROW())</f>
        <v>0</v>
      </c>
    </row>
    <row r="1248" spans="1:16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19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  <c r="P1248" s="8">
        <f>INDEX([1]Calculation!CB:CB,ROW())</f>
        <v>0</v>
      </c>
    </row>
    <row r="1249" spans="1:16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19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  <c r="P1249" s="8">
        <f>INDEX([1]Calculation!CB:CB,ROW())</f>
        <v>0</v>
      </c>
    </row>
    <row r="1250" spans="1:16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19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  <c r="P1250" s="8">
        <f>INDEX([1]Calculation!CB:CB,ROW())</f>
        <v>0</v>
      </c>
    </row>
    <row r="1251" spans="1:16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19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  <c r="P1251" s="8">
        <f>INDEX([1]Calculation!CB:CB,ROW())</f>
        <v>0</v>
      </c>
    </row>
    <row r="1252" spans="1:16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19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  <c r="P1252" s="8">
        <f>INDEX([1]Calculation!CB:CB,ROW())</f>
        <v>0</v>
      </c>
    </row>
    <row r="1253" spans="1:16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19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  <c r="P1253" s="8">
        <f>INDEX([1]Calculation!CB:CB,ROW())</f>
        <v>0</v>
      </c>
    </row>
    <row r="1254" spans="1:16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19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  <c r="P1254" s="8">
        <f>INDEX([1]Calculation!CB:CB,ROW())</f>
        <v>0</v>
      </c>
    </row>
    <row r="1255" spans="1:16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19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  <c r="P1255" s="8">
        <f>INDEX([1]Calculation!CB:CB,ROW())</f>
        <v>0</v>
      </c>
    </row>
    <row r="1256" spans="1:16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19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  <c r="P1256" s="8">
        <f>INDEX([1]Calculation!CB:CB,ROW())</f>
        <v>0</v>
      </c>
    </row>
    <row r="1257" spans="1:16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19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  <c r="P1257" s="8">
        <f>INDEX([1]Calculation!CB:CB,ROW())</f>
        <v>0</v>
      </c>
    </row>
    <row r="1258" spans="1:16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19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  <c r="P1258" s="8">
        <f>INDEX([1]Calculation!CB:CB,ROW())</f>
        <v>0</v>
      </c>
    </row>
    <row r="1259" spans="1:16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19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  <c r="P1259" s="8">
        <f>INDEX([1]Calculation!CB:CB,ROW())</f>
        <v>0</v>
      </c>
    </row>
    <row r="1260" spans="1:16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19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  <c r="P1260" s="8">
        <f>INDEX([1]Calculation!CB:CB,ROW())</f>
        <v>0</v>
      </c>
    </row>
    <row r="1261" spans="1:16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19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  <c r="P1261" s="8">
        <f>INDEX([1]Calculation!CB:CB,ROW())</f>
        <v>0</v>
      </c>
    </row>
    <row r="1262" spans="1:16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19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  <c r="P1262" s="8">
        <f>INDEX([1]Calculation!CB:CB,ROW())</f>
        <v>0</v>
      </c>
    </row>
    <row r="1263" spans="1:16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19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  <c r="P1263" s="8">
        <f>INDEX([1]Calculation!CB:CB,ROW())</f>
        <v>0</v>
      </c>
    </row>
    <row r="1264" spans="1:16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19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  <c r="P1264" s="8">
        <f>INDEX([1]Calculation!CB:CB,ROW())</f>
        <v>0</v>
      </c>
    </row>
    <row r="1265" spans="1:16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19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  <c r="P1265" s="8">
        <f>INDEX([1]Calculation!CB:CB,ROW())</f>
        <v>0</v>
      </c>
    </row>
    <row r="1266" spans="1:16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19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  <c r="P1266" s="8">
        <f>INDEX([1]Calculation!CB:CB,ROW())</f>
        <v>0</v>
      </c>
    </row>
    <row r="1267" spans="1:16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19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  <c r="P1267" s="8">
        <f>INDEX([1]Calculation!CB:CB,ROW())</f>
        <v>0</v>
      </c>
    </row>
    <row r="1268" spans="1:16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19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  <c r="P1268" s="8">
        <f>INDEX([1]Calculation!CB:CB,ROW())</f>
        <v>0</v>
      </c>
    </row>
    <row r="1269" spans="1:16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19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  <c r="P1269" s="8">
        <f>INDEX([1]Calculation!CB:CB,ROW())</f>
        <v>0</v>
      </c>
    </row>
    <row r="1270" spans="1:16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19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  <c r="P1270" s="8">
        <f>INDEX([1]Calculation!CB:CB,ROW())</f>
        <v>0</v>
      </c>
    </row>
    <row r="1271" spans="1:16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19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  <c r="P1271" s="8">
        <f>INDEX([1]Calculation!CB:CB,ROW())</f>
        <v>0</v>
      </c>
    </row>
    <row r="1272" spans="1:16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19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  <c r="P1272" s="8">
        <f>INDEX([1]Calculation!CB:CB,ROW())</f>
        <v>0</v>
      </c>
    </row>
    <row r="1273" spans="1:16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19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  <c r="P1273" s="8">
        <f>INDEX([1]Calculation!CB:CB,ROW())</f>
        <v>0</v>
      </c>
    </row>
    <row r="1274" spans="1:16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19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  <c r="P1274" s="8">
        <f>INDEX([1]Calculation!CB:CB,ROW())</f>
        <v>0</v>
      </c>
    </row>
    <row r="1275" spans="1:16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19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  <c r="P1275" s="8">
        <f>INDEX([1]Calculation!CB:CB,ROW())</f>
        <v>0</v>
      </c>
    </row>
    <row r="1276" spans="1:16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19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  <c r="P1276" s="8">
        <f>INDEX([1]Calculation!CB:CB,ROW())</f>
        <v>0</v>
      </c>
    </row>
    <row r="1277" spans="1:16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19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  <c r="P1277" s="8">
        <f>INDEX([1]Calculation!CB:CB,ROW())</f>
        <v>0</v>
      </c>
    </row>
    <row r="1278" spans="1:16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19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  <c r="P1278" s="8">
        <f>INDEX([1]Calculation!CB:CB,ROW())</f>
        <v>0</v>
      </c>
    </row>
    <row r="1279" spans="1:16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19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  <c r="P1279" s="8">
        <f>INDEX([1]Calculation!CB:CB,ROW())</f>
        <v>0</v>
      </c>
    </row>
    <row r="1280" spans="1:16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19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  <c r="P1280" s="8">
        <f>INDEX([1]Calculation!CB:CB,ROW())</f>
        <v>0</v>
      </c>
    </row>
    <row r="1281" spans="1:16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19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  <c r="P1281" s="8">
        <f>INDEX([1]Calculation!CB:CB,ROW())</f>
        <v>0</v>
      </c>
    </row>
    <row r="1282" spans="1:16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19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  <c r="P1282" s="8">
        <f>INDEX([1]Calculation!CB:CB,ROW())</f>
        <v>0</v>
      </c>
    </row>
    <row r="1283" spans="1:16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19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  <c r="P1283" s="8">
        <f>INDEX([1]Calculation!CB:CB,ROW())</f>
        <v>0</v>
      </c>
    </row>
    <row r="1284" spans="1:16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19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  <c r="P1284" s="8">
        <f>INDEX([1]Calculation!CB:CB,ROW())</f>
        <v>0</v>
      </c>
    </row>
    <row r="1285" spans="1:16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19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  <c r="P1285" s="8">
        <f>INDEX([1]Calculation!CB:CB,ROW())</f>
        <v>0</v>
      </c>
    </row>
    <row r="1286" spans="1:16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19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  <c r="P1286" s="8">
        <f>INDEX([1]Calculation!CB:CB,ROW())</f>
        <v>0</v>
      </c>
    </row>
    <row r="1287" spans="1:16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19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  <c r="P1287" s="8">
        <f>INDEX([1]Calculation!CB:CB,ROW())</f>
        <v>0</v>
      </c>
    </row>
    <row r="1288" spans="1:16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19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  <c r="P1288" s="8">
        <f>INDEX([1]Calculation!CB:CB,ROW())</f>
        <v>0</v>
      </c>
    </row>
    <row r="1289" spans="1:16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19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  <c r="P1289" s="8">
        <f>INDEX([1]Calculation!CB:CB,ROW())</f>
        <v>0</v>
      </c>
    </row>
    <row r="1290" spans="1:16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19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  <c r="P1290" s="8">
        <f>INDEX([1]Calculation!CB:CB,ROW())</f>
        <v>0</v>
      </c>
    </row>
    <row r="1291" spans="1:16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19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  <c r="P1291" s="8">
        <f>INDEX([1]Calculation!CB:CB,ROW())</f>
        <v>0</v>
      </c>
    </row>
    <row r="1292" spans="1:16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19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  <c r="P1292" s="8">
        <f>INDEX([1]Calculation!CB:CB,ROW())</f>
        <v>0</v>
      </c>
    </row>
    <row r="1293" spans="1:16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19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  <c r="P1293" s="8">
        <f>INDEX([1]Calculation!CB:CB,ROW())</f>
        <v>0</v>
      </c>
    </row>
    <row r="1294" spans="1:16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19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  <c r="P1294" s="8">
        <f>INDEX([1]Calculation!CB:CB,ROW())</f>
        <v>0</v>
      </c>
    </row>
    <row r="1295" spans="1:16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19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  <c r="P1295" s="8">
        <f>INDEX([1]Calculation!CB:CB,ROW())</f>
        <v>0</v>
      </c>
    </row>
    <row r="1296" spans="1:16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19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  <c r="P1296" s="8">
        <f>INDEX([1]Calculation!CB:CB,ROW())</f>
        <v>0</v>
      </c>
    </row>
    <row r="1297" spans="1:16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19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  <c r="P1297" s="8">
        <f>INDEX([1]Calculation!CB:CB,ROW())</f>
        <v>0</v>
      </c>
    </row>
    <row r="1298" spans="1:16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19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  <c r="P1298" s="8">
        <f>INDEX([1]Calculation!CB:CB,ROW())</f>
        <v>0</v>
      </c>
    </row>
    <row r="1299" spans="1:16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19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  <c r="P1299" s="8">
        <f>INDEX([1]Calculation!CB:CB,ROW())</f>
        <v>0</v>
      </c>
    </row>
    <row r="1300" spans="1:16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19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  <c r="P1300" s="8">
        <f>INDEX([1]Calculation!CB:CB,ROW())</f>
        <v>0</v>
      </c>
    </row>
    <row r="1301" spans="1:16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19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  <c r="P1301" s="8">
        <f>INDEX([1]Calculation!CB:CB,ROW())</f>
        <v>0</v>
      </c>
    </row>
    <row r="1302" spans="1:16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19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  <c r="P1302" s="8">
        <f>INDEX([1]Calculation!CB:CB,ROW())</f>
        <v>0</v>
      </c>
    </row>
    <row r="1303" spans="1:16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19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  <c r="P1303" s="8">
        <f>INDEX([1]Calculation!CB:CB,ROW())</f>
        <v>0</v>
      </c>
    </row>
    <row r="1304" spans="1:16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19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  <c r="P1304" s="8">
        <f>INDEX([1]Calculation!CB:CB,ROW())</f>
        <v>0</v>
      </c>
    </row>
    <row r="1305" spans="1:16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19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  <c r="P1305" s="8">
        <f>INDEX([1]Calculation!CB:CB,ROW())</f>
        <v>0</v>
      </c>
    </row>
    <row r="1306" spans="1:16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19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  <c r="P1306" s="8">
        <f>INDEX([1]Calculation!CB:CB,ROW())</f>
        <v>0</v>
      </c>
    </row>
    <row r="1307" spans="1:16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19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  <c r="P1307" s="8">
        <f>INDEX([1]Calculation!CB:CB,ROW())</f>
        <v>0</v>
      </c>
    </row>
    <row r="1308" spans="1:16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19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  <c r="P1308" s="8">
        <f>INDEX([1]Calculation!CB:CB,ROW())</f>
        <v>0</v>
      </c>
    </row>
    <row r="1309" spans="1:16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19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  <c r="P1309" s="8">
        <f>INDEX([1]Calculation!CB:CB,ROW())</f>
        <v>0</v>
      </c>
    </row>
    <row r="1310" spans="1:16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19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  <c r="P1310" s="8">
        <f>INDEX([1]Calculation!CB:CB,ROW())</f>
        <v>0</v>
      </c>
    </row>
    <row r="1311" spans="1:16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19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  <c r="P1311" s="8">
        <f>INDEX([1]Calculation!CB:CB,ROW())</f>
        <v>0</v>
      </c>
    </row>
    <row r="1312" spans="1:16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19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  <c r="P1312" s="8">
        <f>INDEX([1]Calculation!CB:CB,ROW())</f>
        <v>0</v>
      </c>
    </row>
    <row r="1313" spans="1:16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19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  <c r="P1313" s="8">
        <f>INDEX([1]Calculation!CB:CB,ROW())</f>
        <v>0</v>
      </c>
    </row>
    <row r="1314" spans="1:16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19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  <c r="P1314" s="8">
        <f>INDEX([1]Calculation!CB:CB,ROW())</f>
        <v>0</v>
      </c>
    </row>
    <row r="1315" spans="1:16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19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  <c r="P1315" s="8">
        <f>INDEX([1]Calculation!CB:CB,ROW())</f>
        <v>0</v>
      </c>
    </row>
    <row r="1316" spans="1:16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19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  <c r="P1316" s="8">
        <f>INDEX([1]Calculation!CB:CB,ROW())</f>
        <v>0</v>
      </c>
    </row>
    <row r="1317" spans="1:16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19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  <c r="P1317" s="8">
        <f>INDEX([1]Calculation!CB:CB,ROW())</f>
        <v>0</v>
      </c>
    </row>
    <row r="1318" spans="1:16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19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  <c r="P1318" s="8">
        <f>INDEX([1]Calculation!CB:CB,ROW())</f>
        <v>0</v>
      </c>
    </row>
    <row r="1319" spans="1:16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19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  <c r="P1319" s="8">
        <f>INDEX([1]Calculation!CB:CB,ROW())</f>
        <v>0</v>
      </c>
    </row>
    <row r="1320" spans="1:16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19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  <c r="P1320" s="8">
        <f>INDEX([1]Calculation!CB:CB,ROW())</f>
        <v>0</v>
      </c>
    </row>
    <row r="1321" spans="1:16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19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  <c r="P1321" s="8">
        <f>INDEX([1]Calculation!CB:CB,ROW())</f>
        <v>0</v>
      </c>
    </row>
    <row r="1322" spans="1:16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19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  <c r="P1322" s="8">
        <f>INDEX([1]Calculation!CB:CB,ROW())</f>
        <v>0</v>
      </c>
    </row>
    <row r="1323" spans="1:16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19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  <c r="P1323" s="8">
        <f>INDEX([1]Calculation!CB:CB,ROW())</f>
        <v>0</v>
      </c>
    </row>
    <row r="1324" spans="1:16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19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  <c r="P1324" s="8">
        <f>INDEX([1]Calculation!CB:CB,ROW())</f>
        <v>0</v>
      </c>
    </row>
    <row r="1325" spans="1:16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19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  <c r="P1325" s="8">
        <f>INDEX([1]Calculation!CB:CB,ROW())</f>
        <v>0</v>
      </c>
    </row>
    <row r="1326" spans="1:16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19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  <c r="P1326" s="8">
        <f>INDEX([1]Calculation!CB:CB,ROW())</f>
        <v>0</v>
      </c>
    </row>
    <row r="1327" spans="1:16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19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  <c r="P1327" s="8">
        <f>INDEX([1]Calculation!CB:CB,ROW())</f>
        <v>0</v>
      </c>
    </row>
    <row r="1328" spans="1:16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19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  <c r="P1328" s="8">
        <f>INDEX([1]Calculation!CB:CB,ROW())</f>
        <v>0</v>
      </c>
    </row>
    <row r="1329" spans="1:16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19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  <c r="P1329" s="8">
        <f>INDEX([1]Calculation!CB:CB,ROW())</f>
        <v>0</v>
      </c>
    </row>
    <row r="1330" spans="1:16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19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  <c r="P1330" s="8">
        <f>INDEX([1]Calculation!CB:CB,ROW())</f>
        <v>0</v>
      </c>
    </row>
    <row r="1331" spans="1:16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19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  <c r="P1331" s="8">
        <f>INDEX([1]Calculation!CB:CB,ROW())</f>
        <v>0</v>
      </c>
    </row>
    <row r="1332" spans="1:16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19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  <c r="P1332" s="8">
        <f>INDEX([1]Calculation!CB:CB,ROW())</f>
        <v>0</v>
      </c>
    </row>
    <row r="1333" spans="1:16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19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  <c r="P1333" s="8">
        <f>INDEX([1]Calculation!CB:CB,ROW())</f>
        <v>0</v>
      </c>
    </row>
    <row r="1334" spans="1:16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19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  <c r="P1334" s="8">
        <f>INDEX([1]Calculation!CB:CB,ROW())</f>
        <v>0</v>
      </c>
    </row>
    <row r="1335" spans="1:16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19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  <c r="P1335" s="8">
        <f>INDEX([1]Calculation!CB:CB,ROW())</f>
        <v>0</v>
      </c>
    </row>
    <row r="1336" spans="1:16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19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  <c r="P1336" s="8">
        <f>INDEX([1]Calculation!CB:CB,ROW())</f>
        <v>0</v>
      </c>
    </row>
    <row r="1337" spans="1:16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19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  <c r="P1337" s="8">
        <f>INDEX([1]Calculation!CB:CB,ROW())</f>
        <v>0</v>
      </c>
    </row>
    <row r="1338" spans="1:16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19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  <c r="P1338" s="8">
        <f>INDEX([1]Calculation!CB:CB,ROW())</f>
        <v>0</v>
      </c>
    </row>
    <row r="1339" spans="1:16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19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  <c r="P1339" s="8">
        <f>INDEX([1]Calculation!CB:CB,ROW())</f>
        <v>0</v>
      </c>
    </row>
    <row r="1340" spans="1:16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19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  <c r="P1340" s="8">
        <f>INDEX([1]Calculation!CB:CB,ROW())</f>
        <v>0</v>
      </c>
    </row>
    <row r="1341" spans="1:16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19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  <c r="P1341" s="8">
        <f>INDEX([1]Calculation!CB:CB,ROW())</f>
        <v>0</v>
      </c>
    </row>
    <row r="1342" spans="1:16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19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  <c r="P1342" s="8">
        <f>INDEX([1]Calculation!CB:CB,ROW())</f>
        <v>0</v>
      </c>
    </row>
    <row r="1343" spans="1:16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19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  <c r="P1343" s="8">
        <f>INDEX([1]Calculation!CB:CB,ROW())</f>
        <v>0</v>
      </c>
    </row>
    <row r="1344" spans="1:16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19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  <c r="P1344" s="8">
        <f>INDEX([1]Calculation!CB:CB,ROW())</f>
        <v>0</v>
      </c>
    </row>
    <row r="1345" spans="1:16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19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  <c r="P1345" s="8">
        <f>INDEX([1]Calculation!CB:CB,ROW())</f>
        <v>0</v>
      </c>
    </row>
    <row r="1346" spans="1:16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19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  <c r="P1346" s="8">
        <f>INDEX([1]Calculation!CB:CB,ROW())</f>
        <v>0</v>
      </c>
    </row>
    <row r="1347" spans="1:16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19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  <c r="P1347" s="8">
        <f>INDEX([1]Calculation!CB:CB,ROW())</f>
        <v>0</v>
      </c>
    </row>
    <row r="1348" spans="1:16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19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  <c r="P1348" s="8">
        <f>INDEX([1]Calculation!CB:CB,ROW())</f>
        <v>0</v>
      </c>
    </row>
    <row r="1349" spans="1:16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19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  <c r="P1349" s="8">
        <f>INDEX([1]Calculation!CB:CB,ROW())</f>
        <v>0</v>
      </c>
    </row>
    <row r="1350" spans="1:16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19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  <c r="P1350" s="8">
        <f>INDEX([1]Calculation!CB:CB,ROW())</f>
        <v>0</v>
      </c>
    </row>
    <row r="1351" spans="1:16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19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  <c r="P1351" s="8">
        <f>INDEX([1]Calculation!CB:CB,ROW())</f>
        <v>0</v>
      </c>
    </row>
    <row r="1352" spans="1:16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19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  <c r="P1352" s="8">
        <f>INDEX([1]Calculation!CB:CB,ROW())</f>
        <v>0</v>
      </c>
    </row>
    <row r="1353" spans="1:16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19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  <c r="P1353" s="8">
        <f>INDEX([1]Calculation!CB:CB,ROW())</f>
        <v>0</v>
      </c>
    </row>
    <row r="1354" spans="1:16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19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  <c r="P1354" s="8">
        <f>INDEX([1]Calculation!CB:CB,ROW())</f>
        <v>0</v>
      </c>
    </row>
    <row r="1355" spans="1:16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19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  <c r="P1355" s="8">
        <f>INDEX([1]Calculation!CB:CB,ROW())</f>
        <v>0</v>
      </c>
    </row>
    <row r="1356" spans="1:16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19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  <c r="P1356" s="8">
        <f>INDEX([1]Calculation!CB:CB,ROW())</f>
        <v>0</v>
      </c>
    </row>
    <row r="1357" spans="1:16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19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  <c r="P1357" s="8">
        <f>INDEX([1]Calculation!CB:CB,ROW())</f>
        <v>0</v>
      </c>
    </row>
    <row r="1358" spans="1:16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19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  <c r="P1358" s="8">
        <f>INDEX([1]Calculation!CB:CB,ROW())</f>
        <v>0</v>
      </c>
    </row>
    <row r="1359" spans="1:16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19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  <c r="P1359" s="8">
        <f>INDEX([1]Calculation!CB:CB,ROW())</f>
        <v>0</v>
      </c>
    </row>
    <row r="1360" spans="1:16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19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  <c r="P1360" s="8">
        <f>INDEX([1]Calculation!CB:CB,ROW())</f>
        <v>0</v>
      </c>
    </row>
    <row r="1361" spans="1:16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19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  <c r="P1361" s="8">
        <f>INDEX([1]Calculation!CB:CB,ROW())</f>
        <v>0</v>
      </c>
    </row>
    <row r="1362" spans="1:16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19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  <c r="P1362" s="8">
        <f>INDEX([1]Calculation!CB:CB,ROW())</f>
        <v>0</v>
      </c>
    </row>
    <row r="1363" spans="1:16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19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  <c r="P1363" s="8">
        <f>INDEX([1]Calculation!CB:CB,ROW())</f>
        <v>0</v>
      </c>
    </row>
    <row r="1364" spans="1:16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19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  <c r="P1364" s="8">
        <f>INDEX([1]Calculation!CB:CB,ROW())</f>
        <v>0</v>
      </c>
    </row>
    <row r="1365" spans="1:16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19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  <c r="P1365" s="8">
        <f>INDEX([1]Calculation!CB:CB,ROW())</f>
        <v>0</v>
      </c>
    </row>
    <row r="1366" spans="1:16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19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  <c r="P1366" s="8">
        <f>INDEX([1]Calculation!CB:CB,ROW())</f>
        <v>0</v>
      </c>
    </row>
    <row r="1367" spans="1:16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19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  <c r="P1367" s="8">
        <f>INDEX([1]Calculation!CB:CB,ROW())</f>
        <v>0</v>
      </c>
    </row>
    <row r="1368" spans="1:16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19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  <c r="P1368" s="8">
        <f>INDEX([1]Calculation!CB:CB,ROW())</f>
        <v>0</v>
      </c>
    </row>
    <row r="1369" spans="1:16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19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  <c r="P1369" s="8">
        <f>INDEX([1]Calculation!CB:CB,ROW())</f>
        <v>0</v>
      </c>
    </row>
    <row r="1370" spans="1:16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19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  <c r="P1370" s="8">
        <f>INDEX([1]Calculation!CB:CB,ROW())</f>
        <v>0</v>
      </c>
    </row>
    <row r="1371" spans="1:16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19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  <c r="P1371" s="8">
        <f>INDEX([1]Calculation!CB:CB,ROW())</f>
        <v>0</v>
      </c>
    </row>
    <row r="1372" spans="1:16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19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  <c r="P1372" s="8">
        <f>INDEX([1]Calculation!CB:CB,ROW())</f>
        <v>0</v>
      </c>
    </row>
    <row r="1373" spans="1:16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19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  <c r="P1373" s="8">
        <f>INDEX([1]Calculation!CB:CB,ROW())</f>
        <v>0</v>
      </c>
    </row>
    <row r="1374" spans="1:16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19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  <c r="P1374" s="8">
        <f>INDEX([1]Calculation!CB:CB,ROW())</f>
        <v>0</v>
      </c>
    </row>
    <row r="1375" spans="1:16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19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  <c r="P1375" s="8">
        <f>INDEX([1]Calculation!CB:CB,ROW())</f>
        <v>0</v>
      </c>
    </row>
    <row r="1376" spans="1:16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19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  <c r="P1376" s="8">
        <f>INDEX([1]Calculation!CB:CB,ROW())</f>
        <v>0</v>
      </c>
    </row>
    <row r="1377" spans="1:16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19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  <c r="P1377" s="8">
        <f>INDEX([1]Calculation!CB:CB,ROW())</f>
        <v>0</v>
      </c>
    </row>
    <row r="1378" spans="1:16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19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  <c r="P1378" s="8">
        <f>INDEX([1]Calculation!CB:CB,ROW())</f>
        <v>0</v>
      </c>
    </row>
    <row r="1379" spans="1:16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19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  <c r="P1379" s="8">
        <f>INDEX([1]Calculation!CB:CB,ROW())</f>
        <v>0</v>
      </c>
    </row>
    <row r="1380" spans="1:16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19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  <c r="P1380" s="8">
        <f>INDEX([1]Calculation!CB:CB,ROW())</f>
        <v>0</v>
      </c>
    </row>
    <row r="1381" spans="1:16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19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  <c r="P1381" s="8">
        <f>INDEX([1]Calculation!CB:CB,ROW())</f>
        <v>0</v>
      </c>
    </row>
    <row r="1382" spans="1:16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19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  <c r="P1382" s="8">
        <f>INDEX([1]Calculation!CB:CB,ROW())</f>
        <v>0</v>
      </c>
    </row>
    <row r="1383" spans="1:16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19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  <c r="P1383" s="8">
        <f>INDEX([1]Calculation!CB:CB,ROW())</f>
        <v>0</v>
      </c>
    </row>
    <row r="1384" spans="1:16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19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  <c r="P1384" s="8">
        <f>INDEX([1]Calculation!CB:CB,ROW())</f>
        <v>0</v>
      </c>
    </row>
    <row r="1385" spans="1:16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19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  <c r="P1385" s="8">
        <f>INDEX([1]Calculation!CB:CB,ROW())</f>
        <v>0</v>
      </c>
    </row>
    <row r="1386" spans="1:16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19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  <c r="P1386" s="8">
        <f>INDEX([1]Calculation!CB:CB,ROW())</f>
        <v>0</v>
      </c>
    </row>
    <row r="1387" spans="1:16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19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  <c r="P1387" s="8">
        <f>INDEX([1]Calculation!CB:CB,ROW())</f>
        <v>0</v>
      </c>
    </row>
    <row r="1388" spans="1:16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19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  <c r="P1388" s="8">
        <f>INDEX([1]Calculation!CB:CB,ROW())</f>
        <v>0</v>
      </c>
    </row>
    <row r="1389" spans="1:16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19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  <c r="P1389" s="8">
        <f>INDEX([1]Calculation!CB:CB,ROW())</f>
        <v>0</v>
      </c>
    </row>
    <row r="1390" spans="1:16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19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  <c r="P1390" s="8">
        <f>INDEX([1]Calculation!CB:CB,ROW())</f>
        <v>0</v>
      </c>
    </row>
    <row r="1391" spans="1:16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19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  <c r="P1391" s="8">
        <f>INDEX([1]Calculation!CB:CB,ROW())</f>
        <v>0</v>
      </c>
    </row>
    <row r="1392" spans="1:16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19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  <c r="P1392" s="8">
        <f>INDEX([1]Calculation!CB:CB,ROW())</f>
        <v>0</v>
      </c>
    </row>
    <row r="1393" spans="1:16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19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  <c r="P1393" s="8">
        <f>INDEX([1]Calculation!CB:CB,ROW())</f>
        <v>0</v>
      </c>
    </row>
    <row r="1394" spans="1:16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19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  <c r="P1394" s="8">
        <f>INDEX([1]Calculation!CB:CB,ROW())</f>
        <v>0</v>
      </c>
    </row>
    <row r="1395" spans="1:16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19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  <c r="P1395" s="8">
        <f>INDEX([1]Calculation!CB:CB,ROW())</f>
        <v>0</v>
      </c>
    </row>
    <row r="1396" spans="1:16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19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  <c r="P1396" s="8">
        <f>INDEX([1]Calculation!CB:CB,ROW())</f>
        <v>0</v>
      </c>
    </row>
    <row r="1397" spans="1:16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19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  <c r="P1397" s="8">
        <f>INDEX([1]Calculation!CB:CB,ROW())</f>
        <v>0</v>
      </c>
    </row>
    <row r="1398" spans="1:16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19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  <c r="P1398" s="8">
        <f>INDEX([1]Calculation!CB:CB,ROW())</f>
        <v>0</v>
      </c>
    </row>
    <row r="1399" spans="1:16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19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  <c r="P1399" s="8">
        <f>INDEX([1]Calculation!CB:CB,ROW())</f>
        <v>0</v>
      </c>
    </row>
    <row r="1400" spans="1:16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19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  <c r="P1400" s="8">
        <f>INDEX([1]Calculation!CB:CB,ROW())</f>
        <v>0</v>
      </c>
    </row>
    <row r="1401" spans="1:16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19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  <c r="P1401" s="8">
        <f>INDEX([1]Calculation!CB:CB,ROW())</f>
        <v>0</v>
      </c>
    </row>
    <row r="1402" spans="1:16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19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  <c r="P1402" s="8">
        <f>INDEX([1]Calculation!CB:CB,ROW())</f>
        <v>0</v>
      </c>
    </row>
    <row r="1403" spans="1:16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19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  <c r="P1403" s="8">
        <f>INDEX([1]Calculation!CB:CB,ROW())</f>
        <v>0</v>
      </c>
    </row>
    <row r="1404" spans="1:16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19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  <c r="P1404" s="8">
        <f>INDEX([1]Calculation!CB:CB,ROW())</f>
        <v>0</v>
      </c>
    </row>
    <row r="1405" spans="1:16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19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  <c r="P1405" s="8">
        <f>INDEX([1]Calculation!CB:CB,ROW())</f>
        <v>0</v>
      </c>
    </row>
    <row r="1406" spans="1:16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19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  <c r="P1406" s="8">
        <f>INDEX([1]Calculation!CB:CB,ROW())</f>
        <v>0</v>
      </c>
    </row>
    <row r="1407" spans="1:16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19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  <c r="P1407" s="8">
        <f>INDEX([1]Calculation!CB:CB,ROW())</f>
        <v>0</v>
      </c>
    </row>
    <row r="1408" spans="1:16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19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  <c r="P1408" s="8">
        <f>INDEX([1]Calculation!CB:CB,ROW())</f>
        <v>0</v>
      </c>
    </row>
    <row r="1409" spans="1:16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19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  <c r="P1409" s="8">
        <f>INDEX([1]Calculation!CB:CB,ROW())</f>
        <v>0</v>
      </c>
    </row>
    <row r="1410" spans="1:16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19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  <c r="P1410" s="8">
        <f>INDEX([1]Calculation!CB:CB,ROW())</f>
        <v>0</v>
      </c>
    </row>
    <row r="1411" spans="1:16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19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  <c r="P1411" s="8">
        <f>INDEX([1]Calculation!CB:CB,ROW())</f>
        <v>0</v>
      </c>
    </row>
    <row r="1412" spans="1:16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19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  <c r="P1412" s="8">
        <f>INDEX([1]Calculation!CB:CB,ROW())</f>
        <v>0</v>
      </c>
    </row>
    <row r="1413" spans="1:16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19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  <c r="P1413" s="8">
        <f>INDEX([1]Calculation!CB:CB,ROW())</f>
        <v>0</v>
      </c>
    </row>
    <row r="1414" spans="1:16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19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  <c r="P1414" s="8">
        <f>INDEX([1]Calculation!CB:CB,ROW())</f>
        <v>0</v>
      </c>
    </row>
    <row r="1415" spans="1:16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19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  <c r="P1415" s="8">
        <f>INDEX([1]Calculation!CB:CB,ROW())</f>
        <v>0</v>
      </c>
    </row>
    <row r="1416" spans="1:16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19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  <c r="P1416" s="8">
        <f>INDEX([1]Calculation!CB:CB,ROW())</f>
        <v>0</v>
      </c>
    </row>
    <row r="1417" spans="1:16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19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  <c r="P1417" s="8">
        <f>INDEX([1]Calculation!CB:CB,ROW())</f>
        <v>0</v>
      </c>
    </row>
    <row r="1418" spans="1:16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19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  <c r="P1418" s="8">
        <f>INDEX([1]Calculation!CB:CB,ROW())</f>
        <v>0</v>
      </c>
    </row>
    <row r="1419" spans="1:16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19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  <c r="P1419" s="8">
        <f>INDEX([1]Calculation!CB:CB,ROW())</f>
        <v>0</v>
      </c>
    </row>
    <row r="1420" spans="1:16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19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  <c r="P1420" s="8">
        <f>INDEX([1]Calculation!CB:CB,ROW())</f>
        <v>0</v>
      </c>
    </row>
    <row r="1421" spans="1:16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19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  <c r="P1421" s="8">
        <f>INDEX([1]Calculation!CB:CB,ROW())</f>
        <v>0</v>
      </c>
    </row>
    <row r="1422" spans="1:16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19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  <c r="P1422" s="8">
        <f>INDEX([1]Calculation!CB:CB,ROW())</f>
        <v>0</v>
      </c>
    </row>
    <row r="1423" spans="1:16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19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  <c r="P1423" s="8">
        <f>INDEX([1]Calculation!CB:CB,ROW())</f>
        <v>0</v>
      </c>
    </row>
    <row r="1424" spans="1:16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19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  <c r="P1424" s="8">
        <f>INDEX([1]Calculation!CB:CB,ROW())</f>
        <v>0</v>
      </c>
    </row>
    <row r="1425" spans="1:16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19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  <c r="P1425" s="8">
        <f>INDEX([1]Calculation!CB:CB,ROW())</f>
        <v>0</v>
      </c>
    </row>
    <row r="1426" spans="1:16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19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  <c r="P1426" s="8">
        <f>INDEX([1]Calculation!CB:CB,ROW())</f>
        <v>0</v>
      </c>
    </row>
    <row r="1427" spans="1:16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19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  <c r="P1427" s="8">
        <f>INDEX([1]Calculation!CB:CB,ROW())</f>
        <v>0</v>
      </c>
    </row>
    <row r="1428" spans="1:16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19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  <c r="P1428" s="8">
        <f>INDEX([1]Calculation!CB:CB,ROW())</f>
        <v>0</v>
      </c>
    </row>
    <row r="1429" spans="1:16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19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  <c r="P1429" s="8">
        <f>INDEX([1]Calculation!CB:CB,ROW())</f>
        <v>0</v>
      </c>
    </row>
    <row r="1430" spans="1:16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19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  <c r="P1430" s="8">
        <f>INDEX([1]Calculation!CB:CB,ROW())</f>
        <v>0</v>
      </c>
    </row>
    <row r="1431" spans="1:16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19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  <c r="P1431" s="8">
        <f>INDEX([1]Calculation!CB:CB,ROW())</f>
        <v>0</v>
      </c>
    </row>
    <row r="1432" spans="1:16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19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  <c r="P1432" s="8">
        <f>INDEX([1]Calculation!CB:CB,ROW())</f>
        <v>0</v>
      </c>
    </row>
    <row r="1433" spans="1:16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19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  <c r="P1433" s="8">
        <f>INDEX([1]Calculation!CB:CB,ROW())</f>
        <v>0</v>
      </c>
    </row>
    <row r="1434" spans="1:16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19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  <c r="P1434" s="8">
        <f>INDEX([1]Calculation!CB:CB,ROW())</f>
        <v>0</v>
      </c>
    </row>
    <row r="1435" spans="1:16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19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  <c r="P1435" s="8">
        <f>INDEX([1]Calculation!CB:CB,ROW())</f>
        <v>0</v>
      </c>
    </row>
    <row r="1436" spans="1:16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19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  <c r="P1436" s="8">
        <f>INDEX([1]Calculation!CB:CB,ROW())</f>
        <v>0</v>
      </c>
    </row>
    <row r="1437" spans="1:16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19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  <c r="P1437" s="8">
        <f>INDEX([1]Calculation!CB:CB,ROW())</f>
        <v>0</v>
      </c>
    </row>
    <row r="1438" spans="1:16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19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  <c r="P1438" s="8">
        <f>INDEX([1]Calculation!CB:CB,ROW())</f>
        <v>0</v>
      </c>
    </row>
    <row r="1439" spans="1:16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19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  <c r="P1439" s="8">
        <f>INDEX([1]Calculation!CB:CB,ROW())</f>
        <v>0</v>
      </c>
    </row>
    <row r="1440" spans="1:16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19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  <c r="P1440" s="8">
        <f>INDEX([1]Calculation!CB:CB,ROW())</f>
        <v>0</v>
      </c>
    </row>
    <row r="1441" spans="1:16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19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  <c r="P1441" s="8">
        <f>INDEX([1]Calculation!CB:CB,ROW())</f>
        <v>0</v>
      </c>
    </row>
    <row r="1442" spans="1:16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19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  <c r="P1442" s="8">
        <f>INDEX([1]Calculation!CB:CB,ROW())</f>
        <v>0</v>
      </c>
    </row>
    <row r="1443" spans="1:16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19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  <c r="P1443" s="8">
        <f>INDEX([1]Calculation!CB:CB,ROW())</f>
        <v>0</v>
      </c>
    </row>
    <row r="1444" spans="1:16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19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  <c r="P1444" s="8">
        <f>INDEX([1]Calculation!CB:CB,ROW())</f>
        <v>0</v>
      </c>
    </row>
    <row r="1445" spans="1:16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19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  <c r="P1445" s="8">
        <f>INDEX([1]Calculation!CB:CB,ROW())</f>
        <v>0</v>
      </c>
    </row>
    <row r="1446" spans="1:16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19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  <c r="P1446" s="8">
        <f>INDEX([1]Calculation!CB:CB,ROW())</f>
        <v>0</v>
      </c>
    </row>
    <row r="1447" spans="1:16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19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  <c r="P1447" s="8">
        <f>INDEX([1]Calculation!CB:CB,ROW())</f>
        <v>0</v>
      </c>
    </row>
    <row r="1448" spans="1:16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19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  <c r="P1448" s="8">
        <f>INDEX([1]Calculation!CB:CB,ROW())</f>
        <v>0</v>
      </c>
    </row>
    <row r="1449" spans="1:16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19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  <c r="P1449" s="8">
        <f>INDEX([1]Calculation!CB:CB,ROW())</f>
        <v>0</v>
      </c>
    </row>
    <row r="1450" spans="1:16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19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  <c r="P1450" s="8">
        <f>INDEX([1]Calculation!CB:CB,ROW())</f>
        <v>0</v>
      </c>
    </row>
    <row r="1451" spans="1:16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19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  <c r="P1451" s="8">
        <f>INDEX([1]Calculation!CB:CB,ROW())</f>
        <v>0</v>
      </c>
    </row>
    <row r="1452" spans="1:16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19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  <c r="P1452" s="8">
        <f>INDEX([1]Calculation!CB:CB,ROW())</f>
        <v>0</v>
      </c>
    </row>
    <row r="1453" spans="1:16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19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  <c r="P1453" s="8">
        <f>INDEX([1]Calculation!CB:CB,ROW())</f>
        <v>0</v>
      </c>
    </row>
    <row r="1454" spans="1:16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19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  <c r="P1454" s="8">
        <f>INDEX([1]Calculation!CB:CB,ROW())</f>
        <v>0</v>
      </c>
    </row>
    <row r="1455" spans="1:16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19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  <c r="P1455" s="8">
        <f>INDEX([1]Calculation!CB:CB,ROW())</f>
        <v>0</v>
      </c>
    </row>
    <row r="1456" spans="1:16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19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  <c r="P1456" s="8">
        <f>INDEX([1]Calculation!CB:CB,ROW())</f>
        <v>0</v>
      </c>
    </row>
    <row r="1457" spans="1:16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19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  <c r="P1457" s="8">
        <f>INDEX([1]Calculation!CB:CB,ROW())</f>
        <v>0</v>
      </c>
    </row>
    <row r="1458" spans="1:16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19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  <c r="P1458" s="8">
        <f>INDEX([1]Calculation!CB:CB,ROW())</f>
        <v>0</v>
      </c>
    </row>
    <row r="1459" spans="1:16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19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  <c r="P1459" s="8">
        <f>INDEX([1]Calculation!CB:CB,ROW())</f>
        <v>0</v>
      </c>
    </row>
    <row r="1460" spans="1:16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19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  <c r="P1460" s="8">
        <f>INDEX([1]Calculation!CB:CB,ROW())</f>
        <v>0</v>
      </c>
    </row>
    <row r="1461" spans="1:16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19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  <c r="P1461" s="8">
        <f>INDEX([1]Calculation!CB:CB,ROW())</f>
        <v>0</v>
      </c>
    </row>
    <row r="1462" spans="1:16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19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  <c r="P1462" s="8">
        <f>INDEX([1]Calculation!CB:CB,ROW())</f>
        <v>0</v>
      </c>
    </row>
    <row r="1463" spans="1:16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19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  <c r="P1463" s="8">
        <f>INDEX([1]Calculation!CB:CB,ROW())</f>
        <v>0</v>
      </c>
    </row>
    <row r="1464" spans="1:16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19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  <c r="P1464" s="8">
        <f>INDEX([1]Calculation!CB:CB,ROW())</f>
        <v>0</v>
      </c>
    </row>
    <row r="1465" spans="1:16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19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  <c r="P1465" s="8">
        <f>INDEX([1]Calculation!CB:CB,ROW())</f>
        <v>0</v>
      </c>
    </row>
    <row r="1466" spans="1:16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19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  <c r="P1466" s="8">
        <f>INDEX([1]Calculation!CB:CB,ROW())</f>
        <v>0</v>
      </c>
    </row>
    <row r="1467" spans="1:16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19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  <c r="P1467" s="8">
        <f>INDEX([1]Calculation!CB:CB,ROW())</f>
        <v>0</v>
      </c>
    </row>
    <row r="1468" spans="1:16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19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  <c r="P1468" s="8">
        <f>INDEX([1]Calculation!CB:CB,ROW())</f>
        <v>0</v>
      </c>
    </row>
    <row r="1469" spans="1:16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19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  <c r="P1469" s="8">
        <f>INDEX([1]Calculation!CB:CB,ROW())</f>
        <v>0</v>
      </c>
    </row>
    <row r="1470" spans="1:16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19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  <c r="P1470" s="8">
        <f>INDEX([1]Calculation!CB:CB,ROW())</f>
        <v>0</v>
      </c>
    </row>
    <row r="1471" spans="1:16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19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  <c r="P1471" s="8">
        <f>INDEX([1]Calculation!CB:CB,ROW())</f>
        <v>0</v>
      </c>
    </row>
    <row r="1472" spans="1:16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19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  <c r="P1472" s="8">
        <f>INDEX([1]Calculation!CB:CB,ROW())</f>
        <v>0</v>
      </c>
    </row>
    <row r="1473" spans="1:16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19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  <c r="P1473" s="8">
        <f>INDEX([1]Calculation!CB:CB,ROW())</f>
        <v>0</v>
      </c>
    </row>
    <row r="1474" spans="1:16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19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  <c r="P1474" s="8">
        <f>INDEX([1]Calculation!CB:CB,ROW())</f>
        <v>0</v>
      </c>
    </row>
    <row r="1475" spans="1:16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19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  <c r="P1475" s="8">
        <f>INDEX([1]Calculation!CB:CB,ROW())</f>
        <v>0</v>
      </c>
    </row>
    <row r="1476" spans="1:16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19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  <c r="P1476" s="8">
        <f>INDEX([1]Calculation!CB:CB,ROW())</f>
        <v>0</v>
      </c>
    </row>
    <row r="1477" spans="1:16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19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  <c r="P1477" s="8">
        <f>INDEX([1]Calculation!CB:CB,ROW())</f>
        <v>0</v>
      </c>
    </row>
    <row r="1478" spans="1:16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19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  <c r="P1478" s="8">
        <f>INDEX([1]Calculation!CB:CB,ROW())</f>
        <v>0</v>
      </c>
    </row>
    <row r="1479" spans="1:16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19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  <c r="P1479" s="8">
        <f>INDEX([1]Calculation!CB:CB,ROW())</f>
        <v>0</v>
      </c>
    </row>
    <row r="1480" spans="1:16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19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  <c r="P1480" s="8">
        <f>INDEX([1]Calculation!CB:CB,ROW())</f>
        <v>0</v>
      </c>
    </row>
    <row r="1481" spans="1:16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19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  <c r="P1481" s="8">
        <f>INDEX([1]Calculation!CB:CB,ROW())</f>
        <v>0</v>
      </c>
    </row>
    <row r="1482" spans="1:16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19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  <c r="P1482" s="8">
        <f>INDEX([1]Calculation!CB:CB,ROW())</f>
        <v>0</v>
      </c>
    </row>
    <row r="1483" spans="1:16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19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  <c r="P1483" s="8">
        <f>INDEX([1]Calculation!CB:CB,ROW())</f>
        <v>0</v>
      </c>
    </row>
    <row r="1484" spans="1:16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19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  <c r="P1484" s="8">
        <f>INDEX([1]Calculation!CB:CB,ROW())</f>
        <v>0</v>
      </c>
    </row>
    <row r="1485" spans="1:16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19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  <c r="P1485" s="8">
        <f>INDEX([1]Calculation!CB:CB,ROW())</f>
        <v>0</v>
      </c>
    </row>
    <row r="1486" spans="1:16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19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  <c r="P1486" s="8">
        <f>INDEX([1]Calculation!CB:CB,ROW())</f>
        <v>0</v>
      </c>
    </row>
    <row r="1487" spans="1:16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19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  <c r="P1487" s="8">
        <f>INDEX([1]Calculation!CB:CB,ROW())</f>
        <v>0</v>
      </c>
    </row>
    <row r="1488" spans="1:16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19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  <c r="P1488" s="8">
        <f>INDEX([1]Calculation!CB:CB,ROW())</f>
        <v>0</v>
      </c>
    </row>
    <row r="1489" spans="1:16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19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  <c r="P1489" s="8">
        <f>INDEX([1]Calculation!CB:CB,ROW())</f>
        <v>0</v>
      </c>
    </row>
    <row r="1490" spans="1:16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19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  <c r="P1490" s="8">
        <f>INDEX([1]Calculation!CB:CB,ROW())</f>
        <v>0</v>
      </c>
    </row>
    <row r="1491" spans="1:16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19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  <c r="P1491" s="8">
        <f>INDEX([1]Calculation!CB:CB,ROW())</f>
        <v>0</v>
      </c>
    </row>
    <row r="1492" spans="1:16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19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  <c r="P1492" s="8">
        <f>INDEX([1]Calculation!CB:CB,ROW())</f>
        <v>0</v>
      </c>
    </row>
    <row r="1493" spans="1:16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19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  <c r="P1493" s="8">
        <f>INDEX([1]Calculation!CB:CB,ROW())</f>
        <v>0</v>
      </c>
    </row>
    <row r="1494" spans="1:16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19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  <c r="P1494" s="8">
        <f>INDEX([1]Calculation!CB:CB,ROW())</f>
        <v>0</v>
      </c>
    </row>
    <row r="1495" spans="1:16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19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  <c r="P1495" s="8">
        <f>INDEX([1]Calculation!CB:CB,ROW())</f>
        <v>0</v>
      </c>
    </row>
    <row r="1496" spans="1:16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19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  <c r="P1496" s="8">
        <f>INDEX([1]Calculation!CB:CB,ROW())</f>
        <v>0</v>
      </c>
    </row>
    <row r="1497" spans="1:16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19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  <c r="P1497" s="8">
        <f>INDEX([1]Calculation!CB:CB,ROW())</f>
        <v>0</v>
      </c>
    </row>
    <row r="1498" spans="1:16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19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  <c r="P1498" s="8">
        <f>INDEX([1]Calculation!CB:CB,ROW())</f>
        <v>0</v>
      </c>
    </row>
    <row r="1499" spans="1:16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19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  <c r="P1499" s="8">
        <f>INDEX([1]Calculation!CB:CB,ROW())</f>
        <v>0</v>
      </c>
    </row>
    <row r="1500" spans="1:16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19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  <c r="P1500" s="8">
        <f>INDEX([1]Calculation!CB:CB,ROW())</f>
        <v>0</v>
      </c>
    </row>
    <row r="1501" spans="1:16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19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  <c r="P1501" s="8">
        <f>INDEX([1]Calculation!CB:CB,ROW())</f>
        <v>0</v>
      </c>
    </row>
    <row r="1502" spans="1:16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19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  <c r="P1502" s="8">
        <f>INDEX([1]Calculation!CB:CB,ROW())</f>
        <v>0</v>
      </c>
    </row>
    <row r="1503" spans="1:16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19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  <c r="P1503" s="8">
        <f>INDEX([1]Calculation!CB:CB,ROW())</f>
        <v>0</v>
      </c>
    </row>
    <row r="1504" spans="1:16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19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  <c r="P1504" s="8">
        <f>INDEX([1]Calculation!CB:CB,ROW())</f>
        <v>0</v>
      </c>
    </row>
    <row r="1505" spans="1:16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19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  <c r="P1505" s="8">
        <f>INDEX([1]Calculation!CB:CB,ROW())</f>
        <v>0</v>
      </c>
    </row>
    <row r="1506" spans="1:16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19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  <c r="P1506" s="8">
        <f>INDEX([1]Calculation!CB:CB,ROW())</f>
        <v>0</v>
      </c>
    </row>
    <row r="1507" spans="1:16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19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  <c r="P1507" s="8">
        <f>INDEX([1]Calculation!CB:CB,ROW())</f>
        <v>0</v>
      </c>
    </row>
    <row r="1508" spans="1:16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19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  <c r="P1508" s="8">
        <f>INDEX([1]Calculation!CB:CB,ROW())</f>
        <v>0</v>
      </c>
    </row>
    <row r="1509" spans="1:16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19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  <c r="P1509" s="8">
        <f>INDEX([1]Calculation!CB:CB,ROW())</f>
        <v>0</v>
      </c>
    </row>
    <row r="1510" spans="1:16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19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  <c r="P1510" s="8">
        <f>INDEX([1]Calculation!CB:CB,ROW())</f>
        <v>0</v>
      </c>
    </row>
    <row r="1511" spans="1:16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19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  <c r="P1511" s="8">
        <f>INDEX([1]Calculation!CB:CB,ROW())</f>
        <v>0</v>
      </c>
    </row>
    <row r="1512" spans="1:16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19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  <c r="P1512" s="8">
        <f>INDEX([1]Calculation!CB:CB,ROW())</f>
        <v>0</v>
      </c>
    </row>
    <row r="1513" spans="1:16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19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  <c r="P1513" s="8">
        <f>INDEX([1]Calculation!CB:CB,ROW())</f>
        <v>0</v>
      </c>
    </row>
    <row r="1514" spans="1:16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19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  <c r="P1514" s="8">
        <f>INDEX([1]Calculation!CB:CB,ROW())</f>
        <v>0</v>
      </c>
    </row>
    <row r="1515" spans="1:16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19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  <c r="P1515" s="8">
        <f>INDEX([1]Calculation!CB:CB,ROW())</f>
        <v>0</v>
      </c>
    </row>
    <row r="1516" spans="1:16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19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  <c r="P1516" s="8">
        <f>INDEX([1]Calculation!CB:CB,ROW())</f>
        <v>0</v>
      </c>
    </row>
    <row r="1517" spans="1:16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19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  <c r="P1517" s="8">
        <f>INDEX([1]Calculation!CB:CB,ROW())</f>
        <v>0</v>
      </c>
    </row>
    <row r="1518" spans="1:16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19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  <c r="P1518" s="8">
        <f>INDEX([1]Calculation!CB:CB,ROW())</f>
        <v>0</v>
      </c>
    </row>
    <row r="1519" spans="1:16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19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  <c r="P1519" s="8">
        <f>INDEX([1]Calculation!CB:CB,ROW())</f>
        <v>0</v>
      </c>
    </row>
    <row r="1520" spans="1:16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19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  <c r="P1520" s="8">
        <f>INDEX([1]Calculation!CB:CB,ROW())</f>
        <v>0</v>
      </c>
    </row>
    <row r="1521" spans="1:16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19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  <c r="P1521" s="8">
        <f>INDEX([1]Calculation!CB:CB,ROW())</f>
        <v>0</v>
      </c>
    </row>
    <row r="1522" spans="1:16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19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  <c r="P1522" s="8">
        <f>INDEX([1]Calculation!CB:CB,ROW())</f>
        <v>0</v>
      </c>
    </row>
    <row r="1523" spans="1:16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19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  <c r="P1523" s="8">
        <f>INDEX([1]Calculation!CB:CB,ROW())</f>
        <v>0</v>
      </c>
    </row>
    <row r="1524" spans="1:16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19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  <c r="P1524" s="8">
        <f>INDEX([1]Calculation!CB:CB,ROW())</f>
        <v>0</v>
      </c>
    </row>
    <row r="1525" spans="1:16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19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  <c r="P1525" s="8">
        <f>INDEX([1]Calculation!CB:CB,ROW())</f>
        <v>0</v>
      </c>
    </row>
    <row r="1526" spans="1:16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19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  <c r="P1526" s="8">
        <f>INDEX([1]Calculation!CB:CB,ROW())</f>
        <v>0</v>
      </c>
    </row>
    <row r="1527" spans="1:16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19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  <c r="P1527" s="8">
        <f>INDEX([1]Calculation!CB:CB,ROW())</f>
        <v>0</v>
      </c>
    </row>
    <row r="1528" spans="1:16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19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  <c r="P1528" s="8">
        <f>INDEX([1]Calculation!CB:CB,ROW())</f>
        <v>0</v>
      </c>
    </row>
    <row r="1529" spans="1:16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19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  <c r="P1529" s="8">
        <f>INDEX([1]Calculation!CB:CB,ROW())</f>
        <v>0</v>
      </c>
    </row>
    <row r="1530" spans="1:16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19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  <c r="P1530" s="8">
        <f>INDEX([1]Calculation!CB:CB,ROW())</f>
        <v>0</v>
      </c>
    </row>
    <row r="1531" spans="1:16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19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  <c r="P1531" s="8">
        <f>INDEX([1]Calculation!CB:CB,ROW())</f>
        <v>0</v>
      </c>
    </row>
    <row r="1532" spans="1:16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19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  <c r="P1532" s="8">
        <f>INDEX([1]Calculation!CB:CB,ROW())</f>
        <v>0</v>
      </c>
    </row>
    <row r="1533" spans="1:16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19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  <c r="P1533" s="8">
        <f>INDEX([1]Calculation!CB:CB,ROW())</f>
        <v>0</v>
      </c>
    </row>
    <row r="1534" spans="1:16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19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  <c r="P1534" s="8">
        <f>INDEX([1]Calculation!CB:CB,ROW())</f>
        <v>0</v>
      </c>
    </row>
    <row r="1535" spans="1:16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19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  <c r="P1535" s="8">
        <f>INDEX([1]Calculation!CB:CB,ROW())</f>
        <v>0</v>
      </c>
    </row>
    <row r="1536" spans="1:16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19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  <c r="P1536" s="8">
        <f>INDEX([1]Calculation!CB:CB,ROW())</f>
        <v>0</v>
      </c>
    </row>
    <row r="1537" spans="1:16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19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  <c r="P1537" s="8">
        <f>INDEX([1]Calculation!CB:CB,ROW())</f>
        <v>0</v>
      </c>
    </row>
    <row r="1538" spans="1:16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19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  <c r="P1538" s="8">
        <f>INDEX([1]Calculation!CB:CB,ROW())</f>
        <v>0</v>
      </c>
    </row>
    <row r="1539" spans="1:16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19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  <c r="P1539" s="8">
        <f>INDEX([1]Calculation!CB:CB,ROW())</f>
        <v>0</v>
      </c>
    </row>
    <row r="1540" spans="1:16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19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  <c r="P1540" s="8">
        <f>INDEX([1]Calculation!CB:CB,ROW())</f>
        <v>0</v>
      </c>
    </row>
    <row r="1541" spans="1:16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19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  <c r="P1541" s="8">
        <f>INDEX([1]Calculation!CB:CB,ROW())</f>
        <v>0</v>
      </c>
    </row>
    <row r="1542" spans="1:16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19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  <c r="P1542" s="8">
        <f>INDEX([1]Calculation!CB:CB,ROW())</f>
        <v>0</v>
      </c>
    </row>
    <row r="1543" spans="1:16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19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  <c r="P1543" s="8">
        <f>INDEX([1]Calculation!CB:CB,ROW())</f>
        <v>0</v>
      </c>
    </row>
    <row r="1544" spans="1:16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19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  <c r="P1544" s="8">
        <f>INDEX([1]Calculation!CB:CB,ROW())</f>
        <v>0</v>
      </c>
    </row>
    <row r="1545" spans="1:16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19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  <c r="P1545" s="8">
        <f>INDEX([1]Calculation!CB:CB,ROW())</f>
        <v>0</v>
      </c>
    </row>
    <row r="1546" spans="1:16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19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  <c r="P1546" s="8">
        <f>INDEX([1]Calculation!CB:CB,ROW())</f>
        <v>0</v>
      </c>
    </row>
    <row r="1547" spans="1:16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19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  <c r="P1547" s="8">
        <f>INDEX([1]Calculation!CB:CB,ROW())</f>
        <v>0</v>
      </c>
    </row>
    <row r="1548" spans="1:16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19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  <c r="P1548" s="8">
        <f>INDEX([1]Calculation!CB:CB,ROW())</f>
        <v>0</v>
      </c>
    </row>
    <row r="1549" spans="1:16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19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  <c r="P1549" s="8">
        <f>INDEX([1]Calculation!CB:CB,ROW())</f>
        <v>0</v>
      </c>
    </row>
    <row r="1550" spans="1:16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19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  <c r="P1550" s="8">
        <f>INDEX([1]Calculation!CB:CB,ROW())</f>
        <v>0</v>
      </c>
    </row>
    <row r="1551" spans="1:16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19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  <c r="P1551" s="8">
        <f>INDEX([1]Calculation!CB:CB,ROW())</f>
        <v>0</v>
      </c>
    </row>
    <row r="1552" spans="1:16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19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  <c r="P1552" s="8">
        <f>INDEX([1]Calculation!CB:CB,ROW())</f>
        <v>0</v>
      </c>
    </row>
    <row r="1553" spans="1:16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19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  <c r="P1553" s="8">
        <f>INDEX([1]Calculation!CB:CB,ROW())</f>
        <v>0</v>
      </c>
    </row>
    <row r="1554" spans="1:16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19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  <c r="P1554" s="8">
        <f>INDEX([1]Calculation!CB:CB,ROW())</f>
        <v>0</v>
      </c>
    </row>
    <row r="1555" spans="1:16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19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  <c r="P1555" s="8">
        <f>INDEX([1]Calculation!CB:CB,ROW())</f>
        <v>0</v>
      </c>
    </row>
    <row r="1556" spans="1:16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19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  <c r="P1556" s="8">
        <f>INDEX([1]Calculation!CB:CB,ROW())</f>
        <v>0</v>
      </c>
    </row>
    <row r="1557" spans="1:16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19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  <c r="P1557" s="8">
        <f>INDEX([1]Calculation!CB:CB,ROW())</f>
        <v>0</v>
      </c>
    </row>
    <row r="1558" spans="1:16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19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  <c r="P1558" s="8">
        <f>INDEX([1]Calculation!CB:CB,ROW())</f>
        <v>0</v>
      </c>
    </row>
    <row r="1559" spans="1:16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19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  <c r="P1559" s="8">
        <f>INDEX([1]Calculation!CB:CB,ROW())</f>
        <v>0</v>
      </c>
    </row>
    <row r="1560" spans="1:16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19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  <c r="P1560" s="8">
        <f>INDEX([1]Calculation!CB:CB,ROW())</f>
        <v>0</v>
      </c>
    </row>
    <row r="1561" spans="1:16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19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  <c r="P1561" s="8">
        <f>INDEX([1]Calculation!CB:CB,ROW())</f>
        <v>0</v>
      </c>
    </row>
    <row r="1562" spans="1:16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19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  <c r="P1562" s="8">
        <f>INDEX([1]Calculation!CB:CB,ROW())</f>
        <v>0</v>
      </c>
    </row>
    <row r="1563" spans="1:16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19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  <c r="P1563" s="8">
        <f>INDEX([1]Calculation!CB:CB,ROW())</f>
        <v>0</v>
      </c>
    </row>
    <row r="1564" spans="1:16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19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  <c r="P1564" s="8">
        <f>INDEX([1]Calculation!CB:CB,ROW())</f>
        <v>0</v>
      </c>
    </row>
    <row r="1565" spans="1:16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19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  <c r="P1565" s="8">
        <f>INDEX([1]Calculation!CB:CB,ROW())</f>
        <v>0</v>
      </c>
    </row>
    <row r="1566" spans="1:16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19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  <c r="P1566" s="8">
        <f>INDEX([1]Calculation!CB:CB,ROW())</f>
        <v>0</v>
      </c>
    </row>
    <row r="1567" spans="1:16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19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  <c r="P1567" s="8">
        <f>INDEX([1]Calculation!CB:CB,ROW())</f>
        <v>0</v>
      </c>
    </row>
    <row r="1568" spans="1:16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19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  <c r="P1568" s="8">
        <f>INDEX([1]Calculation!CB:CB,ROW())</f>
        <v>0</v>
      </c>
    </row>
    <row r="1569" spans="1:16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19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  <c r="P1569" s="8">
        <f>INDEX([1]Calculation!CB:CB,ROW())</f>
        <v>0</v>
      </c>
    </row>
    <row r="1570" spans="1:16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19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  <c r="P1570" s="8">
        <f>INDEX([1]Calculation!CB:CB,ROW())</f>
        <v>0</v>
      </c>
    </row>
    <row r="1571" spans="1:16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19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  <c r="P1571" s="8">
        <f>INDEX([1]Calculation!CB:CB,ROW())</f>
        <v>0</v>
      </c>
    </row>
    <row r="1572" spans="1:16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19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  <c r="P1572" s="8">
        <f>INDEX([1]Calculation!CB:CB,ROW())</f>
        <v>0</v>
      </c>
    </row>
    <row r="1573" spans="1:16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19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  <c r="P1573" s="8">
        <f>INDEX([1]Calculation!CB:CB,ROW())</f>
        <v>0</v>
      </c>
    </row>
    <row r="1574" spans="1:16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19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  <c r="P1574" s="8">
        <f>INDEX([1]Calculation!CB:CB,ROW())</f>
        <v>0</v>
      </c>
    </row>
    <row r="1575" spans="1:16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19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  <c r="P1575" s="8">
        <f>INDEX([1]Calculation!CB:CB,ROW())</f>
        <v>0</v>
      </c>
    </row>
    <row r="1576" spans="1:16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19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  <c r="P1576" s="8">
        <f>INDEX([1]Calculation!CB:CB,ROW())</f>
        <v>0</v>
      </c>
    </row>
    <row r="1577" spans="1:16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19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  <c r="P1577" s="8">
        <f>INDEX([1]Calculation!CB:CB,ROW())</f>
        <v>0</v>
      </c>
    </row>
    <row r="1578" spans="1:16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19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  <c r="P1578" s="8">
        <f>INDEX([1]Calculation!CB:CB,ROW())</f>
        <v>0</v>
      </c>
    </row>
    <row r="1579" spans="1:16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19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  <c r="P1579" s="8">
        <f>INDEX([1]Calculation!CB:CB,ROW())</f>
        <v>0</v>
      </c>
    </row>
    <row r="1580" spans="1:16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19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  <c r="P1580" s="8">
        <f>INDEX([1]Calculation!CB:CB,ROW())</f>
        <v>0</v>
      </c>
    </row>
    <row r="1581" spans="1:16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19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  <c r="P1581" s="8">
        <f>INDEX([1]Calculation!CB:CB,ROW())</f>
        <v>0</v>
      </c>
    </row>
    <row r="1582" spans="1:16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19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  <c r="P1582" s="8">
        <f>INDEX([1]Calculation!CB:CB,ROW())</f>
        <v>0</v>
      </c>
    </row>
    <row r="1583" spans="1:16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19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  <c r="P1583" s="8">
        <f>INDEX([1]Calculation!CB:CB,ROW())</f>
        <v>0</v>
      </c>
    </row>
    <row r="1584" spans="1:16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19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  <c r="P1584" s="8">
        <f>INDEX([1]Calculation!CB:CB,ROW())</f>
        <v>0</v>
      </c>
    </row>
    <row r="1585" spans="1:16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19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  <c r="P1585" s="8">
        <f>INDEX([1]Calculation!CB:CB,ROW())</f>
        <v>0</v>
      </c>
    </row>
    <row r="1586" spans="1:16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19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  <c r="P1586" s="8">
        <f>INDEX([1]Calculation!CB:CB,ROW())</f>
        <v>0</v>
      </c>
    </row>
    <row r="1587" spans="1:16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19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  <c r="P1587" s="8">
        <f>INDEX([1]Calculation!CB:CB,ROW())</f>
        <v>0</v>
      </c>
    </row>
    <row r="1588" spans="1:16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19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  <c r="P1588" s="8">
        <f>INDEX([1]Calculation!CB:CB,ROW())</f>
        <v>0</v>
      </c>
    </row>
    <row r="1589" spans="1:16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19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  <c r="P1589" s="8">
        <f>INDEX([1]Calculation!CB:CB,ROW())</f>
        <v>0</v>
      </c>
    </row>
    <row r="1590" spans="1:16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19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  <c r="P1590" s="8">
        <f>INDEX([1]Calculation!CB:CB,ROW())</f>
        <v>0</v>
      </c>
    </row>
    <row r="1591" spans="1:16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19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  <c r="P1591" s="8">
        <f>INDEX([1]Calculation!CB:CB,ROW())</f>
        <v>0</v>
      </c>
    </row>
    <row r="1592" spans="1:16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19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  <c r="P1592" s="8">
        <f>INDEX([1]Calculation!CB:CB,ROW())</f>
        <v>0</v>
      </c>
    </row>
    <row r="1593" spans="1:16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19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  <c r="P1593" s="8">
        <f>INDEX([1]Calculation!CB:CB,ROW())</f>
        <v>0</v>
      </c>
    </row>
    <row r="1594" spans="1:16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19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  <c r="P1594" s="8">
        <f>INDEX([1]Calculation!CB:CB,ROW())</f>
        <v>0</v>
      </c>
    </row>
    <row r="1595" spans="1:16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19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  <c r="P1595" s="8">
        <f>INDEX([1]Calculation!CB:CB,ROW())</f>
        <v>0</v>
      </c>
    </row>
    <row r="1596" spans="1:16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19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  <c r="P1596" s="8">
        <f>INDEX([1]Calculation!CB:CB,ROW())</f>
        <v>0</v>
      </c>
    </row>
    <row r="1597" spans="1:16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19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  <c r="P1597" s="8">
        <f>INDEX([1]Calculation!CB:CB,ROW())</f>
        <v>0</v>
      </c>
    </row>
    <row r="1598" spans="1:16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19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  <c r="P1598" s="8">
        <f>INDEX([1]Calculation!CB:CB,ROW())</f>
        <v>0</v>
      </c>
    </row>
    <row r="1599" spans="1:16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19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  <c r="P1599" s="8">
        <f>INDEX([1]Calculation!CB:CB,ROW())</f>
        <v>0</v>
      </c>
    </row>
    <row r="1600" spans="1:16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19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  <c r="P1600" s="8">
        <f>INDEX([1]Calculation!CB:CB,ROW())</f>
        <v>0</v>
      </c>
    </row>
    <row r="1601" spans="1:16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19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  <c r="P1601" s="8">
        <f>INDEX([1]Calculation!CB:CB,ROW())</f>
        <v>0</v>
      </c>
    </row>
    <row r="1602" spans="1:16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19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  <c r="P1602" s="8">
        <f>INDEX([1]Calculation!CB:CB,ROW())</f>
        <v>0</v>
      </c>
    </row>
    <row r="1603" spans="1:16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19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  <c r="P1603" s="8">
        <f>INDEX([1]Calculation!CB:CB,ROW())</f>
        <v>0</v>
      </c>
    </row>
    <row r="1604" spans="1:16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19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  <c r="P1604" s="8">
        <f>INDEX([1]Calculation!CB:CB,ROW())</f>
        <v>0</v>
      </c>
    </row>
    <row r="1605" spans="1:16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19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  <c r="P1605" s="8">
        <f>INDEX([1]Calculation!CB:CB,ROW())</f>
        <v>0</v>
      </c>
    </row>
    <row r="1606" spans="1:16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19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  <c r="P1606" s="8">
        <f>INDEX([1]Calculation!CB:CB,ROW())</f>
        <v>0</v>
      </c>
    </row>
    <row r="1607" spans="1:16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19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  <c r="P1607" s="8">
        <f>INDEX([1]Calculation!CB:CB,ROW())</f>
        <v>0</v>
      </c>
    </row>
    <row r="1608" spans="1:16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19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  <c r="P1608" s="8">
        <f>INDEX([1]Calculation!CB:CB,ROW())</f>
        <v>0</v>
      </c>
    </row>
    <row r="1609" spans="1:16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19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  <c r="P1609" s="8">
        <f>INDEX([1]Calculation!CB:CB,ROW())</f>
        <v>0</v>
      </c>
    </row>
    <row r="1610" spans="1:16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19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  <c r="P1610" s="8">
        <f>INDEX([1]Calculation!CB:CB,ROW())</f>
        <v>0</v>
      </c>
    </row>
    <row r="1611" spans="1:16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19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  <c r="P1611" s="8">
        <f>INDEX([1]Calculation!CB:CB,ROW())</f>
        <v>0</v>
      </c>
    </row>
    <row r="1612" spans="1:16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19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  <c r="P1612" s="8">
        <f>INDEX([1]Calculation!CB:CB,ROW())</f>
        <v>0</v>
      </c>
    </row>
    <row r="1613" spans="1:16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19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  <c r="P1613" s="8">
        <f>INDEX([1]Calculation!CB:CB,ROW())</f>
        <v>0</v>
      </c>
    </row>
    <row r="1614" spans="1:16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19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  <c r="P1614" s="8">
        <f>INDEX([1]Calculation!CB:CB,ROW())</f>
        <v>0</v>
      </c>
    </row>
    <row r="1615" spans="1:16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19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  <c r="P1615" s="8">
        <f>INDEX([1]Calculation!CB:CB,ROW())</f>
        <v>0</v>
      </c>
    </row>
    <row r="1616" spans="1:16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19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  <c r="P1616" s="8">
        <f>INDEX([1]Calculation!CB:CB,ROW())</f>
        <v>0</v>
      </c>
    </row>
    <row r="1617" spans="1:16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19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  <c r="P1617" s="8">
        <f>INDEX([1]Calculation!CB:CB,ROW())</f>
        <v>0</v>
      </c>
    </row>
    <row r="1618" spans="1:16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19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  <c r="P1618" s="8">
        <f>INDEX([1]Calculation!CB:CB,ROW())</f>
        <v>0</v>
      </c>
    </row>
    <row r="1619" spans="1:16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19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  <c r="P1619" s="8">
        <f>INDEX([1]Calculation!CB:CB,ROW())</f>
        <v>0</v>
      </c>
    </row>
    <row r="1620" spans="1:16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19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  <c r="P1620" s="8">
        <f>INDEX([1]Calculation!CB:CB,ROW())</f>
        <v>0</v>
      </c>
    </row>
    <row r="1621" spans="1:16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19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  <c r="P1621" s="8">
        <f>INDEX([1]Calculation!CB:CB,ROW())</f>
        <v>0</v>
      </c>
    </row>
    <row r="1622" spans="1:16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19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  <c r="P1622" s="8">
        <f>INDEX([1]Calculation!CB:CB,ROW())</f>
        <v>0</v>
      </c>
    </row>
    <row r="1623" spans="1:16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19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  <c r="P1623" s="8">
        <f>INDEX([1]Calculation!CB:CB,ROW())</f>
        <v>0</v>
      </c>
    </row>
    <row r="1624" spans="1:16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19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  <c r="P1624" s="8">
        <f>INDEX([1]Calculation!CB:CB,ROW())</f>
        <v>0</v>
      </c>
    </row>
    <row r="1625" spans="1:16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19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  <c r="P1625" s="8">
        <f>INDEX([1]Calculation!CB:CB,ROW())</f>
        <v>0</v>
      </c>
    </row>
    <row r="1626" spans="1:16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19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  <c r="P1626" s="8">
        <f>INDEX([1]Calculation!CB:CB,ROW())</f>
        <v>0</v>
      </c>
    </row>
    <row r="1627" spans="1:16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19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  <c r="P1627" s="8">
        <f>INDEX([1]Calculation!CB:CB,ROW())</f>
        <v>0</v>
      </c>
    </row>
    <row r="1628" spans="1:16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19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  <c r="P1628" s="8">
        <f>INDEX([1]Calculation!CB:CB,ROW())</f>
        <v>0</v>
      </c>
    </row>
    <row r="1629" spans="1:16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19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  <c r="P1629" s="8">
        <f>INDEX([1]Calculation!CB:CB,ROW())</f>
        <v>0</v>
      </c>
    </row>
    <row r="1630" spans="1:16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19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  <c r="P1630" s="8">
        <f>INDEX([1]Calculation!CB:CB,ROW())</f>
        <v>0</v>
      </c>
    </row>
    <row r="1631" spans="1:16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19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  <c r="P1631" s="8">
        <f>INDEX([1]Calculation!CB:CB,ROW())</f>
        <v>0</v>
      </c>
    </row>
    <row r="1632" spans="1:16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19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  <c r="P1632" s="8">
        <f>INDEX([1]Calculation!CB:CB,ROW())</f>
        <v>0</v>
      </c>
    </row>
    <row r="1633" spans="1:16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19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  <c r="P1633" s="8">
        <f>INDEX([1]Calculation!CB:CB,ROW())</f>
        <v>0</v>
      </c>
    </row>
    <row r="1634" spans="1:16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19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  <c r="P1634" s="8">
        <f>INDEX([1]Calculation!CB:CB,ROW())</f>
        <v>0</v>
      </c>
    </row>
    <row r="1635" spans="1:16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19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  <c r="P1635" s="8">
        <f>INDEX([1]Calculation!CB:CB,ROW())</f>
        <v>0</v>
      </c>
    </row>
    <row r="1636" spans="1:16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19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  <c r="P1636" s="8">
        <f>INDEX([1]Calculation!CB:CB,ROW())</f>
        <v>0</v>
      </c>
    </row>
    <row r="1637" spans="1:16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19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  <c r="P1637" s="8">
        <f>INDEX([1]Calculation!CB:CB,ROW())</f>
        <v>0</v>
      </c>
    </row>
    <row r="1638" spans="1:16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19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  <c r="P1638" s="8">
        <f>INDEX([1]Calculation!CB:CB,ROW())</f>
        <v>0</v>
      </c>
    </row>
    <row r="1639" spans="1:16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19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  <c r="P1639" s="8">
        <f>INDEX([1]Calculation!CB:CB,ROW())</f>
        <v>0</v>
      </c>
    </row>
    <row r="1640" spans="1:16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19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  <c r="P1640" s="8">
        <f>INDEX([1]Calculation!CB:CB,ROW())</f>
        <v>0</v>
      </c>
    </row>
    <row r="1641" spans="1:16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19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  <c r="P1641" s="8">
        <f>INDEX([1]Calculation!CB:CB,ROW())</f>
        <v>0</v>
      </c>
    </row>
    <row r="1642" spans="1:16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19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  <c r="P1642" s="8">
        <f>INDEX([1]Calculation!CB:CB,ROW())</f>
        <v>0</v>
      </c>
    </row>
    <row r="1643" spans="1:16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19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  <c r="P1643" s="8">
        <f>INDEX([1]Calculation!CB:CB,ROW())</f>
        <v>0</v>
      </c>
    </row>
    <row r="1644" spans="1:16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19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  <c r="P1644" s="8">
        <f>INDEX([1]Calculation!CB:CB,ROW())</f>
        <v>0</v>
      </c>
    </row>
    <row r="1645" spans="1:16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19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  <c r="P1645" s="8">
        <f>INDEX([1]Calculation!CB:CB,ROW())</f>
        <v>0</v>
      </c>
    </row>
    <row r="1646" spans="1:16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19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  <c r="P1646" s="8">
        <f>INDEX([1]Calculation!CB:CB,ROW())</f>
        <v>0</v>
      </c>
    </row>
    <row r="1647" spans="1:16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19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  <c r="P1647" s="8">
        <f>INDEX([1]Calculation!CB:CB,ROW())</f>
        <v>0</v>
      </c>
    </row>
    <row r="1648" spans="1:16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19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  <c r="P1648" s="8">
        <f>INDEX([1]Calculation!CB:CB,ROW())</f>
        <v>0</v>
      </c>
    </row>
    <row r="1649" spans="1:16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19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  <c r="P1649" s="8">
        <f>INDEX([1]Calculation!CB:CB,ROW())</f>
        <v>0</v>
      </c>
    </row>
    <row r="1650" spans="1:16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19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  <c r="P1650" s="8">
        <f>INDEX([1]Calculation!CB:CB,ROW())</f>
        <v>0</v>
      </c>
    </row>
    <row r="1651" spans="1:16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19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  <c r="P1651" s="8">
        <f>INDEX([1]Calculation!CB:CB,ROW())</f>
        <v>0</v>
      </c>
    </row>
    <row r="1652" spans="1:16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19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  <c r="P1652" s="8">
        <f>INDEX([1]Calculation!CB:CB,ROW())</f>
        <v>0</v>
      </c>
    </row>
    <row r="1653" spans="1:16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19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  <c r="P1653" s="8">
        <f>INDEX([1]Calculation!CB:CB,ROW())</f>
        <v>0</v>
      </c>
    </row>
    <row r="1654" spans="1:16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19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  <c r="P1654" s="8">
        <f>INDEX([1]Calculation!CB:CB,ROW())</f>
        <v>0</v>
      </c>
    </row>
    <row r="1655" spans="1:16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19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  <c r="P1655" s="8">
        <f>INDEX([1]Calculation!CB:CB,ROW())</f>
        <v>0</v>
      </c>
    </row>
    <row r="1656" spans="1:16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19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  <c r="P1656" s="8">
        <f>INDEX([1]Calculation!CB:CB,ROW())</f>
        <v>0</v>
      </c>
    </row>
    <row r="1657" spans="1:16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19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  <c r="P1657" s="8">
        <f>INDEX([1]Calculation!CB:CB,ROW())</f>
        <v>0</v>
      </c>
    </row>
    <row r="1658" spans="1:16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19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  <c r="P1658" s="8">
        <f>INDEX([1]Calculation!CB:CB,ROW())</f>
        <v>0</v>
      </c>
    </row>
    <row r="1659" spans="1:16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19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  <c r="P1659" s="8">
        <f>INDEX([1]Calculation!CB:CB,ROW())</f>
        <v>0</v>
      </c>
    </row>
    <row r="1660" spans="1:16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19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  <c r="P1660" s="8">
        <f>INDEX([1]Calculation!CB:CB,ROW())</f>
        <v>0</v>
      </c>
    </row>
    <row r="1661" spans="1:16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19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  <c r="P1661" s="8">
        <f>INDEX([1]Calculation!CB:CB,ROW())</f>
        <v>0</v>
      </c>
    </row>
    <row r="1662" spans="1:16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19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  <c r="P1662" s="8">
        <f>INDEX([1]Calculation!CB:CB,ROW())</f>
        <v>0</v>
      </c>
    </row>
    <row r="1663" spans="1:16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19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  <c r="P1663" s="8">
        <f>INDEX([1]Calculation!CB:CB,ROW())</f>
        <v>0</v>
      </c>
    </row>
    <row r="1664" spans="1:16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19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  <c r="P1664" s="8">
        <f>INDEX([1]Calculation!CB:CB,ROW())</f>
        <v>0</v>
      </c>
    </row>
    <row r="1665" spans="1:16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19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  <c r="P1665" s="8">
        <f>INDEX([1]Calculation!CB:CB,ROW())</f>
        <v>0</v>
      </c>
    </row>
    <row r="1666" spans="1:16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19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  <c r="P1666" s="8">
        <f>INDEX([1]Calculation!CB:CB,ROW())</f>
        <v>0</v>
      </c>
    </row>
    <row r="1667" spans="1:16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19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  <c r="P1667" s="8">
        <f>INDEX([1]Calculation!CB:CB,ROW())</f>
        <v>0</v>
      </c>
    </row>
    <row r="1668" spans="1:16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19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  <c r="P1668" s="8">
        <f>INDEX([1]Calculation!CB:CB,ROW())</f>
        <v>0</v>
      </c>
    </row>
    <row r="1669" spans="1:16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19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  <c r="P1669" s="8">
        <f>INDEX([1]Calculation!CB:CB,ROW())</f>
        <v>0</v>
      </c>
    </row>
    <row r="1670" spans="1:16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19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  <c r="P1670" s="8">
        <f>INDEX([1]Calculation!CB:CB,ROW())</f>
        <v>0</v>
      </c>
    </row>
    <row r="1671" spans="1:16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19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  <c r="P1671" s="8">
        <f>INDEX([1]Calculation!CB:CB,ROW())</f>
        <v>0</v>
      </c>
    </row>
    <row r="1672" spans="1:16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19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  <c r="P1672" s="8">
        <f>INDEX([1]Calculation!CB:CB,ROW())</f>
        <v>0</v>
      </c>
    </row>
    <row r="1673" spans="1:16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19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  <c r="P1673" s="8">
        <f>INDEX([1]Calculation!CB:CB,ROW())</f>
        <v>0</v>
      </c>
    </row>
    <row r="1674" spans="1:16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19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  <c r="P1674" s="8">
        <f>INDEX([1]Calculation!CB:CB,ROW())</f>
        <v>0</v>
      </c>
    </row>
    <row r="1675" spans="1:16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19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  <c r="P1675" s="8">
        <f>INDEX([1]Calculation!CB:CB,ROW())</f>
        <v>0</v>
      </c>
    </row>
    <row r="1676" spans="1:16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19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  <c r="P1676" s="8">
        <f>INDEX([1]Calculation!CB:CB,ROW())</f>
        <v>0</v>
      </c>
    </row>
    <row r="1677" spans="1:16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19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  <c r="P1677" s="8">
        <f>INDEX([1]Calculation!CB:CB,ROW())</f>
        <v>0</v>
      </c>
    </row>
    <row r="1678" spans="1:16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19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  <c r="P1678" s="8">
        <f>INDEX([1]Calculation!CB:CB,ROW())</f>
        <v>0</v>
      </c>
    </row>
    <row r="1679" spans="1:16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19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  <c r="P1679" s="8">
        <f>INDEX([1]Calculation!CB:CB,ROW())</f>
        <v>0</v>
      </c>
    </row>
    <row r="1680" spans="1:16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19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  <c r="P1680" s="8">
        <f>INDEX([1]Calculation!CB:CB,ROW())</f>
        <v>0</v>
      </c>
    </row>
    <row r="1681" spans="1:16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19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  <c r="P1681" s="8">
        <f>INDEX([1]Calculation!CB:CB,ROW())</f>
        <v>0</v>
      </c>
    </row>
    <row r="1682" spans="1:16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19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  <c r="P1682" s="8">
        <f>INDEX([1]Calculation!CB:CB,ROW())</f>
        <v>0</v>
      </c>
    </row>
    <row r="1683" spans="1:16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19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  <c r="P1683" s="8">
        <f>INDEX([1]Calculation!CB:CB,ROW())</f>
        <v>0</v>
      </c>
    </row>
    <row r="1684" spans="1:16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19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  <c r="P1684" s="8">
        <f>INDEX([1]Calculation!CB:CB,ROW())</f>
        <v>0</v>
      </c>
    </row>
    <row r="1685" spans="1:16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19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  <c r="P1685" s="8">
        <f>INDEX([1]Calculation!CB:CB,ROW())</f>
        <v>0</v>
      </c>
    </row>
    <row r="1686" spans="1:16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19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  <c r="P1686" s="8">
        <f>INDEX([1]Calculation!CB:CB,ROW())</f>
        <v>0</v>
      </c>
    </row>
    <row r="1687" spans="1:16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19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  <c r="P1687" s="8">
        <f>INDEX([1]Calculation!CB:CB,ROW())</f>
        <v>0</v>
      </c>
    </row>
    <row r="1688" spans="1:16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19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  <c r="P1688" s="8">
        <f>INDEX([1]Calculation!CB:CB,ROW())</f>
        <v>0</v>
      </c>
    </row>
    <row r="1689" spans="1:16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19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  <c r="P1689" s="8">
        <f>INDEX([1]Calculation!CB:CB,ROW())</f>
        <v>0</v>
      </c>
    </row>
    <row r="1690" spans="1:16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19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  <c r="P1690" s="8">
        <f>INDEX([1]Calculation!CB:CB,ROW())</f>
        <v>0</v>
      </c>
    </row>
    <row r="1691" spans="1:16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19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  <c r="P1691" s="8">
        <f>INDEX([1]Calculation!CB:CB,ROW())</f>
        <v>0</v>
      </c>
    </row>
    <row r="1692" spans="1:16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19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  <c r="P1692" s="8">
        <f>INDEX([1]Calculation!CB:CB,ROW())</f>
        <v>0</v>
      </c>
    </row>
    <row r="1693" spans="1:16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19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  <c r="P1693" s="8">
        <f>INDEX([1]Calculation!CB:CB,ROW())</f>
        <v>0</v>
      </c>
    </row>
    <row r="1694" spans="1:16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19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  <c r="P1694" s="8">
        <f>INDEX([1]Calculation!CB:CB,ROW())</f>
        <v>0</v>
      </c>
    </row>
    <row r="1695" spans="1:16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19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  <c r="P1695" s="8">
        <f>INDEX([1]Calculation!CB:CB,ROW())</f>
        <v>0</v>
      </c>
    </row>
    <row r="1696" spans="1:16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19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  <c r="P1696" s="8">
        <f>INDEX([1]Calculation!CB:CB,ROW())</f>
        <v>0</v>
      </c>
    </row>
    <row r="1697" spans="1:16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19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  <c r="P1697" s="8">
        <f>INDEX([1]Calculation!CB:CB,ROW())</f>
        <v>0</v>
      </c>
    </row>
    <row r="1698" spans="1:16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19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  <c r="P1698" s="8">
        <f>INDEX([1]Calculation!CB:CB,ROW())</f>
        <v>0</v>
      </c>
    </row>
    <row r="1699" spans="1:16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19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  <c r="P1699" s="8">
        <f>INDEX([1]Calculation!CB:CB,ROW())</f>
        <v>0</v>
      </c>
    </row>
    <row r="1700" spans="1:16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19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  <c r="P1700" s="8">
        <f>INDEX([1]Calculation!CB:CB,ROW())</f>
        <v>0</v>
      </c>
    </row>
    <row r="1701" spans="1:16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19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  <c r="P1701" s="8">
        <f>INDEX([1]Calculation!CB:CB,ROW())</f>
        <v>0</v>
      </c>
    </row>
    <row r="1702" spans="1:16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19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  <c r="P1702" s="8">
        <f>INDEX([1]Calculation!CB:CB,ROW())</f>
        <v>0</v>
      </c>
    </row>
    <row r="1703" spans="1:16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19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  <c r="P1703" s="8">
        <f>INDEX([1]Calculation!CB:CB,ROW())</f>
        <v>0</v>
      </c>
    </row>
    <row r="1704" spans="1:16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19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  <c r="P1704" s="8">
        <f>INDEX([1]Calculation!CB:CB,ROW())</f>
        <v>0</v>
      </c>
    </row>
    <row r="1705" spans="1:16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19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  <c r="P1705" s="8">
        <f>INDEX([1]Calculation!CB:CB,ROW())</f>
        <v>0</v>
      </c>
    </row>
    <row r="1706" spans="1:16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19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  <c r="P1706" s="8">
        <f>INDEX([1]Calculation!CB:CB,ROW())</f>
        <v>0</v>
      </c>
    </row>
    <row r="1707" spans="1:16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19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  <c r="P1707" s="8">
        <f>INDEX([1]Calculation!CB:CB,ROW())</f>
        <v>0</v>
      </c>
    </row>
    <row r="1708" spans="1:16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19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  <c r="P1708" s="8">
        <f>INDEX([1]Calculation!CB:CB,ROW())</f>
        <v>0</v>
      </c>
    </row>
    <row r="1709" spans="1:16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19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  <c r="P1709" s="8">
        <f>INDEX([1]Calculation!CB:CB,ROW())</f>
        <v>0</v>
      </c>
    </row>
    <row r="1710" spans="1:16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19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  <c r="P1710" s="8">
        <f>INDEX([1]Calculation!CB:CB,ROW())</f>
        <v>0</v>
      </c>
    </row>
    <row r="1711" spans="1:16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19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  <c r="P1711" s="8">
        <f>INDEX([1]Calculation!CB:CB,ROW())</f>
        <v>0</v>
      </c>
    </row>
    <row r="1712" spans="1:16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19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  <c r="P1712" s="8">
        <f>INDEX([1]Calculation!CB:CB,ROW())</f>
        <v>0</v>
      </c>
    </row>
    <row r="1713" spans="1:16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19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  <c r="P1713" s="8">
        <f>INDEX([1]Calculation!CB:CB,ROW())</f>
        <v>0</v>
      </c>
    </row>
    <row r="1714" spans="1:16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19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  <c r="P1714" s="8">
        <f>INDEX([1]Calculation!CB:CB,ROW())</f>
        <v>0</v>
      </c>
    </row>
    <row r="1715" spans="1:16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19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  <c r="P1715" s="8">
        <f>INDEX([1]Calculation!CB:CB,ROW())</f>
        <v>0</v>
      </c>
    </row>
    <row r="1716" spans="1:16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19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  <c r="P1716" s="8">
        <f>INDEX([1]Calculation!CB:CB,ROW())</f>
        <v>0</v>
      </c>
    </row>
    <row r="1717" spans="1:16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19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  <c r="P1717" s="8">
        <f>INDEX([1]Calculation!CB:CB,ROW())</f>
        <v>0</v>
      </c>
    </row>
    <row r="1718" spans="1:16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19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  <c r="P1718" s="8">
        <f>INDEX([1]Calculation!CB:CB,ROW())</f>
        <v>0</v>
      </c>
    </row>
    <row r="1719" spans="1:16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19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  <c r="P1719" s="8">
        <f>INDEX([1]Calculation!CB:CB,ROW())</f>
        <v>0</v>
      </c>
    </row>
    <row r="1720" spans="1:16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19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  <c r="P1720" s="8">
        <f>INDEX([1]Calculation!CB:CB,ROW())</f>
        <v>0</v>
      </c>
    </row>
    <row r="1721" spans="1:16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19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  <c r="P1721" s="8">
        <f>INDEX([1]Calculation!CB:CB,ROW())</f>
        <v>0</v>
      </c>
    </row>
    <row r="1722" spans="1:16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19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  <c r="P1722" s="8">
        <f>INDEX([1]Calculation!CB:CB,ROW())</f>
        <v>0</v>
      </c>
    </row>
    <row r="1723" spans="1:16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19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  <c r="P1723" s="8">
        <f>INDEX([1]Calculation!CB:CB,ROW())</f>
        <v>0</v>
      </c>
    </row>
    <row r="1724" spans="1:16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19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  <c r="P1724" s="8">
        <f>INDEX([1]Calculation!CB:CB,ROW())</f>
        <v>0</v>
      </c>
    </row>
    <row r="1725" spans="1:16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19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  <c r="P1725" s="8">
        <f>INDEX([1]Calculation!CB:CB,ROW())</f>
        <v>0</v>
      </c>
    </row>
    <row r="1726" spans="1:16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19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  <c r="P1726" s="8">
        <f>INDEX([1]Calculation!CB:CB,ROW())</f>
        <v>0</v>
      </c>
    </row>
    <row r="1727" spans="1:16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19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  <c r="P1727" s="8">
        <f>INDEX([1]Calculation!CB:CB,ROW())</f>
        <v>0</v>
      </c>
    </row>
    <row r="1728" spans="1:16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19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  <c r="P1728" s="8">
        <f>INDEX([1]Calculation!CB:CB,ROW())</f>
        <v>0</v>
      </c>
    </row>
    <row r="1729" spans="1:16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19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  <c r="P1729" s="8">
        <f>INDEX([1]Calculation!CB:CB,ROW())</f>
        <v>0</v>
      </c>
    </row>
    <row r="1730" spans="1:16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19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  <c r="P1730" s="8">
        <f>INDEX([1]Calculation!CB:CB,ROW())</f>
        <v>0</v>
      </c>
    </row>
    <row r="1731" spans="1:16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19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  <c r="P1731" s="8">
        <f>INDEX([1]Calculation!CB:CB,ROW())</f>
        <v>0</v>
      </c>
    </row>
    <row r="1732" spans="1:16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19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  <c r="P1732" s="8">
        <f>INDEX([1]Calculation!CB:CB,ROW())</f>
        <v>0</v>
      </c>
    </row>
    <row r="1733" spans="1:16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19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  <c r="P1733" s="8">
        <f>INDEX([1]Calculation!CB:CB,ROW())</f>
        <v>0</v>
      </c>
    </row>
    <row r="1734" spans="1:16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19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  <c r="P1734" s="8">
        <f>INDEX([1]Calculation!CB:CB,ROW())</f>
        <v>0</v>
      </c>
    </row>
    <row r="1735" spans="1:16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19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  <c r="P1735" s="8">
        <f>INDEX([1]Calculation!CB:CB,ROW())</f>
        <v>0</v>
      </c>
    </row>
    <row r="1736" spans="1:16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19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  <c r="P1736" s="8">
        <f>INDEX([1]Calculation!CB:CB,ROW())</f>
        <v>0</v>
      </c>
    </row>
    <row r="1737" spans="1:16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19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  <c r="P1737" s="8">
        <f>INDEX([1]Calculation!CB:CB,ROW())</f>
        <v>0</v>
      </c>
    </row>
    <row r="1738" spans="1:16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19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  <c r="P1738" s="8">
        <f>INDEX([1]Calculation!CB:CB,ROW())</f>
        <v>0</v>
      </c>
    </row>
    <row r="1739" spans="1:16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19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  <c r="P1739" s="8">
        <f>INDEX([1]Calculation!CB:CB,ROW())</f>
        <v>0</v>
      </c>
    </row>
    <row r="1740" spans="1:16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19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  <c r="P1740" s="8">
        <f>INDEX([1]Calculation!CB:CB,ROW())</f>
        <v>0</v>
      </c>
    </row>
    <row r="1741" spans="1:16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19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  <c r="P1741" s="8">
        <f>INDEX([1]Calculation!CB:CB,ROW())</f>
        <v>0</v>
      </c>
    </row>
    <row r="1742" spans="1:16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19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  <c r="P1742" s="8">
        <f>INDEX([1]Calculation!CB:CB,ROW())</f>
        <v>0</v>
      </c>
    </row>
    <row r="1743" spans="1:16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19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  <c r="P1743" s="8">
        <f>INDEX([1]Calculation!CB:CB,ROW())</f>
        <v>0</v>
      </c>
    </row>
    <row r="1744" spans="1:16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19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  <c r="P1744" s="8">
        <f>INDEX([1]Calculation!CB:CB,ROW())</f>
        <v>0</v>
      </c>
    </row>
    <row r="1745" spans="1:16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19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  <c r="P1745" s="8">
        <f>INDEX([1]Calculation!CB:CB,ROW())</f>
        <v>0</v>
      </c>
    </row>
    <row r="1746" spans="1:16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19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  <c r="P1746" s="8">
        <f>INDEX([1]Calculation!CB:CB,ROW())</f>
        <v>0</v>
      </c>
    </row>
    <row r="1747" spans="1:16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19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  <c r="P1747" s="8">
        <f>INDEX([1]Calculation!CB:CB,ROW())</f>
        <v>0</v>
      </c>
    </row>
    <row r="1748" spans="1:16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19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  <c r="P1748" s="8">
        <f>INDEX([1]Calculation!CB:CB,ROW())</f>
        <v>0</v>
      </c>
    </row>
    <row r="1749" spans="1:16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19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  <c r="P1749" s="8">
        <f>INDEX([1]Calculation!CB:CB,ROW())</f>
        <v>0</v>
      </c>
    </row>
    <row r="1750" spans="1:16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19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  <c r="P1750" s="8">
        <f>INDEX([1]Calculation!CB:CB,ROW())</f>
        <v>0</v>
      </c>
    </row>
    <row r="1751" spans="1:16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19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  <c r="P1751" s="8">
        <f>INDEX([1]Calculation!CB:CB,ROW())</f>
        <v>0</v>
      </c>
    </row>
    <row r="1752" spans="1:16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19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  <c r="P1752" s="8">
        <f>INDEX([1]Calculation!CB:CB,ROW())</f>
        <v>0</v>
      </c>
    </row>
    <row r="1753" spans="1:16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19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  <c r="P1753" s="8">
        <f>INDEX([1]Calculation!CB:CB,ROW())</f>
        <v>0</v>
      </c>
    </row>
    <row r="1754" spans="1:16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19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  <c r="P1754" s="8">
        <f>INDEX([1]Calculation!CB:CB,ROW())</f>
        <v>0</v>
      </c>
    </row>
    <row r="1755" spans="1:16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19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  <c r="P1755" s="8">
        <f>INDEX([1]Calculation!CB:CB,ROW())</f>
        <v>0</v>
      </c>
    </row>
    <row r="1756" spans="1:16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19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  <c r="P1756" s="8">
        <f>INDEX([1]Calculation!CB:CB,ROW())</f>
        <v>0</v>
      </c>
    </row>
    <row r="1757" spans="1:16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19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  <c r="P1757" s="8">
        <f>INDEX([1]Calculation!CB:CB,ROW())</f>
        <v>0</v>
      </c>
    </row>
    <row r="1758" spans="1:16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19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  <c r="P1758" s="8">
        <f>INDEX([1]Calculation!CB:CB,ROW())</f>
        <v>0</v>
      </c>
    </row>
    <row r="1759" spans="1:16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19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  <c r="P1759" s="8">
        <f>INDEX([1]Calculation!CB:CB,ROW())</f>
        <v>0</v>
      </c>
    </row>
    <row r="1760" spans="1:16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19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  <c r="P1760" s="8">
        <f>INDEX([1]Calculation!CB:CB,ROW())</f>
        <v>0</v>
      </c>
    </row>
    <row r="1761" spans="1:16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19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  <c r="P1761" s="8">
        <f>INDEX([1]Calculation!CB:CB,ROW())</f>
        <v>0</v>
      </c>
    </row>
    <row r="1762" spans="1:16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19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  <c r="P1762" s="8">
        <f>INDEX([1]Calculation!CB:CB,ROW())</f>
        <v>0</v>
      </c>
    </row>
    <row r="1763" spans="1:16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19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  <c r="P1763" s="8">
        <f>INDEX([1]Calculation!CB:CB,ROW())</f>
        <v>0</v>
      </c>
    </row>
    <row r="1764" spans="1:16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19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  <c r="P1764" s="8">
        <f>INDEX([1]Calculation!CB:CB,ROW())</f>
        <v>0</v>
      </c>
    </row>
    <row r="1765" spans="1:16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19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  <c r="P1765" s="8">
        <f>INDEX([1]Calculation!CB:CB,ROW())</f>
        <v>0</v>
      </c>
    </row>
    <row r="1766" spans="1:16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19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  <c r="P1766" s="8">
        <f>INDEX([1]Calculation!CB:CB,ROW())</f>
        <v>0</v>
      </c>
    </row>
    <row r="1767" spans="1:16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19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  <c r="P1767" s="8">
        <f>INDEX([1]Calculation!CB:CB,ROW())</f>
        <v>0</v>
      </c>
    </row>
    <row r="1768" spans="1:16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19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  <c r="P1768" s="8">
        <f>INDEX([1]Calculation!CB:CB,ROW())</f>
        <v>0</v>
      </c>
    </row>
    <row r="1769" spans="1:16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19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  <c r="P1769" s="8">
        <f>INDEX([1]Calculation!CB:CB,ROW())</f>
        <v>0</v>
      </c>
    </row>
    <row r="1770" spans="1:16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19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  <c r="P1770" s="8">
        <f>INDEX([1]Calculation!CB:CB,ROW())</f>
        <v>0</v>
      </c>
    </row>
    <row r="1771" spans="1:16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19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  <c r="P1771" s="8">
        <f>INDEX([1]Calculation!CB:CB,ROW())</f>
        <v>0</v>
      </c>
    </row>
    <row r="1772" spans="1:16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19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  <c r="P1772" s="8">
        <f>INDEX([1]Calculation!CB:CB,ROW())</f>
        <v>0</v>
      </c>
    </row>
    <row r="1773" spans="1:16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19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  <c r="P1773" s="8">
        <f>INDEX([1]Calculation!CB:CB,ROW())</f>
        <v>0</v>
      </c>
    </row>
    <row r="1774" spans="1:16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19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  <c r="P1774" s="8">
        <f>INDEX([1]Calculation!CB:CB,ROW())</f>
        <v>0</v>
      </c>
    </row>
    <row r="1775" spans="1:16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19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  <c r="P1775" s="8">
        <f>INDEX([1]Calculation!CB:CB,ROW())</f>
        <v>0</v>
      </c>
    </row>
    <row r="1776" spans="1:16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19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  <c r="P1776" s="8">
        <f>INDEX([1]Calculation!CB:CB,ROW())</f>
        <v>0</v>
      </c>
    </row>
    <row r="1777" spans="1:16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19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  <c r="P1777" s="8">
        <f>INDEX([1]Calculation!CB:CB,ROW())</f>
        <v>0</v>
      </c>
    </row>
    <row r="1778" spans="1:16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19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  <c r="P1778" s="8">
        <f>INDEX([1]Calculation!CB:CB,ROW())</f>
        <v>0</v>
      </c>
    </row>
    <row r="1779" spans="1:16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19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  <c r="P1779" s="8">
        <f>INDEX([1]Calculation!CB:CB,ROW())</f>
        <v>0</v>
      </c>
    </row>
    <row r="1780" spans="1:16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19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  <c r="P1780" s="8">
        <f>INDEX([1]Calculation!CB:CB,ROW())</f>
        <v>0</v>
      </c>
    </row>
    <row r="1781" spans="1:16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19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  <c r="P1781" s="8">
        <f>INDEX([1]Calculation!CB:CB,ROW())</f>
        <v>0</v>
      </c>
    </row>
    <row r="1782" spans="1:16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19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  <c r="P1782" s="8">
        <f>INDEX([1]Calculation!CB:CB,ROW())</f>
        <v>0</v>
      </c>
    </row>
    <row r="1783" spans="1:16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19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  <c r="P1783" s="8">
        <f>INDEX([1]Calculation!CB:CB,ROW())</f>
        <v>0</v>
      </c>
    </row>
    <row r="1784" spans="1:16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19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  <c r="P1784" s="8">
        <f>INDEX([1]Calculation!CB:CB,ROW())</f>
        <v>0</v>
      </c>
    </row>
    <row r="1785" spans="1:16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19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  <c r="P1785" s="8">
        <f>INDEX([1]Calculation!CB:CB,ROW())</f>
        <v>0</v>
      </c>
    </row>
    <row r="1786" spans="1:16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19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  <c r="P1786" s="8">
        <f>INDEX([1]Calculation!CB:CB,ROW())</f>
        <v>0</v>
      </c>
    </row>
    <row r="1787" spans="1:16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19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  <c r="P1787" s="8">
        <f>INDEX([1]Calculation!CB:CB,ROW())</f>
        <v>0</v>
      </c>
    </row>
    <row r="1788" spans="1:16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19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  <c r="P1788" s="8">
        <f>INDEX([1]Calculation!CB:CB,ROW())</f>
        <v>0</v>
      </c>
    </row>
    <row r="1789" spans="1:16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19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  <c r="P1789" s="8">
        <f>INDEX([1]Calculation!CB:CB,ROW())</f>
        <v>0</v>
      </c>
    </row>
    <row r="1790" spans="1:16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19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  <c r="P1790" s="8">
        <f>INDEX([1]Calculation!CB:CB,ROW())</f>
        <v>0</v>
      </c>
    </row>
    <row r="1791" spans="1:16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19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  <c r="P1791" s="8">
        <f>INDEX([1]Calculation!CB:CB,ROW())</f>
        <v>0</v>
      </c>
    </row>
    <row r="1792" spans="1:16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19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  <c r="P1792" s="8">
        <f>INDEX([1]Calculation!CB:CB,ROW())</f>
        <v>0</v>
      </c>
    </row>
    <row r="1793" spans="1:16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19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  <c r="P1793" s="8">
        <f>INDEX([1]Calculation!CB:CB,ROW())</f>
        <v>0</v>
      </c>
    </row>
    <row r="1794" spans="1:16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19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  <c r="P1794" s="8">
        <f>INDEX([1]Calculation!CB:CB,ROW())</f>
        <v>0</v>
      </c>
    </row>
    <row r="1795" spans="1:16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19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  <c r="P1795" s="8">
        <f>INDEX([1]Calculation!CB:CB,ROW())</f>
        <v>0</v>
      </c>
    </row>
    <row r="1796" spans="1:16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19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  <c r="P1796" s="8">
        <f>INDEX([1]Calculation!CB:CB,ROW())</f>
        <v>0</v>
      </c>
    </row>
    <row r="1797" spans="1:16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19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  <c r="P1797" s="8">
        <f>INDEX([1]Calculation!CB:CB,ROW())</f>
        <v>0</v>
      </c>
    </row>
    <row r="1798" spans="1:16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19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  <c r="P1798" s="8">
        <f>INDEX([1]Calculation!CB:CB,ROW())</f>
        <v>0</v>
      </c>
    </row>
    <row r="1799" spans="1:16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19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  <c r="P1799" s="8">
        <f>INDEX([1]Calculation!CB:CB,ROW())</f>
        <v>0</v>
      </c>
    </row>
    <row r="1800" spans="1:16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19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  <c r="P1800" s="8">
        <f>INDEX([1]Calculation!CB:CB,ROW())</f>
        <v>0</v>
      </c>
    </row>
    <row r="1801" spans="1:16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19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  <c r="P1801" s="8">
        <f>INDEX([1]Calculation!CB:CB,ROW())</f>
        <v>0</v>
      </c>
    </row>
    <row r="1802" spans="1:16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19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  <c r="P1802" s="8">
        <f>INDEX([1]Calculation!CB:CB,ROW())</f>
        <v>0</v>
      </c>
    </row>
    <row r="1803" spans="1:16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19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  <c r="P1803" s="8">
        <f>INDEX([1]Calculation!CB:CB,ROW())</f>
        <v>0</v>
      </c>
    </row>
    <row r="1804" spans="1:16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19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  <c r="P1804" s="8">
        <f>INDEX([1]Calculation!CB:CB,ROW())</f>
        <v>0</v>
      </c>
    </row>
    <row r="1805" spans="1:16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19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  <c r="P1805" s="8">
        <f>INDEX([1]Calculation!CB:CB,ROW())</f>
        <v>0</v>
      </c>
    </row>
    <row r="1806" spans="1:16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19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  <c r="P1806" s="8">
        <f>INDEX([1]Calculation!CB:CB,ROW())</f>
        <v>0</v>
      </c>
    </row>
    <row r="1807" spans="1:16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19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  <c r="P1807" s="8">
        <f>INDEX([1]Calculation!CB:CB,ROW())</f>
        <v>0</v>
      </c>
    </row>
    <row r="1808" spans="1:16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19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  <c r="P1808" s="8">
        <f>INDEX([1]Calculation!CB:CB,ROW())</f>
        <v>0</v>
      </c>
    </row>
    <row r="1809" spans="1:16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19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  <c r="P1809" s="8">
        <f>INDEX([1]Calculation!CB:CB,ROW())</f>
        <v>0</v>
      </c>
    </row>
    <row r="1810" spans="1:16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19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  <c r="P1810" s="8">
        <f>INDEX([1]Calculation!CB:CB,ROW())</f>
        <v>0</v>
      </c>
    </row>
    <row r="1811" spans="1:16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19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  <c r="P1811" s="8">
        <f>INDEX([1]Calculation!CB:CB,ROW())</f>
        <v>0</v>
      </c>
    </row>
    <row r="1812" spans="1:16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19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  <c r="P1812" s="8">
        <f>INDEX([1]Calculation!CB:CB,ROW())</f>
        <v>0</v>
      </c>
    </row>
    <row r="1813" spans="1:16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19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  <c r="P1813" s="8">
        <f>INDEX([1]Calculation!CB:CB,ROW())</f>
        <v>0</v>
      </c>
    </row>
    <row r="1814" spans="1:16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19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  <c r="P1814" s="8">
        <f>INDEX([1]Calculation!CB:CB,ROW())</f>
        <v>0</v>
      </c>
    </row>
    <row r="1815" spans="1:16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19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  <c r="P1815" s="8">
        <f>INDEX([1]Calculation!CB:CB,ROW())</f>
        <v>0</v>
      </c>
    </row>
    <row r="1816" spans="1:16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19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  <c r="P1816" s="8">
        <f>INDEX([1]Calculation!CB:CB,ROW())</f>
        <v>0</v>
      </c>
    </row>
    <row r="1817" spans="1:16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19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  <c r="P1817" s="8">
        <f>INDEX([1]Calculation!CB:CB,ROW())</f>
        <v>0</v>
      </c>
    </row>
    <row r="1818" spans="1:16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19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  <c r="P1818" s="8">
        <f>INDEX([1]Calculation!CB:CB,ROW())</f>
        <v>0</v>
      </c>
    </row>
    <row r="1819" spans="1:16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19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  <c r="P1819" s="8">
        <f>INDEX([1]Calculation!CB:CB,ROW())</f>
        <v>0</v>
      </c>
    </row>
    <row r="1820" spans="1:16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19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  <c r="P1820" s="8">
        <f>INDEX([1]Calculation!CB:CB,ROW())</f>
        <v>0</v>
      </c>
    </row>
    <row r="1821" spans="1:16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19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  <c r="P1821" s="8">
        <f>INDEX([1]Calculation!CB:CB,ROW())</f>
        <v>0</v>
      </c>
    </row>
    <row r="1822" spans="1:16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19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  <c r="P1822" s="8">
        <f>INDEX([1]Calculation!CB:CB,ROW())</f>
        <v>0</v>
      </c>
    </row>
    <row r="1823" spans="1:16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19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  <c r="P1823" s="8">
        <f>INDEX([1]Calculation!CB:CB,ROW())</f>
        <v>0</v>
      </c>
    </row>
    <row r="1824" spans="1:16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19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  <c r="P1824" s="8">
        <f>INDEX([1]Calculation!CB:CB,ROW())</f>
        <v>0</v>
      </c>
    </row>
    <row r="1825" spans="1:16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19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  <c r="P1825" s="8">
        <f>INDEX([1]Calculation!CB:CB,ROW())</f>
        <v>0</v>
      </c>
    </row>
    <row r="1826" spans="1:16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19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  <c r="P1826" s="8">
        <f>INDEX([1]Calculation!CB:CB,ROW())</f>
        <v>0</v>
      </c>
    </row>
    <row r="1827" spans="1:16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19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  <c r="P1827" s="8">
        <f>INDEX([1]Calculation!CB:CB,ROW())</f>
        <v>0</v>
      </c>
    </row>
    <row r="1828" spans="1:16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19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  <c r="P1828" s="8">
        <f>INDEX([1]Calculation!CB:CB,ROW())</f>
        <v>0</v>
      </c>
    </row>
    <row r="1829" spans="1:16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19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  <c r="P1829" s="8">
        <f>INDEX([1]Calculation!CB:CB,ROW())</f>
        <v>0</v>
      </c>
    </row>
    <row r="1830" spans="1:16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19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  <c r="P1830" s="8">
        <f>INDEX([1]Calculation!CB:CB,ROW())</f>
        <v>0</v>
      </c>
    </row>
    <row r="1831" spans="1:16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19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  <c r="P1831" s="8">
        <f>INDEX([1]Calculation!CB:CB,ROW())</f>
        <v>0</v>
      </c>
    </row>
    <row r="1832" spans="1:16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19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  <c r="P1832" s="8">
        <f>INDEX([1]Calculation!CB:CB,ROW())</f>
        <v>0</v>
      </c>
    </row>
    <row r="1833" spans="1:16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19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  <c r="P1833" s="8">
        <f>INDEX([1]Calculation!CB:CB,ROW())</f>
        <v>0</v>
      </c>
    </row>
    <row r="1834" spans="1:16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19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  <c r="P1834" s="8">
        <f>INDEX([1]Calculation!CB:CB,ROW())</f>
        <v>0</v>
      </c>
    </row>
    <row r="1835" spans="1:16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19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  <c r="P1835" s="8">
        <f>INDEX([1]Calculation!CB:CB,ROW())</f>
        <v>0</v>
      </c>
    </row>
    <row r="1836" spans="1:16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19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  <c r="P1836" s="8">
        <f>INDEX([1]Calculation!CB:CB,ROW())</f>
        <v>0</v>
      </c>
    </row>
    <row r="1837" spans="1:16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19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  <c r="P1837" s="8">
        <f>INDEX([1]Calculation!CB:CB,ROW())</f>
        <v>0</v>
      </c>
    </row>
    <row r="1838" spans="1:16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19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  <c r="P1838" s="8">
        <f>INDEX([1]Calculation!CB:CB,ROW())</f>
        <v>0</v>
      </c>
    </row>
    <row r="1839" spans="1:16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19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  <c r="P1839" s="8">
        <f>INDEX([1]Calculation!CB:CB,ROW())</f>
        <v>0</v>
      </c>
    </row>
    <row r="1840" spans="1:16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19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  <c r="P1840" s="8">
        <f>INDEX([1]Calculation!CB:CB,ROW())</f>
        <v>0</v>
      </c>
    </row>
    <row r="1841" spans="1:16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19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  <c r="P1841" s="8">
        <f>INDEX([1]Calculation!CB:CB,ROW())</f>
        <v>0</v>
      </c>
    </row>
    <row r="1842" spans="1:16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19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  <c r="P1842" s="8">
        <f>INDEX([1]Calculation!CB:CB,ROW())</f>
        <v>0</v>
      </c>
    </row>
    <row r="1843" spans="1:16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19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  <c r="P1843" s="8">
        <f>INDEX([1]Calculation!CB:CB,ROW())</f>
        <v>0</v>
      </c>
    </row>
    <row r="1844" spans="1:16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19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  <c r="P1844" s="8">
        <f>INDEX([1]Calculation!CB:CB,ROW())</f>
        <v>0</v>
      </c>
    </row>
    <row r="1845" spans="1:16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19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  <c r="P1845" s="8">
        <f>INDEX([1]Calculation!CB:CB,ROW())</f>
        <v>0</v>
      </c>
    </row>
    <row r="1846" spans="1:16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19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  <c r="P1846" s="8">
        <f>INDEX([1]Calculation!CB:CB,ROW())</f>
        <v>0</v>
      </c>
    </row>
    <row r="1847" spans="1:16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19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  <c r="P1847" s="8">
        <f>INDEX([1]Calculation!CB:CB,ROW())</f>
        <v>0</v>
      </c>
    </row>
    <row r="1848" spans="1:16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19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  <c r="P1848" s="8">
        <f>INDEX([1]Calculation!CB:CB,ROW())</f>
        <v>0</v>
      </c>
    </row>
    <row r="1849" spans="1:16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19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  <c r="P1849" s="8">
        <f>INDEX([1]Calculation!CB:CB,ROW())</f>
        <v>0</v>
      </c>
    </row>
    <row r="1850" spans="1:16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19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  <c r="P1850" s="8">
        <f>INDEX([1]Calculation!CB:CB,ROW())</f>
        <v>0</v>
      </c>
    </row>
    <row r="1851" spans="1:16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19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  <c r="P1851" s="8">
        <f>INDEX([1]Calculation!CB:CB,ROW())</f>
        <v>0</v>
      </c>
    </row>
    <row r="1852" spans="1:16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19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  <c r="P1852" s="8">
        <f>INDEX([1]Calculation!CB:CB,ROW())</f>
        <v>0</v>
      </c>
    </row>
    <row r="1853" spans="1:16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19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  <c r="P1853" s="8">
        <f>INDEX([1]Calculation!CB:CB,ROW())</f>
        <v>0</v>
      </c>
    </row>
    <row r="1854" spans="1:16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19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  <c r="P1854" s="8">
        <f>INDEX([1]Calculation!CB:CB,ROW())</f>
        <v>0</v>
      </c>
    </row>
    <row r="1855" spans="1:16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19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  <c r="P1855" s="8">
        <f>INDEX([1]Calculation!CB:CB,ROW())</f>
        <v>0</v>
      </c>
    </row>
    <row r="1856" spans="1:16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19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  <c r="P1856" s="8">
        <f>INDEX([1]Calculation!CB:CB,ROW())</f>
        <v>0</v>
      </c>
    </row>
    <row r="1857" spans="1:16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19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  <c r="P1857" s="8">
        <f>INDEX([1]Calculation!CB:CB,ROW())</f>
        <v>0</v>
      </c>
    </row>
    <row r="1858" spans="1:16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19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  <c r="P1858" s="8">
        <f>INDEX([1]Calculation!CB:CB,ROW())</f>
        <v>0</v>
      </c>
    </row>
    <row r="1859" spans="1:16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19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  <c r="P1859" s="8">
        <f>INDEX([1]Calculation!CB:CB,ROW())</f>
        <v>0</v>
      </c>
    </row>
    <row r="1860" spans="1:16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19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  <c r="P1860" s="8">
        <f>INDEX([1]Calculation!CB:CB,ROW())</f>
        <v>0</v>
      </c>
    </row>
    <row r="1861" spans="1:16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19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  <c r="P1861" s="8">
        <f>INDEX([1]Calculation!CB:CB,ROW())</f>
        <v>0</v>
      </c>
    </row>
    <row r="1862" spans="1:16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19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  <c r="P1862" s="8">
        <f>INDEX([1]Calculation!CB:CB,ROW())</f>
        <v>0</v>
      </c>
    </row>
    <row r="1863" spans="1:16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19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  <c r="P1863" s="8">
        <f>INDEX([1]Calculation!CB:CB,ROW())</f>
        <v>0</v>
      </c>
    </row>
    <row r="1864" spans="1:16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19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  <c r="P1864" s="8">
        <f>INDEX([1]Calculation!CB:CB,ROW())</f>
        <v>0</v>
      </c>
    </row>
    <row r="1865" spans="1:16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19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  <c r="P1865" s="8">
        <f>INDEX([1]Calculation!CB:CB,ROW())</f>
        <v>0</v>
      </c>
    </row>
    <row r="1866" spans="1:16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19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  <c r="P1866" s="8">
        <f>INDEX([1]Calculation!CB:CB,ROW())</f>
        <v>0</v>
      </c>
    </row>
    <row r="1867" spans="1:16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19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  <c r="P1867" s="8">
        <f>INDEX([1]Calculation!CB:CB,ROW())</f>
        <v>0</v>
      </c>
    </row>
    <row r="1868" spans="1:16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19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  <c r="P1868" s="8">
        <f>INDEX([1]Calculation!CB:CB,ROW())</f>
        <v>0</v>
      </c>
    </row>
    <row r="1869" spans="1:16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19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  <c r="P1869" s="8">
        <f>INDEX([1]Calculation!CB:CB,ROW())</f>
        <v>0</v>
      </c>
    </row>
    <row r="1870" spans="1:16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19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  <c r="P1870" s="8">
        <f>INDEX([1]Calculation!CB:CB,ROW())</f>
        <v>0</v>
      </c>
    </row>
    <row r="1871" spans="1:16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19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  <c r="P1871" s="8">
        <f>INDEX([1]Calculation!CB:CB,ROW())</f>
        <v>0</v>
      </c>
    </row>
    <row r="1872" spans="1:16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19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  <c r="P1872" s="8">
        <f>INDEX([1]Calculation!CB:CB,ROW())</f>
        <v>0</v>
      </c>
    </row>
    <row r="1873" spans="1:16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19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  <c r="P1873" s="8">
        <f>INDEX([1]Calculation!CB:CB,ROW())</f>
        <v>0</v>
      </c>
    </row>
    <row r="1874" spans="1:16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19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  <c r="P1874" s="8">
        <f>INDEX([1]Calculation!CB:CB,ROW())</f>
        <v>0</v>
      </c>
    </row>
    <row r="1875" spans="1:16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19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  <c r="P1875" s="8">
        <f>INDEX([1]Calculation!CB:CB,ROW())</f>
        <v>0</v>
      </c>
    </row>
    <row r="1876" spans="1:16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19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  <c r="P1876" s="8">
        <f>INDEX([1]Calculation!CB:CB,ROW())</f>
        <v>0</v>
      </c>
    </row>
    <row r="1877" spans="1:16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19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  <c r="P1877" s="8">
        <f>INDEX([1]Calculation!CB:CB,ROW())</f>
        <v>0</v>
      </c>
    </row>
    <row r="1878" spans="1:16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19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  <c r="P1878" s="8">
        <f>INDEX([1]Calculation!CB:CB,ROW())</f>
        <v>0</v>
      </c>
    </row>
    <row r="1879" spans="1:16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19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  <c r="P1879" s="8">
        <f>INDEX([1]Calculation!CB:CB,ROW())</f>
        <v>0</v>
      </c>
    </row>
    <row r="1880" spans="1:16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19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  <c r="P1880" s="8">
        <f>INDEX([1]Calculation!CB:CB,ROW())</f>
        <v>0</v>
      </c>
    </row>
    <row r="1881" spans="1:16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19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  <c r="P1881" s="8">
        <f>INDEX([1]Calculation!CB:CB,ROW())</f>
        <v>0</v>
      </c>
    </row>
    <row r="1882" spans="1:16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19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  <c r="P1882" s="8">
        <f>INDEX([1]Calculation!CB:CB,ROW())</f>
        <v>0</v>
      </c>
    </row>
    <row r="1883" spans="1:16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19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  <c r="P1883" s="8">
        <f>INDEX([1]Calculation!CB:CB,ROW())</f>
        <v>0</v>
      </c>
    </row>
    <row r="1884" spans="1:16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19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  <c r="P1884" s="8">
        <f>INDEX([1]Calculation!CB:CB,ROW())</f>
        <v>0</v>
      </c>
    </row>
    <row r="1885" spans="1:16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19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  <c r="P1885" s="8">
        <f>INDEX([1]Calculation!CB:CB,ROW())</f>
        <v>0</v>
      </c>
    </row>
    <row r="1886" spans="1:16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19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  <c r="P1886" s="8">
        <f>INDEX([1]Calculation!CB:CB,ROW())</f>
        <v>0</v>
      </c>
    </row>
    <row r="1887" spans="1:16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19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  <c r="P1887" s="8">
        <f>INDEX([1]Calculation!CB:CB,ROW())</f>
        <v>0</v>
      </c>
    </row>
    <row r="1888" spans="1:16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19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  <c r="P1888" s="8">
        <f>INDEX([1]Calculation!CB:CB,ROW())</f>
        <v>0</v>
      </c>
    </row>
    <row r="1889" spans="1:16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19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  <c r="P1889" s="8">
        <f>INDEX([1]Calculation!CB:CB,ROW())</f>
        <v>0</v>
      </c>
    </row>
    <row r="1890" spans="1:16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19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  <c r="P1890" s="8">
        <f>INDEX([1]Calculation!CB:CB,ROW())</f>
        <v>0</v>
      </c>
    </row>
    <row r="1891" spans="1:16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19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  <c r="P1891" s="8">
        <f>INDEX([1]Calculation!CB:CB,ROW())</f>
        <v>0</v>
      </c>
    </row>
    <row r="1892" spans="1:16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19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  <c r="P1892" s="8">
        <f>INDEX([1]Calculation!CB:CB,ROW())</f>
        <v>0</v>
      </c>
    </row>
    <row r="1893" spans="1:16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19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  <c r="P1893" s="8">
        <f>INDEX([1]Calculation!CB:CB,ROW())</f>
        <v>0</v>
      </c>
    </row>
    <row r="1894" spans="1:16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19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  <c r="P1894" s="8">
        <f>INDEX([1]Calculation!CB:CB,ROW())</f>
        <v>0</v>
      </c>
    </row>
    <row r="1895" spans="1:16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19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  <c r="P1895" s="8">
        <f>INDEX([1]Calculation!CB:CB,ROW())</f>
        <v>0</v>
      </c>
    </row>
    <row r="1896" spans="1:16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19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  <c r="P1896" s="8">
        <f>INDEX([1]Calculation!CB:CB,ROW())</f>
        <v>0</v>
      </c>
    </row>
    <row r="1897" spans="1:16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19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  <c r="P1897" s="8">
        <f>INDEX([1]Calculation!CB:CB,ROW())</f>
        <v>0</v>
      </c>
    </row>
    <row r="1898" spans="1:16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19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  <c r="P1898" s="8">
        <f>INDEX([1]Calculation!CB:CB,ROW())</f>
        <v>0</v>
      </c>
    </row>
    <row r="1899" spans="1:16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19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  <c r="P1899" s="8">
        <f>INDEX([1]Calculation!CB:CB,ROW())</f>
        <v>0</v>
      </c>
    </row>
    <row r="1900" spans="1:16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19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  <c r="P1900" s="8">
        <f>INDEX([1]Calculation!CB:CB,ROW())</f>
        <v>0</v>
      </c>
    </row>
    <row r="1901" spans="1:16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19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  <c r="P1901" s="8">
        <f>INDEX([1]Calculation!CB:CB,ROW())</f>
        <v>0</v>
      </c>
    </row>
    <row r="1902" spans="1:16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19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  <c r="P1902" s="8">
        <f>INDEX([1]Calculation!CB:CB,ROW())</f>
        <v>0</v>
      </c>
    </row>
    <row r="1903" spans="1:16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19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  <c r="P1903" s="8">
        <f>INDEX([1]Calculation!CB:CB,ROW())</f>
        <v>0</v>
      </c>
    </row>
    <row r="1904" spans="1:16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19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  <c r="P1904" s="8">
        <f>INDEX([1]Calculation!CB:CB,ROW())</f>
        <v>0</v>
      </c>
    </row>
    <row r="1905" spans="1:16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19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  <c r="P1905" s="8">
        <f>INDEX([1]Calculation!CB:CB,ROW())</f>
        <v>0</v>
      </c>
    </row>
    <row r="1906" spans="1:16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19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  <c r="P1906" s="8">
        <f>INDEX([1]Calculation!CB:CB,ROW())</f>
        <v>0</v>
      </c>
    </row>
    <row r="1907" spans="1:16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19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  <c r="P1907" s="8">
        <f>INDEX([1]Calculation!CB:CB,ROW())</f>
        <v>0</v>
      </c>
    </row>
    <row r="1908" spans="1:16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19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  <c r="P1908" s="8">
        <f>INDEX([1]Calculation!CB:CB,ROW())</f>
        <v>0</v>
      </c>
    </row>
    <row r="1909" spans="1:16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19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  <c r="P1909" s="8">
        <f>INDEX([1]Calculation!CB:CB,ROW())</f>
        <v>0</v>
      </c>
    </row>
    <row r="1910" spans="1:16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19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  <c r="P1910" s="8">
        <f>INDEX([1]Calculation!CB:CB,ROW())</f>
        <v>0</v>
      </c>
    </row>
    <row r="1911" spans="1:16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19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  <c r="P1911" s="8">
        <f>INDEX([1]Calculation!CB:CB,ROW())</f>
        <v>0</v>
      </c>
    </row>
    <row r="1912" spans="1:16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19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  <c r="P1912" s="8">
        <f>INDEX([1]Calculation!CB:CB,ROW())</f>
        <v>0</v>
      </c>
    </row>
    <row r="1913" spans="1:16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19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  <c r="P1913" s="8">
        <f>INDEX([1]Calculation!CB:CB,ROW())</f>
        <v>0</v>
      </c>
    </row>
    <row r="1914" spans="1:16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19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  <c r="P1914" s="8">
        <f>INDEX([1]Calculation!CB:CB,ROW())</f>
        <v>0</v>
      </c>
    </row>
    <row r="1915" spans="1:16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19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  <c r="P1915" s="8">
        <f>INDEX([1]Calculation!CB:CB,ROW())</f>
        <v>0</v>
      </c>
    </row>
    <row r="1916" spans="1:16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19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  <c r="P1916" s="8">
        <f>INDEX([1]Calculation!CB:CB,ROW())</f>
        <v>0</v>
      </c>
    </row>
    <row r="1917" spans="1:16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19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  <c r="P1917" s="8">
        <f>INDEX([1]Calculation!CB:CB,ROW())</f>
        <v>0</v>
      </c>
    </row>
    <row r="1918" spans="1:16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19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  <c r="P1918" s="8">
        <f>INDEX([1]Calculation!CB:CB,ROW())</f>
        <v>0</v>
      </c>
    </row>
    <row r="1919" spans="1:16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19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  <c r="P1919" s="8">
        <f>INDEX([1]Calculation!CB:CB,ROW())</f>
        <v>0</v>
      </c>
    </row>
    <row r="1920" spans="1:16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19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  <c r="P1920" s="8">
        <f>INDEX([1]Calculation!CB:CB,ROW())</f>
        <v>0</v>
      </c>
    </row>
    <row r="1921" spans="1:16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19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  <c r="P1921" s="8">
        <f>INDEX([1]Calculation!CB:CB,ROW())</f>
        <v>0</v>
      </c>
    </row>
    <row r="1922" spans="1:16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19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  <c r="P1922" s="8">
        <f>INDEX([1]Calculation!CB:CB,ROW())</f>
        <v>0</v>
      </c>
    </row>
    <row r="1923" spans="1:16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19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  <c r="P1923" s="8">
        <f>INDEX([1]Calculation!CB:CB,ROW())</f>
        <v>0</v>
      </c>
    </row>
    <row r="1924" spans="1:16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19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  <c r="P1924" s="8">
        <f>INDEX([1]Calculation!CB:CB,ROW())</f>
        <v>0</v>
      </c>
    </row>
    <row r="1925" spans="1:16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19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  <c r="P1925" s="8">
        <f>INDEX([1]Calculation!CB:CB,ROW())</f>
        <v>0</v>
      </c>
    </row>
    <row r="1926" spans="1:16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19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  <c r="P1926" s="8">
        <f>INDEX([1]Calculation!CB:CB,ROW())</f>
        <v>0</v>
      </c>
    </row>
    <row r="1927" spans="1:16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19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  <c r="P1927" s="8">
        <f>INDEX([1]Calculation!CB:CB,ROW())</f>
        <v>0</v>
      </c>
    </row>
    <row r="1928" spans="1:16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19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  <c r="P1928" s="8">
        <f>INDEX([1]Calculation!CB:CB,ROW())</f>
        <v>0</v>
      </c>
    </row>
    <row r="1929" spans="1:16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19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  <c r="P1929" s="8">
        <f>INDEX([1]Calculation!CB:CB,ROW())</f>
        <v>0</v>
      </c>
    </row>
    <row r="1930" spans="1:16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19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  <c r="P1930" s="8">
        <f>INDEX([1]Calculation!CB:CB,ROW())</f>
        <v>0</v>
      </c>
    </row>
    <row r="1931" spans="1:16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19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  <c r="P1931" s="8">
        <f>INDEX([1]Calculation!CB:CB,ROW())</f>
        <v>0</v>
      </c>
    </row>
    <row r="1932" spans="1:16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19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  <c r="P1932" s="8">
        <f>INDEX([1]Calculation!CB:CB,ROW())</f>
        <v>0</v>
      </c>
    </row>
    <row r="1933" spans="1:16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19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  <c r="P1933" s="8">
        <f>INDEX([1]Calculation!CB:CB,ROW())</f>
        <v>0</v>
      </c>
    </row>
    <row r="1934" spans="1:16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19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  <c r="P1934" s="8">
        <f>INDEX([1]Calculation!CB:CB,ROW())</f>
        <v>0</v>
      </c>
    </row>
    <row r="1935" spans="1:16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19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  <c r="P1935" s="8">
        <f>INDEX([1]Calculation!CB:CB,ROW())</f>
        <v>0</v>
      </c>
    </row>
    <row r="1936" spans="1:16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19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  <c r="P1936" s="8">
        <f>INDEX([1]Calculation!CB:CB,ROW())</f>
        <v>0</v>
      </c>
    </row>
    <row r="1937" spans="1:16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19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  <c r="P1937" s="8">
        <f>INDEX([1]Calculation!CB:CB,ROW())</f>
        <v>0</v>
      </c>
    </row>
    <row r="1938" spans="1:16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19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  <c r="P1938" s="8">
        <f>INDEX([1]Calculation!CB:CB,ROW())</f>
        <v>0</v>
      </c>
    </row>
    <row r="1939" spans="1:16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19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  <c r="P1939" s="8">
        <f>INDEX([1]Calculation!CB:CB,ROW())</f>
        <v>0</v>
      </c>
    </row>
    <row r="1940" spans="1:16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19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  <c r="P1940" s="8">
        <f>INDEX([1]Calculation!CB:CB,ROW())</f>
        <v>0</v>
      </c>
    </row>
    <row r="1941" spans="1:16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19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  <c r="P1941" s="8">
        <f>INDEX([1]Calculation!CB:CB,ROW())</f>
        <v>0</v>
      </c>
    </row>
    <row r="1942" spans="1:16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19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  <c r="P1942" s="8">
        <f>INDEX([1]Calculation!CB:CB,ROW())</f>
        <v>0</v>
      </c>
    </row>
    <row r="1943" spans="1:16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19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  <c r="P1943" s="8">
        <f>INDEX([1]Calculation!CB:CB,ROW())</f>
        <v>0</v>
      </c>
    </row>
    <row r="1944" spans="1:16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19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  <c r="P1944" s="8">
        <f>INDEX([1]Calculation!CB:CB,ROW())</f>
        <v>0</v>
      </c>
    </row>
    <row r="1945" spans="1:16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19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  <c r="P1945" s="8">
        <f>INDEX([1]Calculation!CB:CB,ROW())</f>
        <v>0</v>
      </c>
    </row>
    <row r="1946" spans="1:16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19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  <c r="P1946" s="8">
        <f>INDEX([1]Calculation!CB:CB,ROW())</f>
        <v>0</v>
      </c>
    </row>
    <row r="1947" spans="1:16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19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  <c r="P1947" s="8">
        <f>INDEX([1]Calculation!CB:CB,ROW())</f>
        <v>0</v>
      </c>
    </row>
    <row r="1948" spans="1:16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19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  <c r="P1948" s="8">
        <f>INDEX([1]Calculation!CB:CB,ROW())</f>
        <v>0</v>
      </c>
    </row>
    <row r="1949" spans="1:16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19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  <c r="P1949" s="8">
        <f>INDEX([1]Calculation!CB:CB,ROW())</f>
        <v>0</v>
      </c>
    </row>
    <row r="1950" spans="1:16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19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  <c r="P1950" s="8">
        <f>INDEX([1]Calculation!CB:CB,ROW())</f>
        <v>0</v>
      </c>
    </row>
    <row r="1951" spans="1:16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19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  <c r="P1951" s="8">
        <f>INDEX([1]Calculation!CB:CB,ROW())</f>
        <v>0</v>
      </c>
    </row>
    <row r="1952" spans="1:16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19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  <c r="P1952" s="8">
        <f>INDEX([1]Calculation!CB:CB,ROW())</f>
        <v>0</v>
      </c>
    </row>
    <row r="1953" spans="1:16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19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  <c r="P1953" s="8">
        <f>INDEX([1]Calculation!CB:CB,ROW())</f>
        <v>0</v>
      </c>
    </row>
    <row r="1954" spans="1:16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19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  <c r="P1954" s="8">
        <f>INDEX([1]Calculation!CB:CB,ROW())</f>
        <v>0</v>
      </c>
    </row>
    <row r="1955" spans="1:16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19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  <c r="P1955" s="8">
        <f>INDEX([1]Calculation!CB:CB,ROW())</f>
        <v>0</v>
      </c>
    </row>
    <row r="1956" spans="1:16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19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  <c r="P1956" s="8">
        <f>INDEX([1]Calculation!CB:CB,ROW())</f>
        <v>0</v>
      </c>
    </row>
    <row r="1957" spans="1:16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19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  <c r="P1957" s="8">
        <f>INDEX([1]Calculation!CB:CB,ROW())</f>
        <v>0</v>
      </c>
    </row>
    <row r="1958" spans="1:16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19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  <c r="P1958" s="8">
        <f>INDEX([1]Calculation!CB:CB,ROW())</f>
        <v>0</v>
      </c>
    </row>
    <row r="1959" spans="1:16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19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  <c r="P1959" s="8">
        <f>INDEX([1]Calculation!CB:CB,ROW())</f>
        <v>0</v>
      </c>
    </row>
    <row r="1960" spans="1:16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19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  <c r="P1960" s="8">
        <f>INDEX([1]Calculation!CB:CB,ROW())</f>
        <v>0</v>
      </c>
    </row>
    <row r="1961" spans="1:16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19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  <c r="P1961" s="8">
        <f>INDEX([1]Calculation!CB:CB,ROW())</f>
        <v>0</v>
      </c>
    </row>
    <row r="1962" spans="1:16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19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  <c r="P1962" s="8">
        <f>INDEX([1]Calculation!CB:CB,ROW())</f>
        <v>0</v>
      </c>
    </row>
    <row r="1963" spans="1:16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19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  <c r="P1963" s="8">
        <f>INDEX([1]Calculation!CB:CB,ROW())</f>
        <v>0</v>
      </c>
    </row>
    <row r="1964" spans="1:16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19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  <c r="P1964" s="8">
        <f>INDEX([1]Calculation!CB:CB,ROW())</f>
        <v>0</v>
      </c>
    </row>
    <row r="1965" spans="1:16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19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  <c r="P1965" s="8">
        <f>INDEX([1]Calculation!CB:CB,ROW())</f>
        <v>0</v>
      </c>
    </row>
    <row r="1966" spans="1:16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19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  <c r="P1966" s="8">
        <f>INDEX([1]Calculation!CB:CB,ROW())</f>
        <v>0</v>
      </c>
    </row>
    <row r="1967" spans="1:16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19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  <c r="P1967" s="8">
        <f>INDEX([1]Calculation!CB:CB,ROW())</f>
        <v>0</v>
      </c>
    </row>
    <row r="1968" spans="1:16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19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  <c r="P1968" s="8">
        <f>INDEX([1]Calculation!CB:CB,ROW())</f>
        <v>0</v>
      </c>
    </row>
    <row r="1969" spans="1:16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19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  <c r="P1969" s="8">
        <f>INDEX([1]Calculation!CB:CB,ROW())</f>
        <v>0</v>
      </c>
    </row>
    <row r="1970" spans="1:16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19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  <c r="P1970" s="8">
        <f>INDEX([1]Calculation!CB:CB,ROW())</f>
        <v>0</v>
      </c>
    </row>
    <row r="1971" spans="1:16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19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  <c r="P1971" s="8">
        <f>INDEX([1]Calculation!CB:CB,ROW())</f>
        <v>0</v>
      </c>
    </row>
    <row r="1972" spans="1:16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19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  <c r="P1972" s="8">
        <f>INDEX([1]Calculation!CB:CB,ROW())</f>
        <v>0</v>
      </c>
    </row>
    <row r="1973" spans="1:16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19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  <c r="P1973" s="8">
        <f>INDEX([1]Calculation!CB:CB,ROW())</f>
        <v>0</v>
      </c>
    </row>
    <row r="1974" spans="1:16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19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  <c r="P1974" s="8">
        <f>INDEX([1]Calculation!CB:CB,ROW())</f>
        <v>0</v>
      </c>
    </row>
    <row r="1975" spans="1:16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19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  <c r="P1975" s="8">
        <f>INDEX([1]Calculation!CB:CB,ROW())</f>
        <v>0</v>
      </c>
    </row>
    <row r="1976" spans="1:16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19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  <c r="P1976" s="8">
        <f>INDEX([1]Calculation!CB:CB,ROW())</f>
        <v>0</v>
      </c>
    </row>
    <row r="1977" spans="1:16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19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  <c r="P1977" s="8">
        <f>INDEX([1]Calculation!CB:CB,ROW())</f>
        <v>0</v>
      </c>
    </row>
    <row r="1978" spans="1:16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19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  <c r="P1978" s="8">
        <f>INDEX([1]Calculation!CB:CB,ROW())</f>
        <v>0</v>
      </c>
    </row>
    <row r="1979" spans="1:16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19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  <c r="P1979" s="8">
        <f>INDEX([1]Calculation!CB:CB,ROW())</f>
        <v>0</v>
      </c>
    </row>
    <row r="1980" spans="1:16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19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  <c r="P1980" s="8">
        <f>INDEX([1]Calculation!CB:CB,ROW())</f>
        <v>0</v>
      </c>
    </row>
    <row r="1981" spans="1:16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19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  <c r="P1981" s="8">
        <f>INDEX([1]Calculation!CB:CB,ROW())</f>
        <v>0</v>
      </c>
    </row>
    <row r="1982" spans="1:16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19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  <c r="P1982" s="8">
        <f>INDEX([1]Calculation!CB:CB,ROW())</f>
        <v>0</v>
      </c>
    </row>
    <row r="1983" spans="1:16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19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  <c r="P1983" s="8">
        <f>INDEX([1]Calculation!CB:CB,ROW())</f>
        <v>0</v>
      </c>
    </row>
    <row r="1984" spans="1:16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19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  <c r="P1984" s="8">
        <f>INDEX([1]Calculation!CB:CB,ROW())</f>
        <v>0</v>
      </c>
    </row>
    <row r="1985" spans="1:16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19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  <c r="P1985" s="8">
        <f>INDEX([1]Calculation!CB:CB,ROW())</f>
        <v>0</v>
      </c>
    </row>
    <row r="1986" spans="1:16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19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  <c r="P1986" s="8">
        <f>INDEX([1]Calculation!CB:CB,ROW())</f>
        <v>0</v>
      </c>
    </row>
    <row r="1987" spans="1:16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19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  <c r="P1987" s="8">
        <f>INDEX([1]Calculation!CB:CB,ROW())</f>
        <v>0</v>
      </c>
    </row>
    <row r="1988" spans="1:16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19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  <c r="P1988" s="8">
        <f>INDEX([1]Calculation!CB:CB,ROW())</f>
        <v>0</v>
      </c>
    </row>
    <row r="1989" spans="1:16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19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  <c r="P1989" s="8">
        <f>INDEX([1]Calculation!CB:CB,ROW())</f>
        <v>0</v>
      </c>
    </row>
    <row r="1990" spans="1:16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19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  <c r="P1990" s="8">
        <f>INDEX([1]Calculation!CB:CB,ROW())</f>
        <v>0</v>
      </c>
    </row>
    <row r="1991" spans="1:16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19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  <c r="P1991" s="8">
        <f>INDEX([1]Calculation!CB:CB,ROW())</f>
        <v>0</v>
      </c>
    </row>
    <row r="1992" spans="1:16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19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  <c r="P1992" s="8">
        <f>INDEX([1]Calculation!CB:CB,ROW())</f>
        <v>0</v>
      </c>
    </row>
    <row r="1993" spans="1:16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19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  <c r="P1993" s="8">
        <f>INDEX([1]Calculation!CB:CB,ROW())</f>
        <v>0</v>
      </c>
    </row>
    <row r="1994" spans="1:16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19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  <c r="P1994" s="8">
        <f>INDEX([1]Calculation!CB:CB,ROW())</f>
        <v>0</v>
      </c>
    </row>
    <row r="1995" spans="1:16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19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  <c r="P1995" s="8">
        <f>INDEX([1]Calculation!CB:CB,ROW())</f>
        <v>0</v>
      </c>
    </row>
    <row r="1996" spans="1:16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19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  <c r="P1996" s="8">
        <f>INDEX([1]Calculation!CB:CB,ROW())</f>
        <v>0</v>
      </c>
    </row>
    <row r="1997" spans="1:16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19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  <c r="P1997" s="8">
        <f>INDEX([1]Calculation!CB:CB,ROW())</f>
        <v>0</v>
      </c>
    </row>
    <row r="1998" spans="1:16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19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  <c r="P1998" s="8">
        <f>INDEX([1]Calculation!CB:CB,ROW())</f>
        <v>0</v>
      </c>
    </row>
    <row r="1999" spans="1:16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19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  <c r="P1999" s="8">
        <f>INDEX([1]Calculation!CB:CB,ROW())</f>
        <v>0</v>
      </c>
    </row>
    <row r="2000" spans="1:16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19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  <c r="P2000" s="8">
        <f>INDEX([1]Calculation!CB:CB,ROW())</f>
        <v>0</v>
      </c>
    </row>
    <row r="2001" spans="1:16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19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  <c r="P2001" s="8">
        <f>INDEX([1]Calculation!CB:CB,ROW())</f>
        <v>0</v>
      </c>
    </row>
    <row r="2002" spans="1:16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19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  <c r="P2002" s="8">
        <f>INDEX([1]Calculation!CB:CB,ROW())</f>
        <v>0</v>
      </c>
    </row>
    <row r="2003" spans="1:16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19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  <c r="P2003" s="8">
        <f>INDEX([1]Calculation!CB:CB,ROW())</f>
        <v>0</v>
      </c>
    </row>
    <row r="2004" spans="1:16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19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  <c r="P2004" s="8">
        <f>INDEX([1]Calculation!CB:CB,ROW())</f>
        <v>0</v>
      </c>
    </row>
    <row r="2005" spans="1:16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19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  <c r="P2005" s="8">
        <f>INDEX([1]Calculation!CB:CB,ROW())</f>
        <v>0</v>
      </c>
    </row>
    <row r="2006" spans="1:16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19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  <c r="P2006" s="8">
        <f>INDEX([1]Calculation!CB:CB,ROW())</f>
        <v>0</v>
      </c>
    </row>
    <row r="2007" spans="1:16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19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  <c r="P2007" s="8">
        <f>INDEX([1]Calculation!CB:CB,ROW())</f>
        <v>0</v>
      </c>
    </row>
    <row r="2008" spans="1:16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19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  <c r="P2008" s="8">
        <f>INDEX([1]Calculation!CB:CB,ROW())</f>
        <v>0</v>
      </c>
    </row>
    <row r="2009" spans="1:16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19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  <c r="P2009" s="8">
        <f>INDEX([1]Calculation!CB:CB,ROW())</f>
        <v>0</v>
      </c>
    </row>
    <row r="2010" spans="1:16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19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  <c r="P2010" s="8">
        <f>INDEX([1]Calculation!CB:CB,ROW())</f>
        <v>0</v>
      </c>
    </row>
    <row r="2011" spans="1:16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19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  <c r="P2011" s="8">
        <f>INDEX([1]Calculation!CB:CB,ROW())</f>
        <v>0</v>
      </c>
    </row>
    <row r="2012" spans="1:16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19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  <c r="P2012" s="8">
        <f>INDEX([1]Calculation!CB:CB,ROW())</f>
        <v>0</v>
      </c>
    </row>
    <row r="2013" spans="1:16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19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  <c r="P2013" s="8">
        <f>INDEX([1]Calculation!CB:CB,ROW())</f>
        <v>0</v>
      </c>
    </row>
    <row r="2014" spans="1:16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19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  <c r="P2014" s="8">
        <f>INDEX([1]Calculation!CB:CB,ROW())</f>
        <v>0</v>
      </c>
    </row>
    <row r="2015" spans="1:16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19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  <c r="P2015" s="8">
        <f>INDEX([1]Calculation!CB:CB,ROW())</f>
        <v>0</v>
      </c>
    </row>
    <row r="2016" spans="1:16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19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  <c r="P2016" s="8">
        <f>INDEX([1]Calculation!CB:CB,ROW())</f>
        <v>0</v>
      </c>
    </row>
    <row r="2017" spans="1:16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19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  <c r="P2017" s="8">
        <f>INDEX([1]Calculation!CB:CB,ROW())</f>
        <v>0</v>
      </c>
    </row>
    <row r="2018" spans="1:16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19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  <c r="P2018" s="8">
        <f>INDEX([1]Calculation!CB:CB,ROW())</f>
        <v>0</v>
      </c>
    </row>
    <row r="2019" spans="1:16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19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  <c r="P2019" s="8">
        <f>INDEX([1]Calculation!CB:CB,ROW())</f>
        <v>0</v>
      </c>
    </row>
    <row r="2020" spans="1:16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19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  <c r="P2020" s="8">
        <f>INDEX([1]Calculation!CB:CB,ROW())</f>
        <v>0</v>
      </c>
    </row>
    <row r="2021" spans="1:16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19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  <c r="P2021" s="8">
        <f>INDEX([1]Calculation!CB:CB,ROW())</f>
        <v>0</v>
      </c>
    </row>
    <row r="2022" spans="1:16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19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  <c r="P2022" s="8">
        <f>INDEX([1]Calculation!CB:CB,ROW())</f>
        <v>0</v>
      </c>
    </row>
    <row r="2023" spans="1:16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19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  <c r="P2023" s="8">
        <f>INDEX([1]Calculation!CB:CB,ROW())</f>
        <v>0</v>
      </c>
    </row>
    <row r="2024" spans="1:16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19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  <c r="P2024" s="8">
        <f>INDEX([1]Calculation!CB:CB,ROW())</f>
        <v>0</v>
      </c>
    </row>
    <row r="2025" spans="1:16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19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  <c r="P2025" s="8">
        <f>INDEX([1]Calculation!CB:CB,ROW())</f>
        <v>0</v>
      </c>
    </row>
    <row r="2026" spans="1:16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19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  <c r="P2026" s="8">
        <f>INDEX([1]Calculation!CB:CB,ROW())</f>
        <v>0</v>
      </c>
    </row>
    <row r="2027" spans="1:16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19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  <c r="P2027" s="8">
        <f>INDEX([1]Calculation!CB:CB,ROW())</f>
        <v>0</v>
      </c>
    </row>
    <row r="2028" spans="1:16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19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  <c r="P2028" s="8">
        <f>INDEX([1]Calculation!CB:CB,ROW())</f>
        <v>0</v>
      </c>
    </row>
    <row r="2029" spans="1:16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19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  <c r="P2029" s="8">
        <f>INDEX([1]Calculation!CB:CB,ROW())</f>
        <v>0</v>
      </c>
    </row>
    <row r="2030" spans="1:16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19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  <c r="P2030" s="8">
        <f>INDEX([1]Calculation!CB:CB,ROW())</f>
        <v>0</v>
      </c>
    </row>
    <row r="2031" spans="1:16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19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  <c r="P2031" s="8">
        <f>INDEX([1]Calculation!CB:CB,ROW())</f>
        <v>0</v>
      </c>
    </row>
    <row r="2032" spans="1:16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19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  <c r="P2032" s="8">
        <f>INDEX([1]Calculation!CB:CB,ROW())</f>
        <v>0</v>
      </c>
    </row>
    <row r="2033" spans="1:16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19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  <c r="P2033" s="8">
        <f>INDEX([1]Calculation!CB:CB,ROW())</f>
        <v>0</v>
      </c>
    </row>
    <row r="2034" spans="1:16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19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  <c r="P2034" s="8">
        <f>INDEX([1]Calculation!CB:CB,ROW())</f>
        <v>0</v>
      </c>
    </row>
    <row r="2035" spans="1:16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19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  <c r="P2035" s="8">
        <f>INDEX([1]Calculation!CB:CB,ROW())</f>
        <v>0</v>
      </c>
    </row>
    <row r="2036" spans="1:16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19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  <c r="P2036" s="8">
        <f>INDEX([1]Calculation!CB:CB,ROW())</f>
        <v>0</v>
      </c>
    </row>
    <row r="2037" spans="1:16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19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  <c r="P2037" s="8">
        <f>INDEX([1]Calculation!CB:CB,ROW())</f>
        <v>0</v>
      </c>
    </row>
    <row r="2038" spans="1:16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19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  <c r="P2038" s="8">
        <f>INDEX([1]Calculation!CB:CB,ROW())</f>
        <v>0</v>
      </c>
    </row>
    <row r="2039" spans="1:16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19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  <c r="P2039" s="8">
        <f>INDEX([1]Calculation!CB:CB,ROW())</f>
        <v>0</v>
      </c>
    </row>
    <row r="2040" spans="1:16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19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  <c r="P2040" s="8">
        <f>INDEX([1]Calculation!CB:CB,ROW())</f>
        <v>0</v>
      </c>
    </row>
    <row r="2041" spans="1:16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19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  <c r="P2041" s="8">
        <f>INDEX([1]Calculation!CB:CB,ROW())</f>
        <v>0</v>
      </c>
    </row>
    <row r="2042" spans="1:16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19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  <c r="P2042" s="8">
        <f>INDEX([1]Calculation!CB:CB,ROW())</f>
        <v>0</v>
      </c>
    </row>
    <row r="2043" spans="1:16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19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  <c r="P2043" s="8">
        <f>INDEX([1]Calculation!CB:CB,ROW())</f>
        <v>0</v>
      </c>
    </row>
    <row r="2044" spans="1:16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19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  <c r="P2044" s="8">
        <f>INDEX([1]Calculation!CB:CB,ROW())</f>
        <v>0</v>
      </c>
    </row>
    <row r="2045" spans="1:16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19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  <c r="P2045" s="8">
        <f>INDEX([1]Calculation!CB:CB,ROW())</f>
        <v>0</v>
      </c>
    </row>
    <row r="2046" spans="1:16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19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  <c r="P2046" s="8">
        <f>INDEX([1]Calculation!CB:CB,ROW())</f>
        <v>0</v>
      </c>
    </row>
    <row r="2047" spans="1:16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19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  <c r="P2047" s="8">
        <f>INDEX([1]Calculation!CB:CB,ROW())</f>
        <v>0</v>
      </c>
    </row>
    <row r="2048" spans="1:16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19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  <c r="P2048" s="8">
        <f>INDEX([1]Calculation!CB:CB,ROW())</f>
        <v>0</v>
      </c>
    </row>
    <row r="2049" spans="1:16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19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  <c r="P2049" s="8">
        <f>INDEX([1]Calculation!CB:CB,ROW())</f>
        <v>0</v>
      </c>
    </row>
    <row r="2050" spans="1:16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19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  <c r="P2050" s="8">
        <f>INDEX([1]Calculation!CB:CB,ROW())</f>
        <v>0</v>
      </c>
    </row>
    <row r="2051" spans="1:16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19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  <c r="P2051" s="8">
        <f>INDEX([1]Calculation!CB:CB,ROW())</f>
        <v>0</v>
      </c>
    </row>
    <row r="2052" spans="1:16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19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  <c r="P2052" s="8">
        <f>INDEX([1]Calculation!CB:CB,ROW())</f>
        <v>0</v>
      </c>
    </row>
    <row r="2053" spans="1:16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19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  <c r="P2053" s="8">
        <f>INDEX([1]Calculation!CB:CB,ROW())</f>
        <v>0</v>
      </c>
    </row>
    <row r="2054" spans="1:16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19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  <c r="P2054" s="8">
        <f>INDEX([1]Calculation!CB:CB,ROW())</f>
        <v>0</v>
      </c>
    </row>
    <row r="2055" spans="1:16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19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  <c r="P2055" s="8">
        <f>INDEX([1]Calculation!CB:CB,ROW())</f>
        <v>0</v>
      </c>
    </row>
    <row r="2056" spans="1:16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19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  <c r="P2056" s="8">
        <f>INDEX([1]Calculation!CB:CB,ROW())</f>
        <v>0</v>
      </c>
    </row>
    <row r="2057" spans="1:16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19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  <c r="P2057" s="8">
        <f>INDEX([1]Calculation!CB:CB,ROW())</f>
        <v>0</v>
      </c>
    </row>
    <row r="2058" spans="1:16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19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  <c r="P2058" s="8">
        <f>INDEX([1]Calculation!CB:CB,ROW())</f>
        <v>0</v>
      </c>
    </row>
    <row r="2059" spans="1:16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19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  <c r="P2059" s="8">
        <f>INDEX([1]Calculation!CB:CB,ROW())</f>
        <v>0</v>
      </c>
    </row>
    <row r="2060" spans="1:16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19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  <c r="P2060" s="8">
        <f>INDEX([1]Calculation!CB:CB,ROW())</f>
        <v>0</v>
      </c>
    </row>
    <row r="2061" spans="1:16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19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  <c r="P2061" s="8">
        <f>INDEX([1]Calculation!CB:CB,ROW())</f>
        <v>0</v>
      </c>
    </row>
    <row r="2062" spans="1:16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19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  <c r="P2062" s="8">
        <f>INDEX([1]Calculation!CB:CB,ROW())</f>
        <v>0</v>
      </c>
    </row>
    <row r="2063" spans="1:16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19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  <c r="P2063" s="8">
        <f>INDEX([1]Calculation!CB:CB,ROW())</f>
        <v>0</v>
      </c>
    </row>
    <row r="2064" spans="1:16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19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  <c r="P2064" s="8">
        <f>INDEX([1]Calculation!CB:CB,ROW())</f>
        <v>0</v>
      </c>
    </row>
    <row r="2065" spans="1:16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19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  <c r="P2065" s="8">
        <f>INDEX([1]Calculation!CB:CB,ROW())</f>
        <v>0</v>
      </c>
    </row>
    <row r="2066" spans="1:16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19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  <c r="P2066" s="8">
        <f>INDEX([1]Calculation!CB:CB,ROW())</f>
        <v>0</v>
      </c>
    </row>
    <row r="2067" spans="1:16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19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  <c r="P2067" s="8">
        <f>INDEX([1]Calculation!CB:CB,ROW())</f>
        <v>0</v>
      </c>
    </row>
    <row r="2068" spans="1:16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19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  <c r="P2068" s="8">
        <f>INDEX([1]Calculation!CB:CB,ROW())</f>
        <v>0</v>
      </c>
    </row>
    <row r="2069" spans="1:16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19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  <c r="P2069" s="8">
        <f>INDEX([1]Calculation!CB:CB,ROW())</f>
        <v>0</v>
      </c>
    </row>
    <row r="2070" spans="1:16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19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  <c r="P2070" s="8">
        <f>INDEX([1]Calculation!CB:CB,ROW())</f>
        <v>0</v>
      </c>
    </row>
    <row r="2071" spans="1:16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19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  <c r="P2071" s="8">
        <f>INDEX([1]Calculation!CB:CB,ROW())</f>
        <v>0</v>
      </c>
    </row>
    <row r="2072" spans="1:16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19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  <c r="P2072" s="8">
        <f>INDEX([1]Calculation!CB:CB,ROW())</f>
        <v>0</v>
      </c>
    </row>
    <row r="2073" spans="1:16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19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  <c r="P2073" s="8">
        <f>INDEX([1]Calculation!CB:CB,ROW())</f>
        <v>0</v>
      </c>
    </row>
    <row r="2074" spans="1:16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19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  <c r="P2074" s="8">
        <f>INDEX([1]Calculation!CB:CB,ROW())</f>
        <v>0</v>
      </c>
    </row>
    <row r="2075" spans="1:16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19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  <c r="P2075" s="8">
        <f>INDEX([1]Calculation!CB:CB,ROW())</f>
        <v>0</v>
      </c>
    </row>
    <row r="2076" spans="1:16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19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  <c r="P2076" s="8">
        <f>INDEX([1]Calculation!CB:CB,ROW())</f>
        <v>0</v>
      </c>
    </row>
    <row r="2077" spans="1:16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19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  <c r="P2077" s="8">
        <f>INDEX([1]Calculation!CB:CB,ROW())</f>
        <v>0</v>
      </c>
    </row>
    <row r="2078" spans="1:16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19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  <c r="P2078" s="8">
        <f>INDEX([1]Calculation!CB:CB,ROW())</f>
        <v>0</v>
      </c>
    </row>
    <row r="2079" spans="1:16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19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  <c r="P2079" s="8">
        <f>INDEX([1]Calculation!CB:CB,ROW())</f>
        <v>0</v>
      </c>
    </row>
    <row r="2080" spans="1:16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19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  <c r="P2080" s="8">
        <f>INDEX([1]Calculation!CB:CB,ROW())</f>
        <v>0</v>
      </c>
    </row>
    <row r="2081" spans="1:16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19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  <c r="P2081" s="8">
        <f>INDEX([1]Calculation!CB:CB,ROW())</f>
        <v>0</v>
      </c>
    </row>
    <row r="2082" spans="1:16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19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  <c r="P2082" s="8">
        <f>INDEX([1]Calculation!CB:CB,ROW())</f>
        <v>0</v>
      </c>
    </row>
    <row r="2083" spans="1:16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19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  <c r="P2083" s="8">
        <f>INDEX([1]Calculation!CB:CB,ROW())</f>
        <v>0</v>
      </c>
    </row>
    <row r="2084" spans="1:16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19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  <c r="P2084" s="8">
        <f>INDEX([1]Calculation!CB:CB,ROW())</f>
        <v>0</v>
      </c>
    </row>
    <row r="2085" spans="1:16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19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  <c r="P2085" s="8">
        <f>INDEX([1]Calculation!CB:CB,ROW())</f>
        <v>0</v>
      </c>
    </row>
    <row r="2086" spans="1:16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19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  <c r="P2086" s="8">
        <f>INDEX([1]Calculation!CB:CB,ROW())</f>
        <v>0</v>
      </c>
    </row>
    <row r="2087" spans="1:16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19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  <c r="P2087" s="8">
        <f>INDEX([1]Calculation!CB:CB,ROW())</f>
        <v>0</v>
      </c>
    </row>
    <row r="2088" spans="1:16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19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  <c r="P2088" s="8">
        <f>INDEX([1]Calculation!CB:CB,ROW())</f>
        <v>0</v>
      </c>
    </row>
    <row r="2089" spans="1:16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19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  <c r="P2089" s="8">
        <f>INDEX([1]Calculation!CB:CB,ROW())</f>
        <v>0</v>
      </c>
    </row>
    <row r="2090" spans="1:16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19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  <c r="P2090" s="8">
        <f>INDEX([1]Calculation!CB:CB,ROW())</f>
        <v>0</v>
      </c>
    </row>
    <row r="2091" spans="1:16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19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  <c r="P2091" s="8">
        <f>INDEX([1]Calculation!CB:CB,ROW())</f>
        <v>0</v>
      </c>
    </row>
    <row r="2092" spans="1:16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19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  <c r="P2092" s="8">
        <f>INDEX([1]Calculation!CB:CB,ROW())</f>
        <v>0</v>
      </c>
    </row>
    <row r="2093" spans="1:16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19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  <c r="P2093" s="8">
        <f>INDEX([1]Calculation!CB:CB,ROW())</f>
        <v>0</v>
      </c>
    </row>
    <row r="2094" spans="1:16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19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  <c r="P2094" s="8">
        <f>INDEX([1]Calculation!CB:CB,ROW())</f>
        <v>0</v>
      </c>
    </row>
    <row r="2095" spans="1:16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19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  <c r="P2095" s="8">
        <f>INDEX([1]Calculation!CB:CB,ROW())</f>
        <v>0</v>
      </c>
    </row>
    <row r="2096" spans="1:16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19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  <c r="P2096" s="8">
        <f>INDEX([1]Calculation!CB:CB,ROW())</f>
        <v>0</v>
      </c>
    </row>
    <row r="2097" spans="1:16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19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  <c r="P2097" s="8">
        <f>INDEX([1]Calculation!CB:CB,ROW())</f>
        <v>0</v>
      </c>
    </row>
    <row r="2098" spans="1:16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19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  <c r="P2098" s="8">
        <f>INDEX([1]Calculation!CB:CB,ROW())</f>
        <v>0</v>
      </c>
    </row>
    <row r="2099" spans="1:16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19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  <c r="P2099" s="8">
        <f>INDEX([1]Calculation!CB:CB,ROW())</f>
        <v>0</v>
      </c>
    </row>
    <row r="2100" spans="1:16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19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  <c r="P2100" s="8">
        <f>INDEX([1]Calculation!CB:CB,ROW())</f>
        <v>0</v>
      </c>
    </row>
    <row r="2101" spans="1:16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19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  <c r="P2101" s="8">
        <f>INDEX([1]Calculation!CB:CB,ROW())</f>
        <v>0</v>
      </c>
    </row>
    <row r="2102" spans="1:16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19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  <c r="P2102" s="8">
        <f>INDEX([1]Calculation!CB:CB,ROW())</f>
        <v>0</v>
      </c>
    </row>
    <row r="2103" spans="1:16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19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  <c r="P2103" s="8">
        <f>INDEX([1]Calculation!CB:CB,ROW())</f>
        <v>0</v>
      </c>
    </row>
    <row r="2104" spans="1:16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19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  <c r="P2104" s="8">
        <f>INDEX([1]Calculation!CB:CB,ROW())</f>
        <v>0</v>
      </c>
    </row>
    <row r="2105" spans="1:16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19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  <c r="P2105" s="8">
        <f>INDEX([1]Calculation!CB:CB,ROW())</f>
        <v>0</v>
      </c>
    </row>
    <row r="2106" spans="1:16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19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  <c r="P2106" s="8">
        <f>INDEX([1]Calculation!CB:CB,ROW())</f>
        <v>0</v>
      </c>
    </row>
    <row r="2107" spans="1:16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19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  <c r="P2107" s="8">
        <f>INDEX([1]Calculation!CB:CB,ROW())</f>
        <v>0</v>
      </c>
    </row>
    <row r="2108" spans="1:16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19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  <c r="P2108" s="8">
        <f>INDEX([1]Calculation!CB:CB,ROW())</f>
        <v>0</v>
      </c>
    </row>
    <row r="2109" spans="1:16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19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  <c r="P2109" s="8">
        <f>INDEX([1]Calculation!CB:CB,ROW())</f>
        <v>0</v>
      </c>
    </row>
    <row r="2110" spans="1:16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19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  <c r="P2110" s="8">
        <f>INDEX([1]Calculation!CB:CB,ROW())</f>
        <v>0</v>
      </c>
    </row>
    <row r="2111" spans="1:16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19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  <c r="P2111" s="8">
        <f>INDEX([1]Calculation!CB:CB,ROW())</f>
        <v>0</v>
      </c>
    </row>
    <row r="2112" spans="1:16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19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  <c r="P2112" s="8">
        <f>INDEX([1]Calculation!CB:CB,ROW())</f>
        <v>0</v>
      </c>
    </row>
    <row r="2113" spans="1:16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19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  <c r="P2113" s="8">
        <f>INDEX([1]Calculation!CB:CB,ROW())</f>
        <v>0</v>
      </c>
    </row>
    <row r="2114" spans="1:16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19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  <c r="P2114" s="8">
        <f>INDEX([1]Calculation!CB:CB,ROW())</f>
        <v>0</v>
      </c>
    </row>
    <row r="2115" spans="1:16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19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  <c r="P2115" s="8">
        <f>INDEX([1]Calculation!CB:CB,ROW())</f>
        <v>0</v>
      </c>
    </row>
    <row r="2116" spans="1:16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19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  <c r="P2116" s="8">
        <f>INDEX([1]Calculation!CB:CB,ROW())</f>
        <v>0</v>
      </c>
    </row>
    <row r="2117" spans="1:16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19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  <c r="P2117" s="8">
        <f>INDEX([1]Calculation!CB:CB,ROW())</f>
        <v>0</v>
      </c>
    </row>
    <row r="2118" spans="1:16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19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  <c r="P2118" s="8">
        <f>INDEX([1]Calculation!CB:CB,ROW())</f>
        <v>0</v>
      </c>
    </row>
    <row r="2119" spans="1:16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19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  <c r="P2119" s="8">
        <f>INDEX([1]Calculation!CB:CB,ROW())</f>
        <v>0</v>
      </c>
    </row>
    <row r="2120" spans="1:16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19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  <c r="P2120" s="8">
        <f>INDEX([1]Calculation!CB:CB,ROW())</f>
        <v>0</v>
      </c>
    </row>
    <row r="2121" spans="1:16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19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  <c r="P2121" s="8">
        <f>INDEX([1]Calculation!CB:CB,ROW())</f>
        <v>0</v>
      </c>
    </row>
    <row r="2122" spans="1:16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19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  <c r="P2122" s="8">
        <f>INDEX([1]Calculation!CB:CB,ROW())</f>
        <v>0</v>
      </c>
    </row>
    <row r="2123" spans="1:16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19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  <c r="P2123" s="8">
        <f>INDEX([1]Calculation!CB:CB,ROW())</f>
        <v>0</v>
      </c>
    </row>
    <row r="2124" spans="1:16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19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  <c r="P2124" s="8">
        <f>INDEX([1]Calculation!CB:CB,ROW())</f>
        <v>0</v>
      </c>
    </row>
    <row r="2125" spans="1:16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19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  <c r="P2125" s="8">
        <f>INDEX([1]Calculation!CB:CB,ROW())</f>
        <v>0</v>
      </c>
    </row>
    <row r="2126" spans="1:16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19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  <c r="P2126" s="8">
        <f>INDEX([1]Calculation!CB:CB,ROW())</f>
        <v>0</v>
      </c>
    </row>
    <row r="2127" spans="1:16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19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  <c r="P2127" s="8">
        <f>INDEX([1]Calculation!CB:CB,ROW())</f>
        <v>0</v>
      </c>
    </row>
    <row r="2128" spans="1:16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19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  <c r="P2128" s="8">
        <f>INDEX([1]Calculation!CB:CB,ROW())</f>
        <v>0</v>
      </c>
    </row>
    <row r="2129" spans="1:16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19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  <c r="P2129" s="8">
        <f>INDEX([1]Calculation!CB:CB,ROW())</f>
        <v>0</v>
      </c>
    </row>
    <row r="2130" spans="1:16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19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  <c r="P2130" s="8">
        <f>INDEX([1]Calculation!CB:CB,ROW())</f>
        <v>0</v>
      </c>
    </row>
    <row r="2131" spans="1:16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19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  <c r="P2131" s="8">
        <f>INDEX([1]Calculation!CB:CB,ROW())</f>
        <v>0</v>
      </c>
    </row>
    <row r="2132" spans="1:16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19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  <c r="P2132" s="8">
        <f>INDEX([1]Calculation!CB:CB,ROW())</f>
        <v>0</v>
      </c>
    </row>
    <row r="2133" spans="1:16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19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  <c r="P2133" s="8">
        <f>INDEX([1]Calculation!CB:CB,ROW())</f>
        <v>0</v>
      </c>
    </row>
    <row r="2134" spans="1:16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19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  <c r="P2134" s="8">
        <f>INDEX([1]Calculation!CB:CB,ROW())</f>
        <v>0</v>
      </c>
    </row>
    <row r="2135" spans="1:16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19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  <c r="P2135" s="8">
        <f>INDEX([1]Calculation!CB:CB,ROW())</f>
        <v>0</v>
      </c>
    </row>
    <row r="2136" spans="1:16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19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  <c r="P2136" s="8">
        <f>INDEX([1]Calculation!CB:CB,ROW())</f>
        <v>0</v>
      </c>
    </row>
    <row r="2137" spans="1:16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19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  <c r="P2137" s="8">
        <f>INDEX([1]Calculation!CB:CB,ROW())</f>
        <v>0</v>
      </c>
    </row>
    <row r="2138" spans="1:16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19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  <c r="P2138" s="8">
        <f>INDEX([1]Calculation!CB:CB,ROW())</f>
        <v>0</v>
      </c>
    </row>
    <row r="2139" spans="1:16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19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  <c r="P2139" s="8">
        <f>INDEX([1]Calculation!CB:CB,ROW())</f>
        <v>0</v>
      </c>
    </row>
    <row r="2140" spans="1:16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19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  <c r="P2140" s="8">
        <f>INDEX([1]Calculation!CB:CB,ROW())</f>
        <v>0</v>
      </c>
    </row>
    <row r="2141" spans="1:16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19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  <c r="P2141" s="8">
        <f>INDEX([1]Calculation!CB:CB,ROW())</f>
        <v>0</v>
      </c>
    </row>
    <row r="2142" spans="1:16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19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  <c r="P2142" s="8">
        <f>INDEX([1]Calculation!CB:CB,ROW())</f>
        <v>0</v>
      </c>
    </row>
    <row r="2143" spans="1:16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19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  <c r="P2143" s="8">
        <f>INDEX([1]Calculation!CB:CB,ROW())</f>
        <v>0</v>
      </c>
    </row>
    <row r="2144" spans="1:16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19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  <c r="P2144" s="8">
        <f>INDEX([1]Calculation!CB:CB,ROW())</f>
        <v>0</v>
      </c>
    </row>
    <row r="2145" spans="1:16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19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  <c r="P2145" s="8">
        <f>INDEX([1]Calculation!CB:CB,ROW())</f>
        <v>0</v>
      </c>
    </row>
    <row r="2146" spans="1:16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19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  <c r="P2146" s="8">
        <f>INDEX([1]Calculation!CB:CB,ROW())</f>
        <v>0</v>
      </c>
    </row>
    <row r="2147" spans="1:16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19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  <c r="P2147" s="8">
        <f>INDEX([1]Calculation!CB:CB,ROW())</f>
        <v>0</v>
      </c>
    </row>
    <row r="2148" spans="1:16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19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  <c r="P2148" s="8">
        <f>INDEX([1]Calculation!CB:CB,ROW())</f>
        <v>0</v>
      </c>
    </row>
    <row r="2149" spans="1:16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19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  <c r="P2149" s="8">
        <f>INDEX([1]Calculation!CB:CB,ROW())</f>
        <v>0</v>
      </c>
    </row>
    <row r="2150" spans="1:16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19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  <c r="P2150" s="8">
        <f>INDEX([1]Calculation!CB:CB,ROW())</f>
        <v>0</v>
      </c>
    </row>
    <row r="2151" spans="1:16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19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  <c r="P2151" s="8">
        <f>INDEX([1]Calculation!CB:CB,ROW())</f>
        <v>0</v>
      </c>
    </row>
    <row r="2152" spans="1:16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19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  <c r="P2152" s="8">
        <f>INDEX([1]Calculation!CB:CB,ROW())</f>
        <v>0</v>
      </c>
    </row>
    <row r="2153" spans="1:16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19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  <c r="P2153" s="8">
        <f>INDEX([1]Calculation!CB:CB,ROW())</f>
        <v>0</v>
      </c>
    </row>
    <row r="2154" spans="1:16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19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  <c r="P2154" s="8">
        <f>INDEX([1]Calculation!CB:CB,ROW())</f>
        <v>0</v>
      </c>
    </row>
    <row r="2155" spans="1:16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19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  <c r="P2155" s="8">
        <f>INDEX([1]Calculation!CB:CB,ROW())</f>
        <v>0</v>
      </c>
    </row>
    <row r="2156" spans="1:16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19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  <c r="P2156" s="8">
        <f>INDEX([1]Calculation!CB:CB,ROW())</f>
        <v>0</v>
      </c>
    </row>
    <row r="2157" spans="1:16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19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  <c r="P2157" s="8">
        <f>INDEX([1]Calculation!CB:CB,ROW())</f>
        <v>0</v>
      </c>
    </row>
    <row r="2158" spans="1:16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19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  <c r="P2158" s="8">
        <f>INDEX([1]Calculation!CB:CB,ROW())</f>
        <v>0</v>
      </c>
    </row>
    <row r="2159" spans="1:16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19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  <c r="P2159" s="8">
        <f>INDEX([1]Calculation!CB:CB,ROW())</f>
        <v>0</v>
      </c>
    </row>
    <row r="2160" spans="1:16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19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  <c r="P2160" s="8">
        <f>INDEX([1]Calculation!CB:CB,ROW())</f>
        <v>0</v>
      </c>
    </row>
    <row r="2161" spans="1:16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19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  <c r="P2161" s="8">
        <f>INDEX([1]Calculation!CB:CB,ROW())</f>
        <v>0</v>
      </c>
    </row>
    <row r="2162" spans="1:16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19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  <c r="P2162" s="8">
        <f>INDEX([1]Calculation!CB:CB,ROW())</f>
        <v>0</v>
      </c>
    </row>
    <row r="2163" spans="1:16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19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  <c r="P2163" s="8">
        <f>INDEX([1]Calculation!CB:CB,ROW())</f>
        <v>0</v>
      </c>
    </row>
    <row r="2164" spans="1:16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19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  <c r="P2164" s="8">
        <f>INDEX([1]Calculation!CB:CB,ROW())</f>
        <v>0</v>
      </c>
    </row>
    <row r="2165" spans="1:16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19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  <c r="P2165" s="8">
        <f>INDEX([1]Calculation!CB:CB,ROW())</f>
        <v>0</v>
      </c>
    </row>
    <row r="2166" spans="1:16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19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  <c r="P2166" s="8">
        <f>INDEX([1]Calculation!CB:CB,ROW())</f>
        <v>0</v>
      </c>
    </row>
    <row r="2167" spans="1:16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19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  <c r="P2167" s="8">
        <f>INDEX([1]Calculation!CB:CB,ROW())</f>
        <v>0</v>
      </c>
    </row>
    <row r="2168" spans="1:16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19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  <c r="P2168" s="8">
        <f>INDEX([1]Calculation!CB:CB,ROW())</f>
        <v>0</v>
      </c>
    </row>
    <row r="2169" spans="1:16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19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  <c r="P2169" s="8">
        <f>INDEX([1]Calculation!CB:CB,ROW())</f>
        <v>0</v>
      </c>
    </row>
    <row r="2170" spans="1:16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19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  <c r="P2170" s="8">
        <f>INDEX([1]Calculation!CB:CB,ROW())</f>
        <v>0</v>
      </c>
    </row>
    <row r="2171" spans="1:16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19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  <c r="P2171" s="8">
        <f>INDEX([1]Calculation!CB:CB,ROW())</f>
        <v>0</v>
      </c>
    </row>
    <row r="2172" spans="1:16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19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  <c r="P2172" s="8">
        <f>INDEX([1]Calculation!CB:CB,ROW())</f>
        <v>0</v>
      </c>
    </row>
    <row r="2173" spans="1:16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19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  <c r="P2173" s="8">
        <f>INDEX([1]Calculation!CB:CB,ROW())</f>
        <v>0</v>
      </c>
    </row>
    <row r="2174" spans="1:16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19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  <c r="P2174" s="8">
        <f>INDEX([1]Calculation!CB:CB,ROW())</f>
        <v>0</v>
      </c>
    </row>
    <row r="2175" spans="1:16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19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  <c r="P2175" s="8">
        <f>INDEX([1]Calculation!CB:CB,ROW())</f>
        <v>0</v>
      </c>
    </row>
    <row r="2176" spans="1:16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19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  <c r="P2176" s="8">
        <f>INDEX([1]Calculation!CB:CB,ROW())</f>
        <v>0</v>
      </c>
    </row>
    <row r="2177" spans="1:16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19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  <c r="P2177" s="8">
        <f>INDEX([1]Calculation!CB:CB,ROW())</f>
        <v>0</v>
      </c>
    </row>
    <row r="2178" spans="1:16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19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  <c r="P2178" s="8">
        <f>INDEX([1]Calculation!CB:CB,ROW())</f>
        <v>0</v>
      </c>
    </row>
    <row r="2179" spans="1:16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19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  <c r="P2179" s="8">
        <f>INDEX([1]Calculation!CB:CB,ROW())</f>
        <v>0</v>
      </c>
    </row>
    <row r="2180" spans="1:16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19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  <c r="P2180" s="8">
        <f>INDEX([1]Calculation!CB:CB,ROW())</f>
        <v>0</v>
      </c>
    </row>
    <row r="2181" spans="1:16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19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  <c r="P2181" s="8">
        <f>INDEX([1]Calculation!CB:CB,ROW())</f>
        <v>0</v>
      </c>
    </row>
    <row r="2182" spans="1:16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19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  <c r="P2182" s="8">
        <f>INDEX([1]Calculation!CB:CB,ROW())</f>
        <v>0</v>
      </c>
    </row>
    <row r="2183" spans="1:16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19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  <c r="P2183" s="8">
        <f>INDEX([1]Calculation!CB:CB,ROW())</f>
        <v>0</v>
      </c>
    </row>
    <row r="2184" spans="1:16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19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  <c r="P2184" s="8">
        <f>INDEX([1]Calculation!CB:CB,ROW())</f>
        <v>0</v>
      </c>
    </row>
    <row r="2185" spans="1:16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19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  <c r="P2185" s="8">
        <f>INDEX([1]Calculation!CB:CB,ROW())</f>
        <v>0</v>
      </c>
    </row>
    <row r="2186" spans="1:16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19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  <c r="P2186" s="8">
        <f>INDEX([1]Calculation!CB:CB,ROW())</f>
        <v>0</v>
      </c>
    </row>
    <row r="2187" spans="1:16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19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  <c r="P2187" s="8">
        <f>INDEX([1]Calculation!CB:CB,ROW())</f>
        <v>0</v>
      </c>
    </row>
    <row r="2188" spans="1:16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19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  <c r="P2188" s="8">
        <f>INDEX([1]Calculation!CB:CB,ROW())</f>
        <v>0</v>
      </c>
    </row>
    <row r="2189" spans="1:16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19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  <c r="P2189" s="8">
        <f>INDEX([1]Calculation!CB:CB,ROW())</f>
        <v>0</v>
      </c>
    </row>
    <row r="2190" spans="1:16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19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  <c r="P2190" s="8">
        <f>INDEX([1]Calculation!CB:CB,ROW())</f>
        <v>0</v>
      </c>
    </row>
    <row r="2191" spans="1:16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19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  <c r="P2191" s="8">
        <f>INDEX([1]Calculation!CB:CB,ROW())</f>
        <v>0</v>
      </c>
    </row>
    <row r="2192" spans="1:16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19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  <c r="P2192" s="8">
        <f>INDEX([1]Calculation!CB:CB,ROW())</f>
        <v>0</v>
      </c>
    </row>
    <row r="2193" spans="1:16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19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  <c r="P2193" s="8">
        <f>INDEX([1]Calculation!CB:CB,ROW())</f>
        <v>0</v>
      </c>
    </row>
    <row r="2194" spans="1:16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19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  <c r="P2194" s="8">
        <f>INDEX([1]Calculation!CB:CB,ROW())</f>
        <v>0</v>
      </c>
    </row>
    <row r="2195" spans="1:16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19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  <c r="P2195" s="8">
        <f>INDEX([1]Calculation!CB:CB,ROW())</f>
        <v>0</v>
      </c>
    </row>
    <row r="2196" spans="1:16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19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  <c r="P2196" s="8">
        <f>INDEX([1]Calculation!CB:CB,ROW())</f>
        <v>0</v>
      </c>
    </row>
    <row r="2197" spans="1:16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19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  <c r="P2197" s="8">
        <f>INDEX([1]Calculation!CB:CB,ROW())</f>
        <v>0</v>
      </c>
    </row>
    <row r="2198" spans="1:16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19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  <c r="P2198" s="8">
        <f>INDEX([1]Calculation!CB:CB,ROW())</f>
        <v>0</v>
      </c>
    </row>
    <row r="2199" spans="1:16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19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  <c r="P2199" s="8">
        <f>INDEX([1]Calculation!CB:CB,ROW())</f>
        <v>0</v>
      </c>
    </row>
    <row r="2200" spans="1:16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19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  <c r="P2200" s="8">
        <f>INDEX([1]Calculation!CB:CB,ROW())</f>
        <v>0</v>
      </c>
    </row>
    <row r="2201" spans="1:16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19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  <c r="P2201" s="8">
        <f>INDEX([1]Calculation!CB:CB,ROW())</f>
        <v>0</v>
      </c>
    </row>
    <row r="2202" spans="1:16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19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  <c r="P2202" s="8">
        <f>INDEX([1]Calculation!CB:CB,ROW())</f>
        <v>0</v>
      </c>
    </row>
    <row r="2203" spans="1:16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19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  <c r="P2203" s="8">
        <f>INDEX([1]Calculation!CB:CB,ROW())</f>
        <v>0</v>
      </c>
    </row>
    <row r="2204" spans="1:16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19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  <c r="P2204" s="8">
        <f>INDEX([1]Calculation!CB:CB,ROW())</f>
        <v>0</v>
      </c>
    </row>
    <row r="2205" spans="1:16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19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  <c r="P2205" s="8">
        <f>INDEX([1]Calculation!CB:CB,ROW())</f>
        <v>0</v>
      </c>
    </row>
    <row r="2206" spans="1:16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19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  <c r="P2206" s="8">
        <f>INDEX([1]Calculation!CB:CB,ROW())</f>
        <v>0</v>
      </c>
    </row>
    <row r="2207" spans="1:16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19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  <c r="P2207" s="8">
        <f>INDEX([1]Calculation!CB:CB,ROW())</f>
        <v>0</v>
      </c>
    </row>
    <row r="2208" spans="1:16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19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  <c r="P2208" s="8">
        <f>INDEX([1]Calculation!CB:CB,ROW())</f>
        <v>0</v>
      </c>
    </row>
    <row r="2209" spans="1:16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19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  <c r="P2209" s="8">
        <f>INDEX([1]Calculation!CB:CB,ROW())</f>
        <v>0</v>
      </c>
    </row>
    <row r="2210" spans="1:16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19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  <c r="P2210" s="8">
        <f>INDEX([1]Calculation!CB:CB,ROW())</f>
        <v>0</v>
      </c>
    </row>
    <row r="2211" spans="1:16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19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  <c r="P2211" s="8">
        <f>INDEX([1]Calculation!CB:CB,ROW())</f>
        <v>0</v>
      </c>
    </row>
    <row r="2212" spans="1:16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19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  <c r="P2212" s="8">
        <f>INDEX([1]Calculation!CB:CB,ROW())</f>
        <v>0</v>
      </c>
    </row>
    <row r="2213" spans="1:16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19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  <c r="P2213" s="8">
        <f>INDEX([1]Calculation!CB:CB,ROW())</f>
        <v>0</v>
      </c>
    </row>
    <row r="2214" spans="1:16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19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  <c r="P2214" s="8">
        <f>INDEX([1]Calculation!CB:CB,ROW())</f>
        <v>0</v>
      </c>
    </row>
    <row r="2215" spans="1:16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19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  <c r="P2215" s="8">
        <f>INDEX([1]Calculation!CB:CB,ROW())</f>
        <v>0</v>
      </c>
    </row>
    <row r="2216" spans="1:16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19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  <c r="P2216" s="8">
        <f>INDEX([1]Calculation!CB:CB,ROW())</f>
        <v>0</v>
      </c>
    </row>
    <row r="2217" spans="1:16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19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  <c r="P2217" s="8">
        <f>INDEX([1]Calculation!CB:CB,ROW())</f>
        <v>0</v>
      </c>
    </row>
    <row r="2218" spans="1:16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19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  <c r="P2218" s="8">
        <f>INDEX([1]Calculation!CB:CB,ROW())</f>
        <v>0</v>
      </c>
    </row>
    <row r="2219" spans="1:16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19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  <c r="P2219" s="8">
        <f>INDEX([1]Calculation!CB:CB,ROW())</f>
        <v>0</v>
      </c>
    </row>
    <row r="2220" spans="1:16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19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  <c r="P2220" s="8">
        <f>INDEX([1]Calculation!CB:CB,ROW())</f>
        <v>0</v>
      </c>
    </row>
    <row r="2221" spans="1:16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19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  <c r="P2221" s="8">
        <f>INDEX([1]Calculation!CB:CB,ROW())</f>
        <v>0</v>
      </c>
    </row>
    <row r="2222" spans="1:16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19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  <c r="P2222" s="8">
        <f>INDEX([1]Calculation!CB:CB,ROW())</f>
        <v>0</v>
      </c>
    </row>
    <row r="2223" spans="1:16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19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  <c r="P2223" s="8">
        <f>INDEX([1]Calculation!CB:CB,ROW())</f>
        <v>0</v>
      </c>
    </row>
    <row r="2224" spans="1:16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19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  <c r="P2224" s="8">
        <f>INDEX([1]Calculation!CB:CB,ROW())</f>
        <v>0</v>
      </c>
    </row>
    <row r="2225" spans="1:16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19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  <c r="P2225" s="8">
        <f>INDEX([1]Calculation!CB:CB,ROW())</f>
        <v>0</v>
      </c>
    </row>
    <row r="2226" spans="1:16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19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  <c r="P2226" s="8">
        <f>INDEX([1]Calculation!CB:CB,ROW())</f>
        <v>0</v>
      </c>
    </row>
    <row r="2227" spans="1:16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19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  <c r="P2227" s="8">
        <f>INDEX([1]Calculation!CB:CB,ROW())</f>
        <v>0</v>
      </c>
    </row>
    <row r="2228" spans="1:16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19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  <c r="P2228" s="8">
        <f>INDEX([1]Calculation!CB:CB,ROW())</f>
        <v>0</v>
      </c>
    </row>
    <row r="2229" spans="1:16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19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  <c r="P2229" s="8">
        <f>INDEX([1]Calculation!CB:CB,ROW())</f>
        <v>0</v>
      </c>
    </row>
    <row r="2230" spans="1:16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19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  <c r="P2230" s="8">
        <f>INDEX([1]Calculation!CB:CB,ROW())</f>
        <v>0</v>
      </c>
    </row>
    <row r="2231" spans="1:16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19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  <c r="P2231" s="8">
        <f>INDEX([1]Calculation!CB:CB,ROW())</f>
        <v>0</v>
      </c>
    </row>
    <row r="2232" spans="1:16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19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  <c r="P2232" s="8">
        <f>INDEX([1]Calculation!CB:CB,ROW())</f>
        <v>0</v>
      </c>
    </row>
    <row r="2233" spans="1:16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19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  <c r="P2233" s="8">
        <f>INDEX([1]Calculation!CB:CB,ROW())</f>
        <v>0</v>
      </c>
    </row>
    <row r="2234" spans="1:16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19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  <c r="P2234" s="8">
        <f>INDEX([1]Calculation!CB:CB,ROW())</f>
        <v>0</v>
      </c>
    </row>
    <row r="2235" spans="1:16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19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  <c r="P2235" s="8">
        <f>INDEX([1]Calculation!CB:CB,ROW())</f>
        <v>0</v>
      </c>
    </row>
    <row r="2236" spans="1:16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19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  <c r="P2236" s="8">
        <f>INDEX([1]Calculation!CB:CB,ROW())</f>
        <v>0</v>
      </c>
    </row>
    <row r="2237" spans="1:16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19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  <c r="P2237" s="8">
        <f>INDEX([1]Calculation!CB:CB,ROW())</f>
        <v>0</v>
      </c>
    </row>
    <row r="2238" spans="1:16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19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  <c r="P2238" s="8">
        <f>INDEX([1]Calculation!CB:CB,ROW())</f>
        <v>0</v>
      </c>
    </row>
    <row r="2239" spans="1:16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19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  <c r="P2239" s="8">
        <f>INDEX([1]Calculation!CB:CB,ROW())</f>
        <v>0</v>
      </c>
    </row>
    <row r="2240" spans="1:16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19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  <c r="P2240" s="8">
        <f>INDEX([1]Calculation!CB:CB,ROW())</f>
        <v>0</v>
      </c>
    </row>
    <row r="2241" spans="1:16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19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  <c r="P2241" s="8">
        <f>INDEX([1]Calculation!CB:CB,ROW())</f>
        <v>0</v>
      </c>
    </row>
    <row r="2242" spans="1:16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19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  <c r="P2242" s="8">
        <f>INDEX([1]Calculation!CB:CB,ROW())</f>
        <v>0</v>
      </c>
    </row>
    <row r="2243" spans="1:16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19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  <c r="P2243" s="8">
        <f>INDEX([1]Calculation!CB:CB,ROW())</f>
        <v>0</v>
      </c>
    </row>
    <row r="2244" spans="1:16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19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  <c r="P2244" s="8">
        <f>INDEX([1]Calculation!CB:CB,ROW())</f>
        <v>0</v>
      </c>
    </row>
    <row r="2245" spans="1:16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19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  <c r="P2245" s="8">
        <f>INDEX([1]Calculation!CB:CB,ROW())</f>
        <v>0</v>
      </c>
    </row>
    <row r="2246" spans="1:16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19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  <c r="P2246" s="8">
        <f>INDEX([1]Calculation!CB:CB,ROW())</f>
        <v>0</v>
      </c>
    </row>
    <row r="2247" spans="1:16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19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  <c r="P2247" s="8">
        <f>INDEX([1]Calculation!CB:CB,ROW())</f>
        <v>0</v>
      </c>
    </row>
    <row r="2248" spans="1:16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19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  <c r="P2248" s="8">
        <f>INDEX([1]Calculation!CB:CB,ROW())</f>
        <v>0</v>
      </c>
    </row>
    <row r="2249" spans="1:16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19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  <c r="P2249" s="8">
        <f>INDEX([1]Calculation!CB:CB,ROW())</f>
        <v>0</v>
      </c>
    </row>
    <row r="2250" spans="1:16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19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  <c r="P2250" s="8">
        <f>INDEX([1]Calculation!CB:CB,ROW())</f>
        <v>0</v>
      </c>
    </row>
    <row r="2251" spans="1:16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19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  <c r="P2251" s="8">
        <f>INDEX([1]Calculation!CB:CB,ROW())</f>
        <v>0</v>
      </c>
    </row>
    <row r="2252" spans="1:16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19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  <c r="P2252" s="8">
        <f>INDEX([1]Calculation!CB:CB,ROW())</f>
        <v>0</v>
      </c>
    </row>
    <row r="2253" spans="1:16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19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  <c r="P2253" s="8">
        <f>INDEX([1]Calculation!CB:CB,ROW())</f>
        <v>0</v>
      </c>
    </row>
    <row r="2254" spans="1:16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19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  <c r="P2254" s="8">
        <f>INDEX([1]Calculation!CB:CB,ROW())</f>
        <v>0</v>
      </c>
    </row>
    <row r="2255" spans="1:16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19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  <c r="P2255" s="8">
        <f>INDEX([1]Calculation!CB:CB,ROW())</f>
        <v>0</v>
      </c>
    </row>
    <row r="2256" spans="1:16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19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  <c r="P2256" s="8">
        <f>INDEX([1]Calculation!CB:CB,ROW())</f>
        <v>0</v>
      </c>
    </row>
    <row r="2257" spans="1:16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19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  <c r="P2257" s="8">
        <f>INDEX([1]Calculation!CB:CB,ROW())</f>
        <v>0</v>
      </c>
    </row>
    <row r="2258" spans="1:16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19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  <c r="P2258" s="8">
        <f>INDEX([1]Calculation!CB:CB,ROW())</f>
        <v>0</v>
      </c>
    </row>
    <row r="2259" spans="1:16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19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  <c r="P2259" s="8">
        <f>INDEX([1]Calculation!CB:CB,ROW())</f>
        <v>0</v>
      </c>
    </row>
    <row r="2260" spans="1:16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19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  <c r="P2260" s="8">
        <f>INDEX([1]Calculation!CB:CB,ROW())</f>
        <v>0</v>
      </c>
    </row>
    <row r="2261" spans="1:16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19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  <c r="P2261" s="8">
        <f>INDEX([1]Calculation!CB:CB,ROW())</f>
        <v>0</v>
      </c>
    </row>
    <row r="2262" spans="1:16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19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  <c r="P2262" s="8">
        <f>INDEX([1]Calculation!CB:CB,ROW())</f>
        <v>0</v>
      </c>
    </row>
    <row r="2263" spans="1:16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19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  <c r="P2263" s="8">
        <f>INDEX([1]Calculation!CB:CB,ROW())</f>
        <v>0</v>
      </c>
    </row>
    <row r="2264" spans="1:16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19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  <c r="P2264" s="8">
        <f>INDEX([1]Calculation!CB:CB,ROW())</f>
        <v>0</v>
      </c>
    </row>
    <row r="2265" spans="1:16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19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  <c r="P2265" s="8">
        <f>INDEX([1]Calculation!CB:CB,ROW())</f>
        <v>0</v>
      </c>
    </row>
    <row r="2266" spans="1:16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19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  <c r="P2266" s="8">
        <f>INDEX([1]Calculation!CB:CB,ROW())</f>
        <v>0</v>
      </c>
    </row>
    <row r="2267" spans="1:16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19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  <c r="P2267" s="8">
        <f>INDEX([1]Calculation!CB:CB,ROW())</f>
        <v>0</v>
      </c>
    </row>
    <row r="2268" spans="1:16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19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  <c r="P2268" s="8">
        <f>INDEX([1]Calculation!CB:CB,ROW())</f>
        <v>0</v>
      </c>
    </row>
    <row r="2269" spans="1:16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19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  <c r="P2269" s="8">
        <f>INDEX([1]Calculation!CB:CB,ROW())</f>
        <v>0</v>
      </c>
    </row>
    <row r="2270" spans="1:16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19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  <c r="P2270" s="8">
        <f>INDEX([1]Calculation!CB:CB,ROW())</f>
        <v>0</v>
      </c>
    </row>
    <row r="2271" spans="1:16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19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  <c r="P2271" s="8">
        <f>INDEX([1]Calculation!CB:CB,ROW())</f>
        <v>0</v>
      </c>
    </row>
    <row r="2272" spans="1:16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19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  <c r="P2272" s="8">
        <f>INDEX([1]Calculation!CB:CB,ROW())</f>
        <v>0</v>
      </c>
    </row>
    <row r="2273" spans="1:16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19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  <c r="P2273" s="8">
        <f>INDEX([1]Calculation!CB:CB,ROW())</f>
        <v>0</v>
      </c>
    </row>
    <row r="2274" spans="1:16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19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  <c r="P2274" s="8">
        <f>INDEX([1]Calculation!CB:CB,ROW())</f>
        <v>0</v>
      </c>
    </row>
    <row r="2275" spans="1:16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19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  <c r="P2275" s="8">
        <f>INDEX([1]Calculation!CB:CB,ROW())</f>
        <v>0</v>
      </c>
    </row>
    <row r="2276" spans="1:16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19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  <c r="P2276" s="8">
        <f>INDEX([1]Calculation!CB:CB,ROW())</f>
        <v>0</v>
      </c>
    </row>
    <row r="2277" spans="1:16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19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  <c r="P2277" s="8">
        <f>INDEX([1]Calculation!CB:CB,ROW())</f>
        <v>0</v>
      </c>
    </row>
    <row r="2278" spans="1:16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19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  <c r="P2278" s="8">
        <f>INDEX([1]Calculation!CB:CB,ROW())</f>
        <v>0</v>
      </c>
    </row>
    <row r="2279" spans="1:16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19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  <c r="P2279" s="8">
        <f>INDEX([1]Calculation!CB:CB,ROW())</f>
        <v>0</v>
      </c>
    </row>
    <row r="2280" spans="1:16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19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  <c r="P2280" s="8">
        <f>INDEX([1]Calculation!CB:CB,ROW())</f>
        <v>0</v>
      </c>
    </row>
    <row r="2281" spans="1:16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19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  <c r="P2281" s="8">
        <f>INDEX([1]Calculation!CB:CB,ROW())</f>
        <v>0</v>
      </c>
    </row>
    <row r="2282" spans="1:16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19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  <c r="P2282" s="8">
        <f>INDEX([1]Calculation!CB:CB,ROW())</f>
        <v>0</v>
      </c>
    </row>
    <row r="2283" spans="1:16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19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  <c r="P2283" s="8">
        <f>INDEX([1]Calculation!CB:CB,ROW())</f>
        <v>0</v>
      </c>
    </row>
    <row r="2284" spans="1:16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19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  <c r="P2284" s="8">
        <f>INDEX([1]Calculation!CB:CB,ROW())</f>
        <v>0</v>
      </c>
    </row>
    <row r="2285" spans="1:16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19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  <c r="P2285" s="8">
        <f>INDEX([1]Calculation!CB:CB,ROW())</f>
        <v>0</v>
      </c>
    </row>
    <row r="2286" spans="1:16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19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  <c r="P2286" s="8">
        <f>INDEX([1]Calculation!CB:CB,ROW())</f>
        <v>0</v>
      </c>
    </row>
    <row r="2287" spans="1:16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19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  <c r="P2287" s="8">
        <f>INDEX([1]Calculation!CB:CB,ROW())</f>
        <v>0</v>
      </c>
    </row>
    <row r="2288" spans="1:16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19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  <c r="P2288" s="8">
        <f>INDEX([1]Calculation!CB:CB,ROW())</f>
        <v>0</v>
      </c>
    </row>
    <row r="2289" spans="1:16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19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  <c r="P2289" s="8">
        <f>INDEX([1]Calculation!CB:CB,ROW())</f>
        <v>0</v>
      </c>
    </row>
    <row r="2290" spans="1:16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19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  <c r="P2290" s="8">
        <f>INDEX([1]Calculation!CB:CB,ROW())</f>
        <v>0</v>
      </c>
    </row>
    <row r="2291" spans="1:16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19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  <c r="P2291" s="8">
        <f>INDEX([1]Calculation!CB:CB,ROW())</f>
        <v>0</v>
      </c>
    </row>
    <row r="2292" spans="1:16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19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  <c r="P2292" s="8">
        <f>INDEX([1]Calculation!CB:CB,ROW())</f>
        <v>0</v>
      </c>
    </row>
    <row r="2293" spans="1:16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19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  <c r="P2293" s="8">
        <f>INDEX([1]Calculation!CB:CB,ROW())</f>
        <v>0</v>
      </c>
    </row>
    <row r="2294" spans="1:16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19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  <c r="P2294" s="8">
        <f>INDEX([1]Calculation!CB:CB,ROW())</f>
        <v>0</v>
      </c>
    </row>
    <row r="2295" spans="1:16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19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  <c r="P2295" s="8">
        <f>INDEX([1]Calculation!CB:CB,ROW())</f>
        <v>0</v>
      </c>
    </row>
    <row r="2296" spans="1:16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19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  <c r="P2296" s="8">
        <f>INDEX([1]Calculation!CB:CB,ROW())</f>
        <v>0</v>
      </c>
    </row>
    <row r="2297" spans="1:16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19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  <c r="P2297" s="8">
        <f>INDEX([1]Calculation!CB:CB,ROW())</f>
        <v>0</v>
      </c>
    </row>
    <row r="2298" spans="1:16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19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  <c r="P2298" s="8">
        <f>INDEX([1]Calculation!CB:CB,ROW())</f>
        <v>0</v>
      </c>
    </row>
    <row r="2299" spans="1:16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19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  <c r="P2299" s="8">
        <f>INDEX([1]Calculation!CB:CB,ROW())</f>
        <v>0</v>
      </c>
    </row>
    <row r="2300" spans="1:16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19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  <c r="P2300" s="8">
        <f>INDEX([1]Calculation!CB:CB,ROW())</f>
        <v>0</v>
      </c>
    </row>
    <row r="2301" spans="1:16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19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  <c r="P2301" s="8">
        <f>INDEX([1]Calculation!CB:CB,ROW())</f>
        <v>0</v>
      </c>
    </row>
    <row r="2302" spans="1:16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19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  <c r="P2302" s="8">
        <f>INDEX([1]Calculation!CB:CB,ROW())</f>
        <v>0</v>
      </c>
    </row>
    <row r="2303" spans="1:16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19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  <c r="P2303" s="8">
        <f>INDEX([1]Calculation!CB:CB,ROW())</f>
        <v>0</v>
      </c>
    </row>
    <row r="2304" spans="1:16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19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  <c r="P2304" s="8">
        <f>INDEX([1]Calculation!CB:CB,ROW())</f>
        <v>0</v>
      </c>
    </row>
    <row r="2305" spans="1:16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19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  <c r="P2305" s="8">
        <f>INDEX([1]Calculation!CB:CB,ROW())</f>
        <v>0</v>
      </c>
    </row>
    <row r="2306" spans="1:16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19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  <c r="P2306" s="8">
        <f>INDEX([1]Calculation!CB:CB,ROW())</f>
        <v>0</v>
      </c>
    </row>
    <row r="2307" spans="1:16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19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  <c r="P2307" s="8">
        <f>INDEX([1]Calculation!CB:CB,ROW())</f>
        <v>0</v>
      </c>
    </row>
    <row r="2308" spans="1:16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19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  <c r="P2308" s="8">
        <f>INDEX([1]Calculation!CB:CB,ROW())</f>
        <v>0</v>
      </c>
    </row>
    <row r="2309" spans="1:16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19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  <c r="P2309" s="8">
        <f>INDEX([1]Calculation!CB:CB,ROW())</f>
        <v>0</v>
      </c>
    </row>
    <row r="2310" spans="1:16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19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  <c r="P2310" s="8">
        <f>INDEX([1]Calculation!CB:CB,ROW())</f>
        <v>0</v>
      </c>
    </row>
    <row r="2311" spans="1:16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19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  <c r="P2311" s="8">
        <f>INDEX([1]Calculation!CB:CB,ROW())</f>
        <v>0</v>
      </c>
    </row>
    <row r="2312" spans="1:16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19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  <c r="P2312" s="8">
        <f>INDEX([1]Calculation!CB:CB,ROW())</f>
        <v>0</v>
      </c>
    </row>
    <row r="2313" spans="1:16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19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  <c r="P2313" s="8">
        <f>INDEX([1]Calculation!CB:CB,ROW())</f>
        <v>0</v>
      </c>
    </row>
    <row r="2314" spans="1:16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19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  <c r="P2314" s="8">
        <f>INDEX([1]Calculation!CB:CB,ROW())</f>
        <v>0</v>
      </c>
    </row>
    <row r="2315" spans="1:16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19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  <c r="P2315" s="8">
        <f>INDEX([1]Calculation!CB:CB,ROW())</f>
        <v>0</v>
      </c>
    </row>
    <row r="2316" spans="1:16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19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  <c r="P2316" s="8">
        <f>INDEX([1]Calculation!CB:CB,ROW())</f>
        <v>0</v>
      </c>
    </row>
    <row r="2317" spans="1:16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19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  <c r="P2317" s="8">
        <f>INDEX([1]Calculation!CB:CB,ROW())</f>
        <v>0</v>
      </c>
    </row>
    <row r="2318" spans="1:16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19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  <c r="P2318" s="8">
        <f>INDEX([1]Calculation!CB:CB,ROW())</f>
        <v>0</v>
      </c>
    </row>
    <row r="2319" spans="1:16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19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  <c r="P2319" s="8">
        <f>INDEX([1]Calculation!CB:CB,ROW())</f>
        <v>0</v>
      </c>
    </row>
    <row r="2320" spans="1:16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19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  <c r="P2320" s="8">
        <f>INDEX([1]Calculation!CB:CB,ROW())</f>
        <v>0</v>
      </c>
    </row>
    <row r="2321" spans="1:16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19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  <c r="P2321" s="8">
        <f>INDEX([1]Calculation!CB:CB,ROW())</f>
        <v>0</v>
      </c>
    </row>
    <row r="2322" spans="1:16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19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  <c r="P2322" s="8">
        <f>INDEX([1]Calculation!CB:CB,ROW())</f>
        <v>0</v>
      </c>
    </row>
    <row r="2323" spans="1:16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19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  <c r="P2323" s="8">
        <f>INDEX([1]Calculation!CB:CB,ROW())</f>
        <v>0</v>
      </c>
    </row>
    <row r="2324" spans="1:16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19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  <c r="P2324" s="8">
        <f>INDEX([1]Calculation!CB:CB,ROW())</f>
        <v>0</v>
      </c>
    </row>
    <row r="2325" spans="1:16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19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  <c r="P2325" s="8">
        <f>INDEX([1]Calculation!CB:CB,ROW())</f>
        <v>0</v>
      </c>
    </row>
    <row r="2326" spans="1:16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19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  <c r="P2326" s="8">
        <f>INDEX([1]Calculation!CB:CB,ROW())</f>
        <v>0</v>
      </c>
    </row>
    <row r="2327" spans="1:16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19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  <c r="P2327" s="8">
        <f>INDEX([1]Calculation!CB:CB,ROW())</f>
        <v>0</v>
      </c>
    </row>
    <row r="2328" spans="1:16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19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  <c r="P2328" s="8">
        <f>INDEX([1]Calculation!CB:CB,ROW())</f>
        <v>0</v>
      </c>
    </row>
    <row r="2329" spans="1:16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19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  <c r="P2329" s="8">
        <f>INDEX([1]Calculation!CB:CB,ROW())</f>
        <v>0</v>
      </c>
    </row>
    <row r="2330" spans="1:16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19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  <c r="P2330" s="8">
        <f>INDEX([1]Calculation!CB:CB,ROW())</f>
        <v>0</v>
      </c>
    </row>
    <row r="2331" spans="1:16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19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  <c r="P2331" s="8">
        <f>INDEX([1]Calculation!CB:CB,ROW())</f>
        <v>0</v>
      </c>
    </row>
    <row r="2332" spans="1:16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19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  <c r="P2332" s="8">
        <f>INDEX([1]Calculation!CB:CB,ROW())</f>
        <v>0</v>
      </c>
    </row>
    <row r="2333" spans="1:16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19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  <c r="P2333" s="8">
        <f>INDEX([1]Calculation!CB:CB,ROW())</f>
        <v>0</v>
      </c>
    </row>
    <row r="2334" spans="1:16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19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  <c r="P2334" s="8">
        <f>INDEX([1]Calculation!CB:CB,ROW())</f>
        <v>0</v>
      </c>
    </row>
    <row r="2335" spans="1:16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19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  <c r="P2335" s="8">
        <f>INDEX([1]Calculation!CB:CB,ROW())</f>
        <v>0</v>
      </c>
    </row>
    <row r="2336" spans="1:16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19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  <c r="P2336" s="8">
        <f>INDEX([1]Calculation!CB:CB,ROW())</f>
        <v>0</v>
      </c>
    </row>
    <row r="2337" spans="1:16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19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  <c r="P2337" s="8">
        <f>INDEX([1]Calculation!CB:CB,ROW())</f>
        <v>0</v>
      </c>
    </row>
    <row r="2338" spans="1:16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19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  <c r="P2338" s="8">
        <f>INDEX([1]Calculation!CB:CB,ROW())</f>
        <v>0</v>
      </c>
    </row>
    <row r="2339" spans="1:16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19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  <c r="P2339" s="8">
        <f>INDEX([1]Calculation!CB:CB,ROW())</f>
        <v>0</v>
      </c>
    </row>
    <row r="2340" spans="1:16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19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  <c r="P2340" s="8">
        <f>INDEX([1]Calculation!CB:CB,ROW())</f>
        <v>0</v>
      </c>
    </row>
    <row r="2341" spans="1:16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19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  <c r="P2341" s="8">
        <f>INDEX([1]Calculation!CB:CB,ROW())</f>
        <v>0</v>
      </c>
    </row>
    <row r="2342" spans="1:16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19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  <c r="P2342" s="8">
        <f>INDEX([1]Calculation!CB:CB,ROW())</f>
        <v>0</v>
      </c>
    </row>
    <row r="2343" spans="1:16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19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  <c r="P2343" s="8">
        <f>INDEX([1]Calculation!CB:CB,ROW())</f>
        <v>0</v>
      </c>
    </row>
    <row r="2344" spans="1:16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19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  <c r="P2344" s="8">
        <f>INDEX([1]Calculation!CB:CB,ROW())</f>
        <v>0</v>
      </c>
    </row>
    <row r="2345" spans="1:16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19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  <c r="P2345" s="8">
        <f>INDEX([1]Calculation!CB:CB,ROW())</f>
        <v>0</v>
      </c>
    </row>
    <row r="2346" spans="1:16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19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  <c r="P2346" s="8">
        <f>INDEX([1]Calculation!CB:CB,ROW())</f>
        <v>0</v>
      </c>
    </row>
    <row r="2347" spans="1:16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19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  <c r="P2347" s="8">
        <f>INDEX([1]Calculation!CB:CB,ROW())</f>
        <v>0</v>
      </c>
    </row>
    <row r="2348" spans="1:16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19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  <c r="P2348" s="8">
        <f>INDEX([1]Calculation!CB:CB,ROW())</f>
        <v>0</v>
      </c>
    </row>
    <row r="2349" spans="1:16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19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  <c r="P2349" s="8">
        <f>INDEX([1]Calculation!CB:CB,ROW())</f>
        <v>0</v>
      </c>
    </row>
    <row r="2350" spans="1:16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19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  <c r="P2350" s="8">
        <f>INDEX([1]Calculation!CB:CB,ROW())</f>
        <v>0</v>
      </c>
    </row>
    <row r="2351" spans="1:16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19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  <c r="P2351" s="8">
        <f>INDEX([1]Calculation!CB:CB,ROW())</f>
        <v>0</v>
      </c>
    </row>
    <row r="2352" spans="1:16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19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  <c r="P2352" s="8">
        <f>INDEX([1]Calculation!CB:CB,ROW())</f>
        <v>0</v>
      </c>
    </row>
    <row r="2353" spans="1:16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19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  <c r="P2353" s="8">
        <f>INDEX([1]Calculation!CB:CB,ROW())</f>
        <v>0</v>
      </c>
    </row>
    <row r="2354" spans="1:16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19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  <c r="P2354" s="8">
        <f>INDEX([1]Calculation!CB:CB,ROW())</f>
        <v>0</v>
      </c>
    </row>
    <row r="2355" spans="1:16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19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  <c r="P2355" s="8">
        <f>INDEX([1]Calculation!CB:CB,ROW())</f>
        <v>0</v>
      </c>
    </row>
    <row r="2356" spans="1:16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19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  <c r="P2356" s="8">
        <f>INDEX([1]Calculation!CB:CB,ROW())</f>
        <v>0</v>
      </c>
    </row>
    <row r="2357" spans="1:16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19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  <c r="P2357" s="8">
        <f>INDEX([1]Calculation!CB:CB,ROW())</f>
        <v>0</v>
      </c>
    </row>
    <row r="2358" spans="1:16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19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  <c r="P2358" s="8">
        <f>INDEX([1]Calculation!CB:CB,ROW())</f>
        <v>0</v>
      </c>
    </row>
    <row r="2359" spans="1:16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19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  <c r="P2359" s="8">
        <f>INDEX([1]Calculation!CB:CB,ROW())</f>
        <v>0</v>
      </c>
    </row>
    <row r="2360" spans="1:16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19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  <c r="P2360" s="8">
        <f>INDEX([1]Calculation!CB:CB,ROW())</f>
        <v>0</v>
      </c>
    </row>
    <row r="2361" spans="1:16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19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  <c r="P2361" s="8">
        <f>INDEX([1]Calculation!CB:CB,ROW())</f>
        <v>0</v>
      </c>
    </row>
    <row r="2362" spans="1:16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19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  <c r="P2362" s="8">
        <f>INDEX([1]Calculation!CB:CB,ROW())</f>
        <v>0</v>
      </c>
    </row>
    <row r="2363" spans="1:16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19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  <c r="P2363" s="8">
        <f>INDEX([1]Calculation!CB:CB,ROW())</f>
        <v>0</v>
      </c>
    </row>
    <row r="2364" spans="1:16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19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  <c r="P2364" s="8">
        <f>INDEX([1]Calculation!CB:CB,ROW())</f>
        <v>0</v>
      </c>
    </row>
    <row r="2365" spans="1:16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19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  <c r="P2365" s="8">
        <f>INDEX([1]Calculation!CB:CB,ROW())</f>
        <v>0</v>
      </c>
    </row>
    <row r="2366" spans="1:16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19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  <c r="P2366" s="8">
        <f>INDEX([1]Calculation!CB:CB,ROW())</f>
        <v>0</v>
      </c>
    </row>
    <row r="2367" spans="1:16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19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  <c r="P2367" s="8">
        <f>INDEX([1]Calculation!CB:CB,ROW())</f>
        <v>0</v>
      </c>
    </row>
    <row r="2368" spans="1:16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19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  <c r="P2368" s="8">
        <f>INDEX([1]Calculation!CB:CB,ROW())</f>
        <v>0</v>
      </c>
    </row>
    <row r="2369" spans="1:16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19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  <c r="P2369" s="8">
        <f>INDEX([1]Calculation!CB:CB,ROW())</f>
        <v>0</v>
      </c>
    </row>
    <row r="2370" spans="1:16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19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  <c r="P2370" s="8">
        <f>INDEX([1]Calculation!CB:CB,ROW())</f>
        <v>0</v>
      </c>
    </row>
    <row r="2371" spans="1:16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19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  <c r="P2371" s="8">
        <f>INDEX([1]Calculation!CB:CB,ROW())</f>
        <v>0</v>
      </c>
    </row>
    <row r="2372" spans="1:16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19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  <c r="P2372" s="8">
        <f>INDEX([1]Calculation!CB:CB,ROW())</f>
        <v>0</v>
      </c>
    </row>
    <row r="2373" spans="1:16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19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  <c r="P2373" s="8">
        <f>INDEX([1]Calculation!CB:CB,ROW())</f>
        <v>0</v>
      </c>
    </row>
    <row r="2374" spans="1:16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19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  <c r="P2374" s="8">
        <f>INDEX([1]Calculation!CB:CB,ROW())</f>
        <v>0</v>
      </c>
    </row>
    <row r="2375" spans="1:16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19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  <c r="P2375" s="8">
        <f>INDEX([1]Calculation!CB:CB,ROW())</f>
        <v>0</v>
      </c>
    </row>
    <row r="2376" spans="1:16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19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  <c r="P2376" s="8">
        <f>INDEX([1]Calculation!CB:CB,ROW())</f>
        <v>0</v>
      </c>
    </row>
    <row r="2377" spans="1:16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19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  <c r="P2377" s="8">
        <f>INDEX([1]Calculation!CB:CB,ROW())</f>
        <v>0</v>
      </c>
    </row>
    <row r="2378" spans="1:16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19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  <c r="P2378" s="8">
        <f>INDEX([1]Calculation!CB:CB,ROW())</f>
        <v>0</v>
      </c>
    </row>
    <row r="2379" spans="1:16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19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  <c r="P2379" s="8">
        <f>INDEX([1]Calculation!CB:CB,ROW())</f>
        <v>0</v>
      </c>
    </row>
    <row r="2380" spans="1:16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19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  <c r="P2380" s="8">
        <f>INDEX([1]Calculation!CB:CB,ROW())</f>
        <v>0</v>
      </c>
    </row>
    <row r="2381" spans="1:16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19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  <c r="P2381" s="8">
        <f>INDEX([1]Calculation!CB:CB,ROW())</f>
        <v>0</v>
      </c>
    </row>
    <row r="2382" spans="1:16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19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  <c r="P2382" s="8">
        <f>INDEX([1]Calculation!CB:CB,ROW())</f>
        <v>0</v>
      </c>
    </row>
    <row r="2383" spans="1:16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19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  <c r="P2383" s="8">
        <f>INDEX([1]Calculation!CB:CB,ROW())</f>
        <v>0</v>
      </c>
    </row>
    <row r="2384" spans="1:16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19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  <c r="P2384" s="8">
        <f>INDEX([1]Calculation!CB:CB,ROW())</f>
        <v>0</v>
      </c>
    </row>
    <row r="2385" spans="1:16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19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  <c r="P2385" s="8">
        <f>INDEX([1]Calculation!CB:CB,ROW())</f>
        <v>0</v>
      </c>
    </row>
    <row r="2386" spans="1:16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19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  <c r="P2386" s="8">
        <f>INDEX([1]Calculation!CB:CB,ROW())</f>
        <v>0</v>
      </c>
    </row>
    <row r="2387" spans="1:16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19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  <c r="P2387" s="8">
        <f>INDEX([1]Calculation!CB:CB,ROW())</f>
        <v>0</v>
      </c>
    </row>
    <row r="2388" spans="1:16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19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  <c r="P2388" s="8">
        <f>INDEX([1]Calculation!CB:CB,ROW())</f>
        <v>0</v>
      </c>
    </row>
    <row r="2389" spans="1:16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19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  <c r="P2389" s="8">
        <f>INDEX([1]Calculation!CB:CB,ROW())</f>
        <v>0</v>
      </c>
    </row>
    <row r="2390" spans="1:16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19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  <c r="P2390" s="8">
        <f>INDEX([1]Calculation!CB:CB,ROW())</f>
        <v>0</v>
      </c>
    </row>
    <row r="2391" spans="1:16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19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  <c r="P2391" s="8">
        <f>INDEX([1]Calculation!CB:CB,ROW())</f>
        <v>0</v>
      </c>
    </row>
    <row r="2392" spans="1:16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19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  <c r="P2392" s="8">
        <f>INDEX([1]Calculation!CB:CB,ROW())</f>
        <v>0</v>
      </c>
    </row>
    <row r="2393" spans="1:16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19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  <c r="P2393" s="8">
        <f>INDEX([1]Calculation!CB:CB,ROW())</f>
        <v>0</v>
      </c>
    </row>
    <row r="2394" spans="1:16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19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  <c r="P2394" s="8">
        <f>INDEX([1]Calculation!CB:CB,ROW())</f>
        <v>0</v>
      </c>
    </row>
    <row r="2395" spans="1:16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19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  <c r="P2395" s="8">
        <f>INDEX([1]Calculation!CB:CB,ROW())</f>
        <v>0</v>
      </c>
    </row>
    <row r="2396" spans="1:16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19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  <c r="P2396" s="8">
        <f>INDEX([1]Calculation!CB:CB,ROW())</f>
        <v>0</v>
      </c>
    </row>
    <row r="2397" spans="1:16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19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  <c r="P2397" s="8">
        <f>INDEX([1]Calculation!CB:CB,ROW())</f>
        <v>0</v>
      </c>
    </row>
    <row r="2398" spans="1:16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19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  <c r="P2398" s="8">
        <f>INDEX([1]Calculation!CB:CB,ROW())</f>
        <v>0</v>
      </c>
    </row>
    <row r="2399" spans="1:16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19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  <c r="P2399" s="8">
        <f>INDEX([1]Calculation!CB:CB,ROW())</f>
        <v>0</v>
      </c>
    </row>
    <row r="2400" spans="1:16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19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  <c r="P2400" s="8">
        <f>INDEX([1]Calculation!CB:CB,ROW())</f>
        <v>0</v>
      </c>
    </row>
    <row r="2401" spans="1:16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19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  <c r="P2401" s="8">
        <f>INDEX([1]Calculation!CB:CB,ROW())</f>
        <v>0</v>
      </c>
    </row>
    <row r="2402" spans="1:16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19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  <c r="P2402" s="8">
        <f>INDEX([1]Calculation!CB:CB,ROW())</f>
        <v>0</v>
      </c>
    </row>
    <row r="2403" spans="1:16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19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  <c r="P2403" s="8">
        <f>INDEX([1]Calculation!CB:CB,ROW())</f>
        <v>0</v>
      </c>
    </row>
    <row r="2404" spans="1:16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19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  <c r="P2404" s="8">
        <f>INDEX([1]Calculation!CB:CB,ROW())</f>
        <v>0</v>
      </c>
    </row>
    <row r="2405" spans="1:16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19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  <c r="P2405" s="8">
        <f>INDEX([1]Calculation!CB:CB,ROW())</f>
        <v>0</v>
      </c>
    </row>
    <row r="2406" spans="1:16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19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  <c r="P2406" s="8">
        <f>INDEX([1]Calculation!CB:CB,ROW())</f>
        <v>0</v>
      </c>
    </row>
    <row r="2407" spans="1:16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19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  <c r="P2407" s="8">
        <f>INDEX([1]Calculation!CB:CB,ROW())</f>
        <v>0</v>
      </c>
    </row>
    <row r="2408" spans="1:16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19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  <c r="P2408" s="8">
        <f>INDEX([1]Calculation!CB:CB,ROW())</f>
        <v>0</v>
      </c>
    </row>
    <row r="2409" spans="1:16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19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  <c r="P2409" s="8">
        <f>INDEX([1]Calculation!CB:CB,ROW())</f>
        <v>0</v>
      </c>
    </row>
    <row r="2410" spans="1:16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19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  <c r="P2410" s="8">
        <f>INDEX([1]Calculation!CB:CB,ROW())</f>
        <v>0</v>
      </c>
    </row>
    <row r="2411" spans="1:16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19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  <c r="P2411" s="8">
        <f>INDEX([1]Calculation!CB:CB,ROW())</f>
        <v>0</v>
      </c>
    </row>
    <row r="2412" spans="1:16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19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  <c r="P2412" s="8">
        <f>INDEX([1]Calculation!CB:CB,ROW())</f>
        <v>0</v>
      </c>
    </row>
    <row r="2413" spans="1:16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19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  <c r="P2413" s="8">
        <f>INDEX([1]Calculation!CB:CB,ROW())</f>
        <v>0</v>
      </c>
    </row>
    <row r="2414" spans="1:16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19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  <c r="P2414" s="8">
        <f>INDEX([1]Calculation!CB:CB,ROW())</f>
        <v>0</v>
      </c>
    </row>
    <row r="2415" spans="1:16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19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  <c r="P2415" s="8">
        <f>INDEX([1]Calculation!CB:CB,ROW())</f>
        <v>0</v>
      </c>
    </row>
    <row r="2416" spans="1:16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19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  <c r="P2416" s="8">
        <f>INDEX([1]Calculation!CB:CB,ROW())</f>
        <v>0</v>
      </c>
    </row>
    <row r="2417" spans="1:16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19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  <c r="P2417" s="8">
        <f>INDEX([1]Calculation!CB:CB,ROW())</f>
        <v>0</v>
      </c>
    </row>
    <row r="2418" spans="1:16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19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  <c r="P2418" s="8">
        <f>INDEX([1]Calculation!CB:CB,ROW())</f>
        <v>0</v>
      </c>
    </row>
    <row r="2419" spans="1:16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19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  <c r="P2419" s="8">
        <f>INDEX([1]Calculation!CB:CB,ROW())</f>
        <v>0</v>
      </c>
    </row>
    <row r="2420" spans="1:16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19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  <c r="P2420" s="8">
        <f>INDEX([1]Calculation!CB:CB,ROW())</f>
        <v>0</v>
      </c>
    </row>
    <row r="2421" spans="1:16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19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  <c r="P2421" s="8">
        <f>INDEX([1]Calculation!CB:CB,ROW())</f>
        <v>0</v>
      </c>
    </row>
    <row r="2422" spans="1:16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19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  <c r="P2422" s="8">
        <f>INDEX([1]Calculation!CB:CB,ROW())</f>
        <v>0</v>
      </c>
    </row>
    <row r="2423" spans="1:16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19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  <c r="P2423" s="8">
        <f>INDEX([1]Calculation!CB:CB,ROW())</f>
        <v>0</v>
      </c>
    </row>
    <row r="2424" spans="1:16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19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  <c r="P2424" s="8">
        <f>INDEX([1]Calculation!CB:CB,ROW())</f>
        <v>0</v>
      </c>
    </row>
    <row r="2425" spans="1:16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19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  <c r="P2425" s="8">
        <f>INDEX([1]Calculation!CB:CB,ROW())</f>
        <v>0</v>
      </c>
    </row>
    <row r="2426" spans="1:16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19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  <c r="P2426" s="8">
        <f>INDEX([1]Calculation!CB:CB,ROW())</f>
        <v>0</v>
      </c>
    </row>
    <row r="2427" spans="1:16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19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  <c r="P2427" s="8">
        <f>INDEX([1]Calculation!CB:CB,ROW())</f>
        <v>0</v>
      </c>
    </row>
    <row r="2428" spans="1:16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19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  <c r="P2428" s="8">
        <f>INDEX([1]Calculation!CB:CB,ROW())</f>
        <v>0</v>
      </c>
    </row>
    <row r="2429" spans="1:16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19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  <c r="P2429" s="8">
        <f>INDEX([1]Calculation!CB:CB,ROW())</f>
        <v>0</v>
      </c>
    </row>
    <row r="2430" spans="1:16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19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  <c r="P2430" s="8">
        <f>INDEX([1]Calculation!CB:CB,ROW())</f>
        <v>0</v>
      </c>
    </row>
    <row r="2431" spans="1:16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19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  <c r="P2431" s="8">
        <f>INDEX([1]Calculation!CB:CB,ROW())</f>
        <v>0</v>
      </c>
    </row>
    <row r="2432" spans="1:16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19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  <c r="P2432" s="8">
        <f>INDEX([1]Calculation!CB:CB,ROW())</f>
        <v>0</v>
      </c>
    </row>
    <row r="2433" spans="1:16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19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  <c r="P2433" s="8">
        <f>INDEX([1]Calculation!CB:CB,ROW())</f>
        <v>0</v>
      </c>
    </row>
    <row r="2434" spans="1:16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19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  <c r="P2434" s="8">
        <f>INDEX([1]Calculation!CB:CB,ROW())</f>
        <v>0</v>
      </c>
    </row>
    <row r="2435" spans="1:16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19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  <c r="P2435" s="8">
        <f>INDEX([1]Calculation!CB:CB,ROW())</f>
        <v>0</v>
      </c>
    </row>
    <row r="2436" spans="1:16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19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  <c r="P2436" s="8">
        <f>INDEX([1]Calculation!CB:CB,ROW())</f>
        <v>0</v>
      </c>
    </row>
    <row r="2437" spans="1:16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19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  <c r="P2437" s="8">
        <f>INDEX([1]Calculation!CB:CB,ROW())</f>
        <v>0</v>
      </c>
    </row>
    <row r="2438" spans="1:16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19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  <c r="P2438" s="8">
        <f>INDEX([1]Calculation!CB:CB,ROW())</f>
        <v>0</v>
      </c>
    </row>
    <row r="2439" spans="1:16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19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  <c r="P2439" s="8">
        <f>INDEX([1]Calculation!CB:CB,ROW())</f>
        <v>0</v>
      </c>
    </row>
    <row r="2440" spans="1:16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19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  <c r="P2440" s="8">
        <f>INDEX([1]Calculation!CB:CB,ROW())</f>
        <v>0</v>
      </c>
    </row>
    <row r="2441" spans="1:16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19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  <c r="P2441" s="8">
        <f>INDEX([1]Calculation!CB:CB,ROW())</f>
        <v>0</v>
      </c>
    </row>
    <row r="2442" spans="1:16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19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  <c r="P2442" s="8">
        <f>INDEX([1]Calculation!CB:CB,ROW())</f>
        <v>0</v>
      </c>
    </row>
    <row r="2443" spans="1:16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19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  <c r="P2443" s="8">
        <f>INDEX([1]Calculation!CB:CB,ROW())</f>
        <v>0</v>
      </c>
    </row>
    <row r="2444" spans="1:16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19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  <c r="P2444" s="8">
        <f>INDEX([1]Calculation!CB:CB,ROW())</f>
        <v>0</v>
      </c>
    </row>
    <row r="2445" spans="1:16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19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  <c r="P2445" s="8">
        <f>INDEX([1]Calculation!CB:CB,ROW())</f>
        <v>0</v>
      </c>
    </row>
    <row r="2446" spans="1:16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19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  <c r="P2446" s="8">
        <f>INDEX([1]Calculation!CB:CB,ROW())</f>
        <v>0</v>
      </c>
    </row>
    <row r="2447" spans="1:16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19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  <c r="P2447" s="8">
        <f>INDEX([1]Calculation!CB:CB,ROW())</f>
        <v>0</v>
      </c>
    </row>
    <row r="2448" spans="1:16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19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  <c r="P2448" s="8">
        <f>INDEX([1]Calculation!CB:CB,ROW())</f>
        <v>0</v>
      </c>
    </row>
    <row r="2449" spans="1:16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19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  <c r="P2449" s="8">
        <f>INDEX([1]Calculation!CB:CB,ROW())</f>
        <v>0</v>
      </c>
    </row>
    <row r="2450" spans="1:16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19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  <c r="P2450" s="8">
        <f>INDEX([1]Calculation!CB:CB,ROW())</f>
        <v>0</v>
      </c>
    </row>
    <row r="2451" spans="1:16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19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  <c r="P2451" s="8">
        <f>INDEX([1]Calculation!CB:CB,ROW())</f>
        <v>0</v>
      </c>
    </row>
    <row r="2452" spans="1:16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19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  <c r="P2452" s="8">
        <f>INDEX([1]Calculation!CB:CB,ROW())</f>
        <v>0</v>
      </c>
    </row>
    <row r="2453" spans="1:16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19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  <c r="P2453" s="8">
        <f>INDEX([1]Calculation!CB:CB,ROW())</f>
        <v>0</v>
      </c>
    </row>
    <row r="2454" spans="1:16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19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  <c r="P2454" s="8">
        <f>INDEX([1]Calculation!CB:CB,ROW())</f>
        <v>0</v>
      </c>
    </row>
    <row r="2455" spans="1:16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19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  <c r="P2455" s="8">
        <f>INDEX([1]Calculation!CB:CB,ROW())</f>
        <v>0</v>
      </c>
    </row>
    <row r="2456" spans="1:16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19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  <c r="P2456" s="8">
        <f>INDEX([1]Calculation!CB:CB,ROW())</f>
        <v>0</v>
      </c>
    </row>
    <row r="2457" spans="1:16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19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  <c r="P2457" s="8">
        <f>INDEX([1]Calculation!CB:CB,ROW())</f>
        <v>0</v>
      </c>
    </row>
    <row r="2458" spans="1:16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19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  <c r="P2458" s="8">
        <f>INDEX([1]Calculation!CB:CB,ROW())</f>
        <v>0</v>
      </c>
    </row>
    <row r="2459" spans="1:16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19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  <c r="P2459" s="8">
        <f>INDEX([1]Calculation!CB:CB,ROW())</f>
        <v>0</v>
      </c>
    </row>
    <row r="2460" spans="1:16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19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  <c r="P2460" s="8">
        <f>INDEX([1]Calculation!CB:CB,ROW())</f>
        <v>0</v>
      </c>
    </row>
    <row r="2461" spans="1:16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19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  <c r="P2461" s="8">
        <f>INDEX([1]Calculation!CB:CB,ROW())</f>
        <v>0</v>
      </c>
    </row>
    <row r="2462" spans="1:16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19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  <c r="P2462" s="8">
        <f>INDEX([1]Calculation!CB:CB,ROW())</f>
        <v>0</v>
      </c>
    </row>
    <row r="2463" spans="1:16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19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  <c r="P2463" s="8">
        <f>INDEX([1]Calculation!CB:CB,ROW())</f>
        <v>0</v>
      </c>
    </row>
    <row r="2464" spans="1:16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19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  <c r="P2464" s="8">
        <f>INDEX([1]Calculation!CB:CB,ROW())</f>
        <v>0</v>
      </c>
    </row>
    <row r="2465" spans="1:16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19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  <c r="P2465" s="8">
        <f>INDEX([1]Calculation!CB:CB,ROW())</f>
        <v>0</v>
      </c>
    </row>
    <row r="2466" spans="1:16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19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  <c r="P2466" s="8">
        <f>INDEX([1]Calculation!CB:CB,ROW())</f>
        <v>0</v>
      </c>
    </row>
    <row r="2467" spans="1:16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19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  <c r="P2467" s="8">
        <f>INDEX([1]Calculation!CB:CB,ROW())</f>
        <v>0</v>
      </c>
    </row>
    <row r="2468" spans="1:16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19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  <c r="P2468" s="8">
        <f>INDEX([1]Calculation!CB:CB,ROW())</f>
        <v>0</v>
      </c>
    </row>
    <row r="2469" spans="1:16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19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  <c r="P2469" s="8">
        <f>INDEX([1]Calculation!CB:CB,ROW())</f>
        <v>0</v>
      </c>
    </row>
    <row r="2470" spans="1:16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19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  <c r="P2470" s="8">
        <f>INDEX([1]Calculation!CB:CB,ROW())</f>
        <v>0</v>
      </c>
    </row>
    <row r="2471" spans="1:16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19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  <c r="P2471" s="8">
        <f>INDEX([1]Calculation!CB:CB,ROW())</f>
        <v>0</v>
      </c>
    </row>
    <row r="2472" spans="1:16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19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  <c r="P2472" s="8">
        <f>INDEX([1]Calculation!CB:CB,ROW())</f>
        <v>0</v>
      </c>
    </row>
    <row r="2473" spans="1:16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19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  <c r="P2473" s="8">
        <f>INDEX([1]Calculation!CB:CB,ROW())</f>
        <v>0</v>
      </c>
    </row>
    <row r="2474" spans="1:16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19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  <c r="P2474" s="8">
        <f>INDEX([1]Calculation!CB:CB,ROW())</f>
        <v>0</v>
      </c>
    </row>
    <row r="2475" spans="1:16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19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  <c r="P2475" s="8">
        <f>INDEX([1]Calculation!CB:CB,ROW())</f>
        <v>0</v>
      </c>
    </row>
    <row r="2476" spans="1:16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19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  <c r="P2476" s="8">
        <f>INDEX([1]Calculation!CB:CB,ROW())</f>
        <v>0</v>
      </c>
    </row>
    <row r="2477" spans="1:16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19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  <c r="P2477" s="8">
        <f>INDEX([1]Calculation!CB:CB,ROW())</f>
        <v>0</v>
      </c>
    </row>
    <row r="2478" spans="1:16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19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  <c r="P2478" s="8">
        <f>INDEX([1]Calculation!CB:CB,ROW())</f>
        <v>0</v>
      </c>
    </row>
    <row r="2479" spans="1:16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19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  <c r="P2479" s="8">
        <f>INDEX([1]Calculation!CB:CB,ROW())</f>
        <v>0</v>
      </c>
    </row>
    <row r="2480" spans="1:16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19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  <c r="P2480" s="8">
        <f>INDEX([1]Calculation!CB:CB,ROW())</f>
        <v>0</v>
      </c>
    </row>
    <row r="2481" spans="1:16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19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  <c r="P2481" s="8">
        <f>INDEX([1]Calculation!CB:CB,ROW())</f>
        <v>0</v>
      </c>
    </row>
    <row r="2482" spans="1:16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19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  <c r="P2482" s="8">
        <f>INDEX([1]Calculation!CB:CB,ROW())</f>
        <v>0</v>
      </c>
    </row>
    <row r="2483" spans="1:16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19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  <c r="P2483" s="8">
        <f>INDEX([1]Calculation!CB:CB,ROW())</f>
        <v>0</v>
      </c>
    </row>
    <row r="2484" spans="1:16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19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  <c r="P2484" s="8">
        <f>INDEX([1]Calculation!CB:CB,ROW())</f>
        <v>0</v>
      </c>
    </row>
    <row r="2485" spans="1:16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19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  <c r="P2485" s="8">
        <f>INDEX([1]Calculation!CB:CB,ROW())</f>
        <v>0</v>
      </c>
    </row>
    <row r="2486" spans="1:16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19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  <c r="P2486" s="8">
        <f>INDEX([1]Calculation!CB:CB,ROW())</f>
        <v>0</v>
      </c>
    </row>
    <row r="2487" spans="1:16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19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  <c r="P2487" s="8">
        <f>INDEX([1]Calculation!CB:CB,ROW())</f>
        <v>0</v>
      </c>
    </row>
    <row r="2488" spans="1:16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19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  <c r="P2488" s="8">
        <f>INDEX([1]Calculation!CB:CB,ROW())</f>
        <v>0</v>
      </c>
    </row>
    <row r="2489" spans="1:16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19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  <c r="P2489" s="8">
        <f>INDEX([1]Calculation!CB:CB,ROW())</f>
        <v>0</v>
      </c>
    </row>
    <row r="2490" spans="1:16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19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  <c r="P2490" s="8">
        <f>INDEX([1]Calculation!CB:CB,ROW())</f>
        <v>0</v>
      </c>
    </row>
    <row r="2491" spans="1:16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19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  <c r="P2491" s="8">
        <f>INDEX([1]Calculation!CB:CB,ROW())</f>
        <v>0</v>
      </c>
    </row>
    <row r="2492" spans="1:16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19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  <c r="P2492" s="8">
        <f>INDEX([1]Calculation!CB:CB,ROW())</f>
        <v>0</v>
      </c>
    </row>
    <row r="2493" spans="1:16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19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  <c r="P2493" s="8">
        <f>INDEX([1]Calculation!CB:CB,ROW())</f>
        <v>0</v>
      </c>
    </row>
    <row r="2494" spans="1:16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19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  <c r="P2494" s="8">
        <f>INDEX([1]Calculation!CB:CB,ROW())</f>
        <v>0</v>
      </c>
    </row>
    <row r="2495" spans="1:16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19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  <c r="P2495" s="8">
        <f>INDEX([1]Calculation!CB:CB,ROW())</f>
        <v>0</v>
      </c>
    </row>
    <row r="2496" spans="1:16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19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  <c r="P2496" s="8">
        <f>INDEX([1]Calculation!CB:CB,ROW())</f>
        <v>0</v>
      </c>
    </row>
    <row r="2497" spans="1:16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19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  <c r="P2497" s="8">
        <f>INDEX([1]Calculation!CB:CB,ROW())</f>
        <v>0</v>
      </c>
    </row>
    <row r="2498" spans="1:16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19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  <c r="P2498" s="8">
        <f>INDEX([1]Calculation!CB:CB,ROW())</f>
        <v>0</v>
      </c>
    </row>
    <row r="2499" spans="1:16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19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  <c r="P2499" s="8">
        <f>INDEX([1]Calculation!CB:CB,ROW())</f>
        <v>0</v>
      </c>
    </row>
    <row r="2500" spans="1:16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19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  <c r="P2500" s="8">
        <f>INDEX([1]Calculation!CB:CB,ROW())</f>
        <v>0</v>
      </c>
    </row>
    <row r="2501" spans="1:16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19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  <c r="P2501" s="8">
        <f>INDEX([1]Calculation!CB:CB,ROW())</f>
        <v>0</v>
      </c>
    </row>
    <row r="2502" spans="1:16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19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  <c r="P2502" s="8">
        <f>INDEX([1]Calculation!CB:CB,ROW())</f>
        <v>0</v>
      </c>
    </row>
    <row r="2503" spans="1:16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19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  <c r="P2503" s="8">
        <f>INDEX([1]Calculation!CB:CB,ROW())</f>
        <v>0</v>
      </c>
    </row>
    <row r="2504" spans="1:16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19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  <c r="P2504" s="8">
        <f>INDEX([1]Calculation!CB:CB,ROW())</f>
        <v>0</v>
      </c>
    </row>
    <row r="2505" spans="1:16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19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  <c r="P2505" s="8">
        <f>INDEX([1]Calculation!CB:CB,ROW())</f>
        <v>0</v>
      </c>
    </row>
    <row r="2506" spans="1:16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19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  <c r="P2506" s="8">
        <f>INDEX([1]Calculation!CB:CB,ROW())</f>
        <v>0</v>
      </c>
    </row>
    <row r="2507" spans="1:16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19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  <c r="P2507" s="8">
        <f>INDEX([1]Calculation!CB:CB,ROW())</f>
        <v>0</v>
      </c>
    </row>
    <row r="2508" spans="1:16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19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  <c r="P2508" s="8">
        <f>INDEX([1]Calculation!CB:CB,ROW())</f>
        <v>0</v>
      </c>
    </row>
    <row r="2509" spans="1:16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19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  <c r="P2509" s="8">
        <f>INDEX([1]Calculation!CB:CB,ROW())</f>
        <v>0</v>
      </c>
    </row>
    <row r="2510" spans="1:16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19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  <c r="P2510" s="8">
        <f>INDEX([1]Calculation!CB:CB,ROW())</f>
        <v>0</v>
      </c>
    </row>
    <row r="2511" spans="1:16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19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  <c r="P2511" s="8">
        <f>INDEX([1]Calculation!CB:CB,ROW())</f>
        <v>0</v>
      </c>
    </row>
    <row r="2512" spans="1:16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19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  <c r="P2512" s="8">
        <f>INDEX([1]Calculation!CB:CB,ROW())</f>
        <v>0</v>
      </c>
    </row>
    <row r="2513" spans="1:16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19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  <c r="P2513" s="8">
        <f>INDEX([1]Calculation!CB:CB,ROW())</f>
        <v>0</v>
      </c>
    </row>
    <row r="2514" spans="1:16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19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  <c r="P2514" s="8">
        <f>INDEX([1]Calculation!CB:CB,ROW())</f>
        <v>0</v>
      </c>
    </row>
    <row r="2515" spans="1:16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19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  <c r="P2515" s="8">
        <f>INDEX([1]Calculation!CB:CB,ROW())</f>
        <v>0</v>
      </c>
    </row>
    <row r="2516" spans="1:16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19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  <c r="P2516" s="8">
        <f>INDEX([1]Calculation!CB:CB,ROW())</f>
        <v>0</v>
      </c>
    </row>
    <row r="2517" spans="1:16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19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  <c r="P2517" s="8">
        <f>INDEX([1]Calculation!CB:CB,ROW())</f>
        <v>0</v>
      </c>
    </row>
    <row r="2518" spans="1:16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19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  <c r="P2518" s="8">
        <f>INDEX([1]Calculation!CB:CB,ROW())</f>
        <v>0</v>
      </c>
    </row>
    <row r="2519" spans="1:16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19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  <c r="P2519" s="8">
        <f>INDEX([1]Calculation!CB:CB,ROW())</f>
        <v>0</v>
      </c>
    </row>
    <row r="2520" spans="1:16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19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  <c r="P2520" s="8">
        <f>INDEX([1]Calculation!CB:CB,ROW())</f>
        <v>0</v>
      </c>
    </row>
    <row r="2521" spans="1:16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19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  <c r="P2521" s="8">
        <f>INDEX([1]Calculation!CB:CB,ROW())</f>
        <v>0</v>
      </c>
    </row>
    <row r="2522" spans="1:16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19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  <c r="P2522" s="8">
        <f>INDEX([1]Calculation!CB:CB,ROW())</f>
        <v>0</v>
      </c>
    </row>
    <row r="2523" spans="1:16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19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  <c r="P2523" s="8">
        <f>INDEX([1]Calculation!CB:CB,ROW())</f>
        <v>0</v>
      </c>
    </row>
    <row r="2524" spans="1:16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19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  <c r="P2524" s="8">
        <f>INDEX([1]Calculation!CB:CB,ROW())</f>
        <v>0</v>
      </c>
    </row>
    <row r="2525" spans="1:16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19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  <c r="P2525" s="8">
        <f>INDEX([1]Calculation!CB:CB,ROW())</f>
        <v>0</v>
      </c>
    </row>
    <row r="2526" spans="1:16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19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  <c r="P2526" s="8">
        <f>INDEX([1]Calculation!CB:CB,ROW())</f>
        <v>0</v>
      </c>
    </row>
    <row r="2527" spans="1:16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19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  <c r="P2527" s="8">
        <f>INDEX([1]Calculation!CB:CB,ROW())</f>
        <v>0</v>
      </c>
    </row>
    <row r="2528" spans="1:16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19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  <c r="P2528" s="8">
        <f>INDEX([1]Calculation!CB:CB,ROW())</f>
        <v>0</v>
      </c>
    </row>
    <row r="2529" spans="1:16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19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  <c r="P2529" s="8">
        <f>INDEX([1]Calculation!CB:CB,ROW())</f>
        <v>0</v>
      </c>
    </row>
    <row r="2530" spans="1:16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19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  <c r="P2530" s="8">
        <f>INDEX([1]Calculation!CB:CB,ROW())</f>
        <v>0</v>
      </c>
    </row>
    <row r="2531" spans="1:16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19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  <c r="P2531" s="8">
        <f>INDEX([1]Calculation!CB:CB,ROW())</f>
        <v>0</v>
      </c>
    </row>
    <row r="2532" spans="1:16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19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  <c r="P2532" s="8">
        <f>INDEX([1]Calculation!CB:CB,ROW())</f>
        <v>0</v>
      </c>
    </row>
    <row r="2533" spans="1:16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19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  <c r="P2533" s="8">
        <f>INDEX([1]Calculation!CB:CB,ROW())</f>
        <v>0</v>
      </c>
    </row>
    <row r="2534" spans="1:16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19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  <c r="P2534" s="8">
        <f>INDEX([1]Calculation!CB:CB,ROW())</f>
        <v>0</v>
      </c>
    </row>
    <row r="2535" spans="1:16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19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  <c r="P2535" s="8">
        <f>INDEX([1]Calculation!CB:CB,ROW())</f>
        <v>0</v>
      </c>
    </row>
    <row r="2536" spans="1:16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19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  <c r="P2536" s="8">
        <f>INDEX([1]Calculation!CB:CB,ROW())</f>
        <v>0</v>
      </c>
    </row>
    <row r="2537" spans="1:16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19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  <c r="P2537" s="8">
        <f>INDEX([1]Calculation!CB:CB,ROW())</f>
        <v>0</v>
      </c>
    </row>
    <row r="2538" spans="1:16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19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  <c r="P2538" s="8">
        <f>INDEX([1]Calculation!CB:CB,ROW())</f>
        <v>0</v>
      </c>
    </row>
    <row r="2539" spans="1:16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19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  <c r="P2539" s="8">
        <f>INDEX([1]Calculation!CB:CB,ROW())</f>
        <v>0</v>
      </c>
    </row>
    <row r="2540" spans="1:16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19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  <c r="P2540" s="8">
        <f>INDEX([1]Calculation!CB:CB,ROW())</f>
        <v>0</v>
      </c>
    </row>
    <row r="2541" spans="1:16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19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  <c r="P2541" s="8">
        <f>INDEX([1]Calculation!CB:CB,ROW())</f>
        <v>0</v>
      </c>
    </row>
    <row r="2542" spans="1:16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19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  <c r="P2542" s="8">
        <f>INDEX([1]Calculation!CB:CB,ROW())</f>
        <v>0</v>
      </c>
    </row>
    <row r="2543" spans="1:16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19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  <c r="P2543" s="8">
        <f>INDEX([1]Calculation!CB:CB,ROW())</f>
        <v>0</v>
      </c>
    </row>
    <row r="2544" spans="1:16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19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  <c r="P2544" s="8">
        <f>INDEX([1]Calculation!CB:CB,ROW())</f>
        <v>0</v>
      </c>
    </row>
    <row r="2545" spans="1:16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19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  <c r="P2545" s="8">
        <f>INDEX([1]Calculation!CB:CB,ROW())</f>
        <v>0</v>
      </c>
    </row>
    <row r="2546" spans="1:16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19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  <c r="P2546" s="8">
        <f>INDEX([1]Calculation!CB:CB,ROW())</f>
        <v>0</v>
      </c>
    </row>
    <row r="2547" spans="1:16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19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  <c r="P2547" s="8">
        <f>INDEX([1]Calculation!CB:CB,ROW())</f>
        <v>0</v>
      </c>
    </row>
    <row r="2548" spans="1:16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19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  <c r="P2548" s="8">
        <f>INDEX([1]Calculation!CB:CB,ROW())</f>
        <v>0</v>
      </c>
    </row>
    <row r="2549" spans="1:16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19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  <c r="P2549" s="8">
        <f>INDEX([1]Calculation!CB:CB,ROW())</f>
        <v>0</v>
      </c>
    </row>
    <row r="2550" spans="1:16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19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  <c r="P2550" s="8">
        <f>INDEX([1]Calculation!CB:CB,ROW())</f>
        <v>0</v>
      </c>
    </row>
    <row r="2551" spans="1:16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19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  <c r="P2551" s="8">
        <f>INDEX([1]Calculation!CB:CB,ROW())</f>
        <v>0</v>
      </c>
    </row>
    <row r="2552" spans="1:16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19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  <c r="P2552" s="8">
        <f>INDEX([1]Calculation!CB:CB,ROW())</f>
        <v>0</v>
      </c>
    </row>
    <row r="2553" spans="1:16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19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  <c r="P2553" s="8">
        <f>INDEX([1]Calculation!CB:CB,ROW())</f>
        <v>0</v>
      </c>
    </row>
    <row r="2554" spans="1:16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19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  <c r="P2554" s="8">
        <f>INDEX([1]Calculation!CB:CB,ROW())</f>
        <v>0</v>
      </c>
    </row>
    <row r="2555" spans="1:16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19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  <c r="P2555" s="8">
        <f>INDEX([1]Calculation!CB:CB,ROW())</f>
        <v>0</v>
      </c>
    </row>
    <row r="2556" spans="1:16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19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  <c r="P2556" s="8">
        <f>INDEX([1]Calculation!CB:CB,ROW())</f>
        <v>0</v>
      </c>
    </row>
    <row r="2557" spans="1:16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19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  <c r="P2557" s="8">
        <f>INDEX([1]Calculation!CB:CB,ROW())</f>
        <v>0</v>
      </c>
    </row>
    <row r="2558" spans="1:16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19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  <c r="P2558" s="8">
        <f>INDEX([1]Calculation!CB:CB,ROW())</f>
        <v>0</v>
      </c>
    </row>
    <row r="2559" spans="1:16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19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  <c r="P2559" s="8">
        <f>INDEX([1]Calculation!CB:CB,ROW())</f>
        <v>0</v>
      </c>
    </row>
    <row r="2560" spans="1:16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19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  <c r="P2560" s="8">
        <f>INDEX([1]Calculation!CB:CB,ROW())</f>
        <v>0</v>
      </c>
    </row>
    <row r="2561" spans="1:16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19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  <c r="P2561" s="8">
        <f>INDEX([1]Calculation!CB:CB,ROW())</f>
        <v>0</v>
      </c>
    </row>
    <row r="2562" spans="1:16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19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  <c r="P2562" s="8">
        <f>INDEX([1]Calculation!CB:CB,ROW())</f>
        <v>0</v>
      </c>
    </row>
    <row r="2563" spans="1:16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19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  <c r="P2563" s="8">
        <f>INDEX([1]Calculation!CB:CB,ROW())</f>
        <v>0</v>
      </c>
    </row>
    <row r="2564" spans="1:16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19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  <c r="P2564" s="8">
        <f>INDEX([1]Calculation!CB:CB,ROW())</f>
        <v>0</v>
      </c>
    </row>
    <row r="2565" spans="1:16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19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  <c r="P2565" s="8">
        <f>INDEX([1]Calculation!CB:CB,ROW())</f>
        <v>0</v>
      </c>
    </row>
    <row r="2566" spans="1:16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19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  <c r="P2566" s="8">
        <f>INDEX([1]Calculation!CB:CB,ROW())</f>
        <v>0</v>
      </c>
    </row>
    <row r="2567" spans="1:16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19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  <c r="P2567" s="8">
        <f>INDEX([1]Calculation!CB:CB,ROW())</f>
        <v>0</v>
      </c>
    </row>
    <row r="2568" spans="1:16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19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  <c r="P2568" s="8">
        <f>INDEX([1]Calculation!CB:CB,ROW())</f>
        <v>0</v>
      </c>
    </row>
    <row r="2569" spans="1:16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19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  <c r="P2569" s="8">
        <f>INDEX([1]Calculation!CB:CB,ROW())</f>
        <v>0</v>
      </c>
    </row>
    <row r="2570" spans="1:16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19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  <c r="P2570" s="8">
        <f>INDEX([1]Calculation!CB:CB,ROW())</f>
        <v>0</v>
      </c>
    </row>
    <row r="2571" spans="1:16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19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  <c r="P2571" s="8">
        <f>INDEX([1]Calculation!CB:CB,ROW())</f>
        <v>0</v>
      </c>
    </row>
    <row r="2572" spans="1:16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19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  <c r="P2572" s="8">
        <f>INDEX([1]Calculation!CB:CB,ROW())</f>
        <v>0</v>
      </c>
    </row>
    <row r="2573" spans="1:16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19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  <c r="P2573" s="8">
        <f>INDEX([1]Calculation!CB:CB,ROW())</f>
        <v>0</v>
      </c>
    </row>
    <row r="2574" spans="1:16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19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  <c r="P2574" s="8">
        <f>INDEX([1]Calculation!CB:CB,ROW())</f>
        <v>0</v>
      </c>
    </row>
    <row r="2575" spans="1:16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19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  <c r="P2575" s="8">
        <f>INDEX([1]Calculation!CB:CB,ROW())</f>
        <v>0</v>
      </c>
    </row>
    <row r="2576" spans="1:16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19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  <c r="P2576" s="8">
        <f>INDEX([1]Calculation!CB:CB,ROW())</f>
        <v>0</v>
      </c>
    </row>
    <row r="2577" spans="1:16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19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  <c r="P2577" s="8">
        <f>INDEX([1]Calculation!CB:CB,ROW())</f>
        <v>0</v>
      </c>
    </row>
    <row r="2578" spans="1:16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19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  <c r="P2578" s="8">
        <f>INDEX([1]Calculation!CB:CB,ROW())</f>
        <v>0</v>
      </c>
    </row>
    <row r="2579" spans="1:16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19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  <c r="P2579" s="8">
        <f>INDEX([1]Calculation!CB:CB,ROW())</f>
        <v>0</v>
      </c>
    </row>
    <row r="2580" spans="1:16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19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  <c r="P2580" s="8">
        <f>INDEX([1]Calculation!CB:CB,ROW())</f>
        <v>0</v>
      </c>
    </row>
    <row r="2581" spans="1:16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19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  <c r="P2581" s="8">
        <f>INDEX([1]Calculation!CB:CB,ROW())</f>
        <v>0</v>
      </c>
    </row>
    <row r="2582" spans="1:16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19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  <c r="P2582" s="8">
        <f>INDEX([1]Calculation!CB:CB,ROW())</f>
        <v>0</v>
      </c>
    </row>
    <row r="2583" spans="1:16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19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  <c r="P2583" s="8">
        <f>INDEX([1]Calculation!CB:CB,ROW())</f>
        <v>0</v>
      </c>
    </row>
    <row r="2584" spans="1:16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19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  <c r="P2584" s="8">
        <f>INDEX([1]Calculation!CB:CB,ROW())</f>
        <v>0</v>
      </c>
    </row>
    <row r="2585" spans="1:16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19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  <c r="P2585" s="8">
        <f>INDEX([1]Calculation!CB:CB,ROW())</f>
        <v>0</v>
      </c>
    </row>
    <row r="2586" spans="1:16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19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  <c r="P2586" s="8">
        <f>INDEX([1]Calculation!CB:CB,ROW())</f>
        <v>0</v>
      </c>
    </row>
    <row r="2587" spans="1:16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19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  <c r="P2587" s="8">
        <f>INDEX([1]Calculation!CB:CB,ROW())</f>
        <v>0</v>
      </c>
    </row>
    <row r="2588" spans="1:16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19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  <c r="P2588" s="8">
        <f>INDEX([1]Calculation!CB:CB,ROW())</f>
        <v>0</v>
      </c>
    </row>
    <row r="2589" spans="1:16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19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  <c r="P2589" s="8">
        <f>INDEX([1]Calculation!CB:CB,ROW())</f>
        <v>0</v>
      </c>
    </row>
    <row r="2590" spans="1:16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19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  <c r="P2590" s="8">
        <f>INDEX([1]Calculation!CB:CB,ROW())</f>
        <v>0</v>
      </c>
    </row>
    <row r="2591" spans="1:16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19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  <c r="P2591" s="8">
        <f>INDEX([1]Calculation!CB:CB,ROW())</f>
        <v>0</v>
      </c>
    </row>
    <row r="2592" spans="1:16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19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  <c r="P2592" s="8">
        <f>INDEX([1]Calculation!CB:CB,ROW())</f>
        <v>0</v>
      </c>
    </row>
    <row r="2593" spans="1:16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19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  <c r="P2593" s="8">
        <f>INDEX([1]Calculation!CB:CB,ROW())</f>
        <v>0</v>
      </c>
    </row>
    <row r="2594" spans="1:16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19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  <c r="P2594" s="8">
        <f>INDEX([1]Calculation!CB:CB,ROW())</f>
        <v>0</v>
      </c>
    </row>
    <row r="2595" spans="1:16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19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  <c r="P2595" s="8">
        <f>INDEX([1]Calculation!CB:CB,ROW())</f>
        <v>0</v>
      </c>
    </row>
    <row r="2596" spans="1:16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19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  <c r="P2596" s="8">
        <f>INDEX([1]Calculation!CB:CB,ROW())</f>
        <v>0</v>
      </c>
    </row>
    <row r="2597" spans="1:16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19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  <c r="P2597" s="8">
        <f>INDEX([1]Calculation!CB:CB,ROW())</f>
        <v>0</v>
      </c>
    </row>
    <row r="2598" spans="1:16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19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  <c r="P2598" s="8">
        <f>INDEX([1]Calculation!CB:CB,ROW())</f>
        <v>0</v>
      </c>
    </row>
    <row r="2599" spans="1:16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19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  <c r="P2599" s="8">
        <f>INDEX([1]Calculation!CB:CB,ROW())</f>
        <v>0</v>
      </c>
    </row>
    <row r="2600" spans="1:16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19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  <c r="P2600" s="8">
        <f>INDEX([1]Calculation!CB:CB,ROW())</f>
        <v>0</v>
      </c>
    </row>
    <row r="2601" spans="1:16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19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  <c r="P2601" s="8">
        <f>INDEX([1]Calculation!CB:CB,ROW())</f>
        <v>0</v>
      </c>
    </row>
    <row r="2602" spans="1:16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19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  <c r="P2602" s="8">
        <f>INDEX([1]Calculation!CB:CB,ROW())</f>
        <v>0</v>
      </c>
    </row>
    <row r="2603" spans="1:16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19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  <c r="P2603" s="8">
        <f>INDEX([1]Calculation!CB:CB,ROW())</f>
        <v>0</v>
      </c>
    </row>
    <row r="2604" spans="1:16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19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  <c r="P2604" s="8">
        <f>INDEX([1]Calculation!CB:CB,ROW())</f>
        <v>0</v>
      </c>
    </row>
    <row r="2605" spans="1:16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19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  <c r="P2605" s="8">
        <f>INDEX([1]Calculation!CB:CB,ROW())</f>
        <v>0</v>
      </c>
    </row>
    <row r="2606" spans="1:16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19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  <c r="P2606" s="8">
        <f>INDEX([1]Calculation!CB:CB,ROW())</f>
        <v>0</v>
      </c>
    </row>
    <row r="2607" spans="1:16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19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  <c r="P2607" s="8">
        <f>INDEX([1]Calculation!CB:CB,ROW())</f>
        <v>0</v>
      </c>
    </row>
    <row r="2608" spans="1:16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19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  <c r="P2608" s="8">
        <f>INDEX([1]Calculation!CB:CB,ROW())</f>
        <v>0</v>
      </c>
    </row>
    <row r="2609" spans="1:16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19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  <c r="P2609" s="8">
        <f>INDEX([1]Calculation!CB:CB,ROW())</f>
        <v>0</v>
      </c>
    </row>
    <row r="2610" spans="1:16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19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  <c r="P2610" s="8">
        <f>INDEX([1]Calculation!CB:CB,ROW())</f>
        <v>0</v>
      </c>
    </row>
    <row r="2611" spans="1:16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19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  <c r="P2611" s="8">
        <f>INDEX([1]Calculation!CB:CB,ROW())</f>
        <v>0</v>
      </c>
    </row>
    <row r="2612" spans="1:16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19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  <c r="P2612" s="8">
        <f>INDEX([1]Calculation!CB:CB,ROW())</f>
        <v>0</v>
      </c>
    </row>
    <row r="2613" spans="1:16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19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  <c r="P2613" s="8">
        <f>INDEX([1]Calculation!CB:CB,ROW())</f>
        <v>0</v>
      </c>
    </row>
    <row r="2614" spans="1:16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19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  <c r="P2614" s="8">
        <f>INDEX([1]Calculation!CB:CB,ROW())</f>
        <v>0</v>
      </c>
    </row>
    <row r="2615" spans="1:16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19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  <c r="P2615" s="8">
        <f>INDEX([1]Calculation!CB:CB,ROW())</f>
        <v>0</v>
      </c>
    </row>
    <row r="2616" spans="1:16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19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  <c r="P2616" s="8">
        <f>INDEX([1]Calculation!CB:CB,ROW())</f>
        <v>0</v>
      </c>
    </row>
    <row r="2617" spans="1:16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19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  <c r="P2617" s="8">
        <f>INDEX([1]Calculation!CB:CB,ROW())</f>
        <v>0</v>
      </c>
    </row>
    <row r="2618" spans="1:16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19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  <c r="P2618" s="8">
        <f>INDEX([1]Calculation!CB:CB,ROW())</f>
        <v>0</v>
      </c>
    </row>
    <row r="2619" spans="1:16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19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  <c r="P2619" s="8">
        <f>INDEX([1]Calculation!CB:CB,ROW())</f>
        <v>0</v>
      </c>
    </row>
    <row r="2620" spans="1:16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19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  <c r="P2620" s="8">
        <f>INDEX([1]Calculation!CB:CB,ROW())</f>
        <v>0</v>
      </c>
    </row>
    <row r="2621" spans="1:16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19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  <c r="P2621" s="8">
        <f>INDEX([1]Calculation!CB:CB,ROW())</f>
        <v>0</v>
      </c>
    </row>
    <row r="2622" spans="1:16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19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  <c r="P2622" s="8">
        <f>INDEX([1]Calculation!CB:CB,ROW())</f>
        <v>0</v>
      </c>
    </row>
    <row r="2623" spans="1:16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19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  <c r="P2623" s="8">
        <f>INDEX([1]Calculation!CB:CB,ROW())</f>
        <v>0</v>
      </c>
    </row>
    <row r="2624" spans="1:16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19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  <c r="P2624" s="8">
        <f>INDEX([1]Calculation!CB:CB,ROW())</f>
        <v>0</v>
      </c>
    </row>
    <row r="2625" spans="1:16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19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  <c r="P2625" s="8">
        <f>INDEX([1]Calculation!CB:CB,ROW())</f>
        <v>0</v>
      </c>
    </row>
    <row r="2626" spans="1:16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19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  <c r="P2626" s="8">
        <f>INDEX([1]Calculation!CB:CB,ROW())</f>
        <v>0</v>
      </c>
    </row>
    <row r="2627" spans="1:16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19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  <c r="P2627" s="8">
        <f>INDEX([1]Calculation!CB:CB,ROW())</f>
        <v>0</v>
      </c>
    </row>
    <row r="2628" spans="1:16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19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  <c r="P2628" s="8">
        <f>INDEX([1]Calculation!CB:CB,ROW())</f>
        <v>0</v>
      </c>
    </row>
    <row r="2629" spans="1:16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19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  <c r="P2629" s="8">
        <f>INDEX([1]Calculation!CB:CB,ROW())</f>
        <v>0</v>
      </c>
    </row>
    <row r="2630" spans="1:16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19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  <c r="P2630" s="8">
        <f>INDEX([1]Calculation!CB:CB,ROW())</f>
        <v>0</v>
      </c>
    </row>
    <row r="2631" spans="1:16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19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  <c r="P2631" s="8">
        <f>INDEX([1]Calculation!CB:CB,ROW())</f>
        <v>0</v>
      </c>
    </row>
    <row r="2632" spans="1:16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19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  <c r="P2632" s="8">
        <f>INDEX([1]Calculation!CB:CB,ROW())</f>
        <v>0</v>
      </c>
    </row>
    <row r="2633" spans="1:16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19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  <c r="P2633" s="8">
        <f>INDEX([1]Calculation!CB:CB,ROW())</f>
        <v>0</v>
      </c>
    </row>
    <row r="2634" spans="1:16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19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  <c r="P2634" s="8">
        <f>INDEX([1]Calculation!CB:CB,ROW())</f>
        <v>0</v>
      </c>
    </row>
    <row r="2635" spans="1:16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19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  <c r="P2635" s="8">
        <f>INDEX([1]Calculation!CB:CB,ROW())</f>
        <v>0</v>
      </c>
    </row>
    <row r="2636" spans="1:16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19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  <c r="P2636" s="8">
        <f>INDEX([1]Calculation!CB:CB,ROW())</f>
        <v>0</v>
      </c>
    </row>
    <row r="2637" spans="1:16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19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  <c r="P2637" s="8">
        <f>INDEX([1]Calculation!CB:CB,ROW())</f>
        <v>0</v>
      </c>
    </row>
    <row r="2638" spans="1:16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19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  <c r="P2638" s="8">
        <f>INDEX([1]Calculation!CB:CB,ROW())</f>
        <v>0</v>
      </c>
    </row>
    <row r="2639" spans="1:16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19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  <c r="P2639" s="8">
        <f>INDEX([1]Calculation!CB:CB,ROW())</f>
        <v>0</v>
      </c>
    </row>
    <row r="2640" spans="1:16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19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  <c r="P2640" s="8">
        <f>INDEX([1]Calculation!CB:CB,ROW())</f>
        <v>0</v>
      </c>
    </row>
    <row r="2641" spans="1:16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19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  <c r="P2641" s="8">
        <f>INDEX([1]Calculation!CB:CB,ROW())</f>
        <v>0</v>
      </c>
    </row>
    <row r="2642" spans="1:16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19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  <c r="P2642" s="8">
        <f>INDEX([1]Calculation!CB:CB,ROW())</f>
        <v>0</v>
      </c>
    </row>
    <row r="2643" spans="1:16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19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  <c r="P2643" s="8">
        <f>INDEX([1]Calculation!CB:CB,ROW())</f>
        <v>0</v>
      </c>
    </row>
    <row r="2644" spans="1:16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19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  <c r="P2644" s="8">
        <f>INDEX([1]Calculation!CB:CB,ROW())</f>
        <v>0</v>
      </c>
    </row>
    <row r="2645" spans="1:16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19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  <c r="P2645" s="8">
        <f>INDEX([1]Calculation!CB:CB,ROW())</f>
        <v>0</v>
      </c>
    </row>
    <row r="2646" spans="1:16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19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  <c r="P2646" s="8">
        <f>INDEX([1]Calculation!CB:CB,ROW())</f>
        <v>0</v>
      </c>
    </row>
    <row r="2647" spans="1:16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19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  <c r="P2647" s="8">
        <f>INDEX([1]Calculation!CB:CB,ROW())</f>
        <v>0</v>
      </c>
    </row>
    <row r="2648" spans="1:16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19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  <c r="P2648" s="8">
        <f>INDEX([1]Calculation!CB:CB,ROW())</f>
        <v>0</v>
      </c>
    </row>
    <row r="2649" spans="1:16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19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  <c r="P2649" s="8">
        <f>INDEX([1]Calculation!CB:CB,ROW())</f>
        <v>0</v>
      </c>
    </row>
    <row r="2650" spans="1:16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19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  <c r="P2650" s="8">
        <f>INDEX([1]Calculation!CB:CB,ROW())</f>
        <v>0</v>
      </c>
    </row>
    <row r="2651" spans="1:16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19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  <c r="P2651" s="8">
        <f>INDEX([1]Calculation!CB:CB,ROW())</f>
        <v>0</v>
      </c>
    </row>
    <row r="2652" spans="1:16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19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  <c r="P2652" s="8">
        <f>INDEX([1]Calculation!CB:CB,ROW())</f>
        <v>0</v>
      </c>
    </row>
    <row r="2653" spans="1:16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19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  <c r="P2653" s="8">
        <f>INDEX([1]Calculation!CB:CB,ROW())</f>
        <v>0</v>
      </c>
    </row>
    <row r="2654" spans="1:16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19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  <c r="P2654" s="8">
        <f>INDEX([1]Calculation!CB:CB,ROW())</f>
        <v>0</v>
      </c>
    </row>
    <row r="2655" spans="1:16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19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  <c r="P2655" s="8">
        <f>INDEX([1]Calculation!CB:CB,ROW())</f>
        <v>0</v>
      </c>
    </row>
    <row r="2656" spans="1:16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19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  <c r="P2656" s="8">
        <f>INDEX([1]Calculation!CB:CB,ROW())</f>
        <v>0</v>
      </c>
    </row>
    <row r="2657" spans="1:16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19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  <c r="P2657" s="8">
        <f>INDEX([1]Calculation!CB:CB,ROW())</f>
        <v>0</v>
      </c>
    </row>
    <row r="2658" spans="1:16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19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  <c r="P2658" s="8">
        <f>INDEX([1]Calculation!CB:CB,ROW())</f>
        <v>0</v>
      </c>
    </row>
    <row r="2659" spans="1:16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19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  <c r="P2659" s="8">
        <f>INDEX([1]Calculation!CB:CB,ROW())</f>
        <v>0</v>
      </c>
    </row>
    <row r="2660" spans="1:16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19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  <c r="P2660" s="8">
        <f>INDEX([1]Calculation!CB:CB,ROW())</f>
        <v>0</v>
      </c>
    </row>
    <row r="2661" spans="1:16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19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  <c r="P2661" s="8">
        <f>INDEX([1]Calculation!CB:CB,ROW())</f>
        <v>0</v>
      </c>
    </row>
    <row r="2662" spans="1:16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19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  <c r="P2662" s="8">
        <f>INDEX([1]Calculation!CB:CB,ROW())</f>
        <v>0</v>
      </c>
    </row>
    <row r="2663" spans="1:16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19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  <c r="P2663" s="8">
        <f>INDEX([1]Calculation!CB:CB,ROW())</f>
        <v>0</v>
      </c>
    </row>
    <row r="2664" spans="1:16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19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  <c r="P2664" s="8">
        <f>INDEX([1]Calculation!CB:CB,ROW())</f>
        <v>0</v>
      </c>
    </row>
    <row r="2665" spans="1:16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19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  <c r="P2665" s="8">
        <f>INDEX([1]Calculation!CB:CB,ROW())</f>
        <v>0</v>
      </c>
    </row>
    <row r="2666" spans="1:16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19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  <c r="P2666" s="8">
        <f>INDEX([1]Calculation!CB:CB,ROW())</f>
        <v>0</v>
      </c>
    </row>
    <row r="2667" spans="1:16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19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  <c r="P2667" s="8">
        <f>INDEX([1]Calculation!CB:CB,ROW())</f>
        <v>0</v>
      </c>
    </row>
    <row r="2668" spans="1:16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19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  <c r="P2668" s="8">
        <f>INDEX([1]Calculation!CB:CB,ROW())</f>
        <v>0</v>
      </c>
    </row>
    <row r="2669" spans="1:16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19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  <c r="P2669" s="8">
        <f>INDEX([1]Calculation!CB:CB,ROW())</f>
        <v>0</v>
      </c>
    </row>
    <row r="2670" spans="1:16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19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  <c r="P2670" s="8">
        <f>INDEX([1]Calculation!CB:CB,ROW())</f>
        <v>0</v>
      </c>
    </row>
    <row r="2671" spans="1:16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19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  <c r="P2671" s="8">
        <f>INDEX([1]Calculation!CB:CB,ROW())</f>
        <v>0</v>
      </c>
    </row>
    <row r="2672" spans="1:16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19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  <c r="P2672" s="8">
        <f>INDEX([1]Calculation!CB:CB,ROW())</f>
        <v>0</v>
      </c>
    </row>
    <row r="2673" spans="1:16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19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  <c r="P2673" s="8">
        <f>INDEX([1]Calculation!CB:CB,ROW())</f>
        <v>0</v>
      </c>
    </row>
    <row r="2674" spans="1:16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19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  <c r="P2674" s="8">
        <f>INDEX([1]Calculation!CB:CB,ROW())</f>
        <v>0</v>
      </c>
    </row>
    <row r="2675" spans="1:16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19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  <c r="P2675" s="8">
        <f>INDEX([1]Calculation!CB:CB,ROW())</f>
        <v>0</v>
      </c>
    </row>
    <row r="2676" spans="1:16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19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  <c r="P2676" s="8">
        <f>INDEX([1]Calculation!CB:CB,ROW())</f>
        <v>0</v>
      </c>
    </row>
    <row r="2677" spans="1:16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19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  <c r="P2677" s="8">
        <f>INDEX([1]Calculation!CB:CB,ROW())</f>
        <v>0</v>
      </c>
    </row>
    <row r="2678" spans="1:16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19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  <c r="P2678" s="8">
        <f>INDEX([1]Calculation!CB:CB,ROW())</f>
        <v>0</v>
      </c>
    </row>
    <row r="2679" spans="1:16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19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  <c r="P2679" s="8">
        <f>INDEX([1]Calculation!CB:CB,ROW())</f>
        <v>0</v>
      </c>
    </row>
    <row r="2680" spans="1:16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19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  <c r="P2680" s="8">
        <f>INDEX([1]Calculation!CB:CB,ROW())</f>
        <v>0</v>
      </c>
    </row>
    <row r="2681" spans="1:16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19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  <c r="P2681" s="8">
        <f>INDEX([1]Calculation!CB:CB,ROW())</f>
        <v>0</v>
      </c>
    </row>
    <row r="2682" spans="1:16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19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  <c r="P2682" s="8">
        <f>INDEX([1]Calculation!CB:CB,ROW())</f>
        <v>0</v>
      </c>
    </row>
    <row r="2683" spans="1:16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19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  <c r="P2683" s="8">
        <f>INDEX([1]Calculation!CB:CB,ROW())</f>
        <v>0</v>
      </c>
    </row>
    <row r="2684" spans="1:16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19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  <c r="P2684" s="8">
        <f>INDEX([1]Calculation!CB:CB,ROW())</f>
        <v>0</v>
      </c>
    </row>
    <row r="2685" spans="1:16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19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  <c r="P2685" s="8">
        <f>INDEX([1]Calculation!CB:CB,ROW())</f>
        <v>0</v>
      </c>
    </row>
    <row r="2686" spans="1:16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19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  <c r="P2686" s="8">
        <f>INDEX([1]Calculation!CB:CB,ROW())</f>
        <v>0</v>
      </c>
    </row>
    <row r="2687" spans="1:16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19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  <c r="P2687" s="8">
        <f>INDEX([1]Calculation!CB:CB,ROW())</f>
        <v>0</v>
      </c>
    </row>
    <row r="2688" spans="1:16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19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  <c r="P2688" s="8">
        <f>INDEX([1]Calculation!CB:CB,ROW())</f>
        <v>0</v>
      </c>
    </row>
    <row r="2689" spans="1:16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19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  <c r="P2689" s="8">
        <f>INDEX([1]Calculation!CB:CB,ROW())</f>
        <v>0</v>
      </c>
    </row>
    <row r="2690" spans="1:16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19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  <c r="P2690" s="8">
        <f>INDEX([1]Calculation!CB:CB,ROW())</f>
        <v>0</v>
      </c>
    </row>
    <row r="2691" spans="1:16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19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  <c r="P2691" s="8">
        <f>INDEX([1]Calculation!CB:CB,ROW())</f>
        <v>0</v>
      </c>
    </row>
    <row r="2692" spans="1:16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19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  <c r="P2692" s="8">
        <f>INDEX([1]Calculation!CB:CB,ROW())</f>
        <v>0</v>
      </c>
    </row>
    <row r="2693" spans="1:16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19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  <c r="P2693" s="8">
        <f>INDEX([1]Calculation!CB:CB,ROW())</f>
        <v>0</v>
      </c>
    </row>
    <row r="2694" spans="1:16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19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  <c r="P2694" s="8">
        <f>INDEX([1]Calculation!CB:CB,ROW())</f>
        <v>0</v>
      </c>
    </row>
    <row r="2695" spans="1:16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19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  <c r="P2695" s="8">
        <f>INDEX([1]Calculation!CB:CB,ROW())</f>
        <v>0</v>
      </c>
    </row>
    <row r="2696" spans="1:16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19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  <c r="P2696" s="8">
        <f>INDEX([1]Calculation!CB:CB,ROW())</f>
        <v>0</v>
      </c>
    </row>
    <row r="2697" spans="1:16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19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  <c r="P2697" s="8">
        <f>INDEX([1]Calculation!CB:CB,ROW())</f>
        <v>0</v>
      </c>
    </row>
    <row r="2698" spans="1:16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19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  <c r="P2698" s="8">
        <f>INDEX([1]Calculation!CB:CB,ROW())</f>
        <v>0</v>
      </c>
    </row>
    <row r="2699" spans="1:16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19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  <c r="P2699" s="8">
        <f>INDEX([1]Calculation!CB:CB,ROW())</f>
        <v>0</v>
      </c>
    </row>
    <row r="2700" spans="1:16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19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  <c r="P2700" s="8">
        <f>INDEX([1]Calculation!CB:CB,ROW())</f>
        <v>0</v>
      </c>
    </row>
    <row r="2701" spans="1:16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19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  <c r="P2701" s="8">
        <f>INDEX([1]Calculation!CB:CB,ROW())</f>
        <v>0</v>
      </c>
    </row>
    <row r="2702" spans="1:16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19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  <c r="P2702" s="8">
        <f>INDEX([1]Calculation!CB:CB,ROW())</f>
        <v>0</v>
      </c>
    </row>
    <row r="2703" spans="1:16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19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  <c r="P2703" s="8">
        <f>INDEX([1]Calculation!CB:CB,ROW())</f>
        <v>0</v>
      </c>
    </row>
    <row r="2704" spans="1:16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19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  <c r="P2704" s="8">
        <f>INDEX([1]Calculation!CB:CB,ROW())</f>
        <v>0</v>
      </c>
    </row>
    <row r="2705" spans="1:16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19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  <c r="P2705" s="8">
        <f>INDEX([1]Calculation!CB:CB,ROW())</f>
        <v>0</v>
      </c>
    </row>
    <row r="2706" spans="1:16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19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  <c r="P2706" s="8">
        <f>INDEX([1]Calculation!CB:CB,ROW())</f>
        <v>0</v>
      </c>
    </row>
    <row r="2707" spans="1:16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19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  <c r="P2707" s="8">
        <f>INDEX([1]Calculation!CB:CB,ROW())</f>
        <v>0</v>
      </c>
    </row>
    <row r="2708" spans="1:16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19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  <c r="P2708" s="8">
        <f>INDEX([1]Calculation!CB:CB,ROW())</f>
        <v>0</v>
      </c>
    </row>
    <row r="2709" spans="1:16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19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  <c r="P2709" s="8">
        <f>INDEX([1]Calculation!CB:CB,ROW())</f>
        <v>0</v>
      </c>
    </row>
    <row r="2710" spans="1:16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19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  <c r="P2710" s="8">
        <f>INDEX([1]Calculation!CB:CB,ROW())</f>
        <v>0</v>
      </c>
    </row>
    <row r="2711" spans="1:16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19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  <c r="P2711" s="8">
        <f>INDEX([1]Calculation!CB:CB,ROW())</f>
        <v>0</v>
      </c>
    </row>
    <row r="2712" spans="1:16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19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  <c r="P2712" s="8">
        <f>INDEX([1]Calculation!CB:CB,ROW())</f>
        <v>0</v>
      </c>
    </row>
    <row r="2713" spans="1:16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19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  <c r="P2713" s="8">
        <f>INDEX([1]Calculation!CB:CB,ROW())</f>
        <v>0</v>
      </c>
    </row>
    <row r="2714" spans="1:16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19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  <c r="P2714" s="8">
        <f>INDEX([1]Calculation!CB:CB,ROW())</f>
        <v>0</v>
      </c>
    </row>
    <row r="2715" spans="1:16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19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  <c r="P2715" s="8">
        <f>INDEX([1]Calculation!CB:CB,ROW())</f>
        <v>0</v>
      </c>
    </row>
    <row r="2716" spans="1:16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19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  <c r="P2716" s="8">
        <f>INDEX([1]Calculation!CB:CB,ROW())</f>
        <v>0</v>
      </c>
    </row>
    <row r="2717" spans="1:16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19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  <c r="P2717" s="8">
        <f>INDEX([1]Calculation!CB:CB,ROW())</f>
        <v>0</v>
      </c>
    </row>
    <row r="2718" spans="1:16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19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  <c r="P2718" s="8">
        <f>INDEX([1]Calculation!CB:CB,ROW())</f>
        <v>0</v>
      </c>
    </row>
    <row r="2719" spans="1:16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19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  <c r="P2719" s="8">
        <f>INDEX([1]Calculation!CB:CB,ROW())</f>
        <v>0</v>
      </c>
    </row>
    <row r="2720" spans="1:16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19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  <c r="P2720" s="8">
        <f>INDEX([1]Calculation!CB:CB,ROW())</f>
        <v>0</v>
      </c>
    </row>
    <row r="2721" spans="1:16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19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  <c r="P2721" s="8">
        <f>INDEX([1]Calculation!CB:CB,ROW())</f>
        <v>0</v>
      </c>
    </row>
    <row r="2722" spans="1:16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19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  <c r="P2722" s="8">
        <f>INDEX([1]Calculation!CB:CB,ROW())</f>
        <v>0</v>
      </c>
    </row>
    <row r="2723" spans="1:16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19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  <c r="P2723" s="8">
        <f>INDEX([1]Calculation!CB:CB,ROW())</f>
        <v>0</v>
      </c>
    </row>
    <row r="2724" spans="1:16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19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  <c r="P2724" s="8">
        <f>INDEX([1]Calculation!CB:CB,ROW())</f>
        <v>0</v>
      </c>
    </row>
    <row r="2725" spans="1:16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19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  <c r="P2725" s="8">
        <f>INDEX([1]Calculation!CB:CB,ROW())</f>
        <v>0</v>
      </c>
    </row>
    <row r="2726" spans="1:16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19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  <c r="P2726" s="8">
        <f>INDEX([1]Calculation!CB:CB,ROW())</f>
        <v>0</v>
      </c>
    </row>
    <row r="2727" spans="1:16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19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  <c r="P2727" s="8">
        <f>INDEX([1]Calculation!CB:CB,ROW())</f>
        <v>0</v>
      </c>
    </row>
    <row r="2728" spans="1:16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19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  <c r="P2728" s="8">
        <f>INDEX([1]Calculation!CB:CB,ROW())</f>
        <v>0</v>
      </c>
    </row>
    <row r="2729" spans="1:16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19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  <c r="P2729" s="8">
        <f>INDEX([1]Calculation!CB:CB,ROW())</f>
        <v>0</v>
      </c>
    </row>
    <row r="2730" spans="1:16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19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  <c r="P2730" s="8">
        <f>INDEX([1]Calculation!CB:CB,ROW())</f>
        <v>0</v>
      </c>
    </row>
    <row r="2731" spans="1:16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19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  <c r="P2731" s="8">
        <f>INDEX([1]Calculation!CB:CB,ROW())</f>
        <v>0</v>
      </c>
    </row>
    <row r="2732" spans="1:16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19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  <c r="P2732" s="8">
        <f>INDEX([1]Calculation!CB:CB,ROW())</f>
        <v>0</v>
      </c>
    </row>
    <row r="2733" spans="1:16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19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  <c r="P2733" s="8">
        <f>INDEX([1]Calculation!CB:CB,ROW())</f>
        <v>0</v>
      </c>
    </row>
    <row r="2734" spans="1:16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19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  <c r="P2734" s="8">
        <f>INDEX([1]Calculation!CB:CB,ROW())</f>
        <v>0</v>
      </c>
    </row>
    <row r="2735" spans="1:16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19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  <c r="P2735" s="8">
        <f>INDEX([1]Calculation!CB:CB,ROW())</f>
        <v>0</v>
      </c>
    </row>
    <row r="2736" spans="1:16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19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  <c r="P2736" s="8">
        <f>INDEX([1]Calculation!CB:CB,ROW())</f>
        <v>0</v>
      </c>
    </row>
    <row r="2737" spans="1:16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19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  <c r="P2737" s="8">
        <f>INDEX([1]Calculation!CB:CB,ROW())</f>
        <v>0</v>
      </c>
    </row>
    <row r="2738" spans="1:16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19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  <c r="P2738" s="8">
        <f>INDEX([1]Calculation!CB:CB,ROW())</f>
        <v>0</v>
      </c>
    </row>
    <row r="2739" spans="1:16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19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  <c r="P2739" s="8">
        <f>INDEX([1]Calculation!CB:CB,ROW())</f>
        <v>0</v>
      </c>
    </row>
    <row r="2740" spans="1:16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19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  <c r="P2740" s="8">
        <f>INDEX([1]Calculation!CB:CB,ROW())</f>
        <v>0</v>
      </c>
    </row>
    <row r="2741" spans="1:16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19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  <c r="P2741" s="8">
        <f>INDEX([1]Calculation!CB:CB,ROW())</f>
        <v>0</v>
      </c>
    </row>
    <row r="2742" spans="1:16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19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  <c r="P2742" s="8">
        <f>INDEX([1]Calculation!CB:CB,ROW())</f>
        <v>0</v>
      </c>
    </row>
    <row r="2743" spans="1:16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19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  <c r="P2743" s="8">
        <f>INDEX([1]Calculation!CB:CB,ROW())</f>
        <v>0</v>
      </c>
    </row>
    <row r="2744" spans="1:16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19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  <c r="P2744" s="8">
        <f>INDEX([1]Calculation!CB:CB,ROW())</f>
        <v>0</v>
      </c>
    </row>
    <row r="2745" spans="1:16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19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  <c r="P2745" s="8">
        <f>INDEX([1]Calculation!CB:CB,ROW())</f>
        <v>0</v>
      </c>
    </row>
    <row r="2746" spans="1:16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19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  <c r="P2746" s="8">
        <f>INDEX([1]Calculation!CB:CB,ROW())</f>
        <v>0</v>
      </c>
    </row>
    <row r="2747" spans="1:16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19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  <c r="P2747" s="8">
        <f>INDEX([1]Calculation!CB:CB,ROW())</f>
        <v>0</v>
      </c>
    </row>
    <row r="2748" spans="1:16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19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  <c r="P2748" s="8">
        <f>INDEX([1]Calculation!CB:CB,ROW())</f>
        <v>0</v>
      </c>
    </row>
    <row r="2749" spans="1:16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19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  <c r="P2749" s="8">
        <f>INDEX([1]Calculation!CB:CB,ROW())</f>
        <v>0</v>
      </c>
    </row>
    <row r="2750" spans="1:16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19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  <c r="P2750" s="8">
        <f>INDEX([1]Calculation!CB:CB,ROW())</f>
        <v>0</v>
      </c>
    </row>
    <row r="2751" spans="1:16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19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  <c r="P2751" s="8">
        <f>INDEX([1]Calculation!CB:CB,ROW())</f>
        <v>0</v>
      </c>
    </row>
    <row r="2752" spans="1:16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19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  <c r="P2752" s="8">
        <f>INDEX([1]Calculation!CB:CB,ROW())</f>
        <v>0</v>
      </c>
    </row>
    <row r="2753" spans="1:16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19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  <c r="P2753" s="8">
        <f>INDEX([1]Calculation!CB:CB,ROW())</f>
        <v>0</v>
      </c>
    </row>
    <row r="2754" spans="1:16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19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  <c r="P2754" s="8">
        <f>INDEX([1]Calculation!CB:CB,ROW())</f>
        <v>0</v>
      </c>
    </row>
    <row r="2755" spans="1:16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19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  <c r="P2755" s="8">
        <f>INDEX([1]Calculation!CB:CB,ROW())</f>
        <v>0</v>
      </c>
    </row>
    <row r="2756" spans="1:16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19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  <c r="P2756" s="8">
        <f>INDEX([1]Calculation!CB:CB,ROW())</f>
        <v>0</v>
      </c>
    </row>
    <row r="2757" spans="1:16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19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  <c r="P2757" s="8">
        <f>INDEX([1]Calculation!CB:CB,ROW())</f>
        <v>0</v>
      </c>
    </row>
    <row r="2758" spans="1:16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19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  <c r="P2758" s="8">
        <f>INDEX([1]Calculation!CB:CB,ROW())</f>
        <v>0</v>
      </c>
    </row>
    <row r="2759" spans="1:16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19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  <c r="P2759" s="8">
        <f>INDEX([1]Calculation!CB:CB,ROW())</f>
        <v>0</v>
      </c>
    </row>
    <row r="2760" spans="1:16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19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  <c r="P2760" s="8">
        <f>INDEX([1]Calculation!CB:CB,ROW())</f>
        <v>0</v>
      </c>
    </row>
    <row r="2761" spans="1:16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19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  <c r="P2761" s="8">
        <f>INDEX([1]Calculation!CB:CB,ROW())</f>
        <v>0</v>
      </c>
    </row>
    <row r="2762" spans="1:16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19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  <c r="P2762" s="8">
        <f>INDEX([1]Calculation!CB:CB,ROW())</f>
        <v>0</v>
      </c>
    </row>
    <row r="2763" spans="1:16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19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  <c r="P2763" s="8">
        <f>INDEX([1]Calculation!CB:CB,ROW())</f>
        <v>0</v>
      </c>
    </row>
    <row r="2764" spans="1:16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19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  <c r="P2764" s="8">
        <f>INDEX([1]Calculation!CB:CB,ROW())</f>
        <v>0</v>
      </c>
    </row>
    <row r="2765" spans="1:16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19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  <c r="P2765" s="8">
        <f>INDEX([1]Calculation!CB:CB,ROW())</f>
        <v>0</v>
      </c>
    </row>
    <row r="2766" spans="1:16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19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  <c r="P2766" s="8">
        <f>INDEX([1]Calculation!CB:CB,ROW())</f>
        <v>0</v>
      </c>
    </row>
    <row r="2767" spans="1:16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19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  <c r="P2767" s="8">
        <f>INDEX([1]Calculation!CB:CB,ROW())</f>
        <v>0</v>
      </c>
    </row>
    <row r="2768" spans="1:16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19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  <c r="P2768" s="8">
        <f>INDEX([1]Calculation!CB:CB,ROW())</f>
        <v>0</v>
      </c>
    </row>
    <row r="2769" spans="1:16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19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  <c r="P2769" s="8">
        <f>INDEX([1]Calculation!CB:CB,ROW())</f>
        <v>0</v>
      </c>
    </row>
    <row r="2770" spans="1:16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19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  <c r="P2770" s="8">
        <f>INDEX([1]Calculation!CB:CB,ROW())</f>
        <v>0</v>
      </c>
    </row>
    <row r="2771" spans="1:16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19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  <c r="P2771" s="8">
        <f>INDEX([1]Calculation!CB:CB,ROW())</f>
        <v>0</v>
      </c>
    </row>
    <row r="2772" spans="1:16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19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  <c r="P2772" s="8">
        <f>INDEX([1]Calculation!CB:CB,ROW())</f>
        <v>0</v>
      </c>
    </row>
    <row r="2773" spans="1:16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19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  <c r="P2773" s="8">
        <f>INDEX([1]Calculation!CB:CB,ROW())</f>
        <v>0</v>
      </c>
    </row>
    <row r="2774" spans="1:16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19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  <c r="P2774" s="8">
        <f>INDEX([1]Calculation!CB:CB,ROW())</f>
        <v>0</v>
      </c>
    </row>
    <row r="2775" spans="1:16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19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  <c r="P2775" s="8">
        <f>INDEX([1]Calculation!CB:CB,ROW())</f>
        <v>0</v>
      </c>
    </row>
    <row r="2776" spans="1:16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19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  <c r="P2776" s="8">
        <f>INDEX([1]Calculation!CB:CB,ROW())</f>
        <v>0</v>
      </c>
    </row>
    <row r="2777" spans="1:16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19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  <c r="P2777" s="8">
        <f>INDEX([1]Calculation!CB:CB,ROW())</f>
        <v>0</v>
      </c>
    </row>
    <row r="2778" spans="1:16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19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  <c r="P2778" s="8">
        <f>INDEX([1]Calculation!CB:CB,ROW())</f>
        <v>0</v>
      </c>
    </row>
    <row r="2779" spans="1:16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19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  <c r="P2779" s="8">
        <f>INDEX([1]Calculation!CB:CB,ROW())</f>
        <v>0</v>
      </c>
    </row>
    <row r="2780" spans="1:16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19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  <c r="P2780" s="8">
        <f>INDEX([1]Calculation!CB:CB,ROW())</f>
        <v>0</v>
      </c>
    </row>
    <row r="2781" spans="1:16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19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  <c r="P2781" s="8">
        <f>INDEX([1]Calculation!CB:CB,ROW())</f>
        <v>0</v>
      </c>
    </row>
    <row r="2782" spans="1:16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19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  <c r="P2782" s="8">
        <f>INDEX([1]Calculation!CB:CB,ROW())</f>
        <v>0</v>
      </c>
    </row>
    <row r="2783" spans="1:16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19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  <c r="P2783" s="8">
        <f>INDEX([1]Calculation!CB:CB,ROW())</f>
        <v>0</v>
      </c>
    </row>
    <row r="2784" spans="1:16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19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  <c r="P2784" s="8">
        <f>INDEX([1]Calculation!CB:CB,ROW())</f>
        <v>0</v>
      </c>
    </row>
    <row r="2785" spans="1:16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19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  <c r="P2785" s="8">
        <f>INDEX([1]Calculation!CB:CB,ROW())</f>
        <v>0</v>
      </c>
    </row>
    <row r="2786" spans="1:16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19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  <c r="P2786" s="8">
        <f>INDEX([1]Calculation!CB:CB,ROW())</f>
        <v>0</v>
      </c>
    </row>
    <row r="2787" spans="1:16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19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  <c r="P2787" s="8">
        <f>INDEX([1]Calculation!CB:CB,ROW())</f>
        <v>0</v>
      </c>
    </row>
    <row r="2788" spans="1:16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19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  <c r="P2788" s="8">
        <f>INDEX([1]Calculation!CB:CB,ROW())</f>
        <v>0</v>
      </c>
    </row>
    <row r="2789" spans="1:16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19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  <c r="P2789" s="8">
        <f>INDEX([1]Calculation!CB:CB,ROW())</f>
        <v>0</v>
      </c>
    </row>
    <row r="2790" spans="1:16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19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  <c r="P2790" s="8">
        <f>INDEX([1]Calculation!CB:CB,ROW())</f>
        <v>0</v>
      </c>
    </row>
    <row r="2791" spans="1:16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19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  <c r="P2791" s="8">
        <f>INDEX([1]Calculation!CB:CB,ROW())</f>
        <v>0</v>
      </c>
    </row>
    <row r="2792" spans="1:16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19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  <c r="P2792" s="8">
        <f>INDEX([1]Calculation!CB:CB,ROW())</f>
        <v>0</v>
      </c>
    </row>
    <row r="2793" spans="1:16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19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  <c r="P2793" s="8">
        <f>INDEX([1]Calculation!CB:CB,ROW())</f>
        <v>0</v>
      </c>
    </row>
    <row r="2794" spans="1:16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19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  <c r="P2794" s="8">
        <f>INDEX([1]Calculation!CB:CB,ROW())</f>
        <v>0</v>
      </c>
    </row>
    <row r="2795" spans="1:16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19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  <c r="P2795" s="8">
        <f>INDEX([1]Calculation!CB:CB,ROW())</f>
        <v>0</v>
      </c>
    </row>
    <row r="2796" spans="1:16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19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  <c r="P2796" s="8">
        <f>INDEX([1]Calculation!CB:CB,ROW())</f>
        <v>0</v>
      </c>
    </row>
    <row r="2797" spans="1:16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19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  <c r="P2797" s="8">
        <f>INDEX([1]Calculation!CB:CB,ROW())</f>
        <v>0</v>
      </c>
    </row>
    <row r="2798" spans="1:16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19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  <c r="P2798" s="8">
        <f>INDEX([1]Calculation!CB:CB,ROW())</f>
        <v>0</v>
      </c>
    </row>
    <row r="2799" spans="1:16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19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  <c r="P2799" s="8">
        <f>INDEX([1]Calculation!CB:CB,ROW())</f>
        <v>0</v>
      </c>
    </row>
    <row r="2800" spans="1:16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19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  <c r="P2800" s="8">
        <f>INDEX([1]Calculation!CB:CB,ROW())</f>
        <v>0</v>
      </c>
    </row>
    <row r="2801" spans="1:16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19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  <c r="P2801" s="8">
        <f>INDEX([1]Calculation!CB:CB,ROW())</f>
        <v>0</v>
      </c>
    </row>
    <row r="2802" spans="1:16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19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  <c r="P2802" s="8">
        <f>INDEX([1]Calculation!CB:CB,ROW())</f>
        <v>0</v>
      </c>
    </row>
    <row r="2803" spans="1:16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19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  <c r="P2803" s="8">
        <f>INDEX([1]Calculation!CB:CB,ROW())</f>
        <v>0</v>
      </c>
    </row>
    <row r="2804" spans="1:16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19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  <c r="P2804" s="8">
        <f>INDEX([1]Calculation!CB:CB,ROW())</f>
        <v>0</v>
      </c>
    </row>
    <row r="2805" spans="1:16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19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  <c r="P2805" s="8">
        <f>INDEX([1]Calculation!CB:CB,ROW())</f>
        <v>0</v>
      </c>
    </row>
    <row r="2806" spans="1:16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19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  <c r="P2806" s="8">
        <f>INDEX([1]Calculation!CB:CB,ROW())</f>
        <v>0</v>
      </c>
    </row>
    <row r="2807" spans="1:16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19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  <c r="P2807" s="8">
        <f>INDEX([1]Calculation!CB:CB,ROW())</f>
        <v>0</v>
      </c>
    </row>
    <row r="2808" spans="1:16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19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  <c r="P2808" s="8">
        <f>INDEX([1]Calculation!CB:CB,ROW())</f>
        <v>0</v>
      </c>
    </row>
    <row r="2809" spans="1:16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19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  <c r="P2809" s="8">
        <f>INDEX([1]Calculation!CB:CB,ROW())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5"/>
  <sheetViews>
    <sheetView showGridLines="0" topLeftCell="A30" zoomScale="62" zoomScaleNormal="75" workbookViewId="0">
      <selection activeCell="G53" sqref="A1:Q66"/>
    </sheetView>
  </sheetViews>
  <sheetFormatPr baseColWidth="10" defaultRowHeight="22"/>
  <cols>
    <col min="1" max="1" width="12.625" style="29" bestFit="1" customWidth="1"/>
    <col min="2" max="2" width="12.625" style="29" customWidth="1"/>
    <col min="3" max="3" width="28.75" style="50" customWidth="1"/>
    <col min="4" max="4" width="8.125" style="45" customWidth="1"/>
    <col min="5" max="10" width="8.125" style="39" customWidth="1"/>
    <col min="11" max="11" width="8.125" style="55" customWidth="1"/>
    <col min="12" max="22" width="10.625" style="29"/>
    <col min="23" max="23" width="10.625" style="44"/>
    <col min="24" max="24" width="10.625" style="29"/>
    <col min="25" max="25" width="10.625" style="62"/>
    <col min="26" max="16384" width="10.625" style="29"/>
  </cols>
  <sheetData>
    <row r="1" spans="1:31">
      <c r="A1" s="25" t="s">
        <v>10</v>
      </c>
      <c r="B1" s="25" t="s">
        <v>333</v>
      </c>
      <c r="C1" s="26" t="s">
        <v>332</v>
      </c>
      <c r="D1" s="42" t="s">
        <v>14</v>
      </c>
      <c r="E1" s="41" t="s">
        <v>144</v>
      </c>
      <c r="F1" s="41" t="s">
        <v>148</v>
      </c>
      <c r="G1" s="41" t="s">
        <v>149</v>
      </c>
      <c r="H1" s="41" t="s">
        <v>155</v>
      </c>
      <c r="I1" s="41" t="s">
        <v>156</v>
      </c>
      <c r="J1" s="41" t="s">
        <v>158</v>
      </c>
      <c r="K1" s="51" t="s">
        <v>324</v>
      </c>
      <c r="L1" s="25">
        <v>1</v>
      </c>
      <c r="M1" s="25">
        <v>2</v>
      </c>
      <c r="N1" s="25">
        <v>3</v>
      </c>
      <c r="O1" s="25">
        <v>4</v>
      </c>
      <c r="P1" s="58">
        <v>5</v>
      </c>
      <c r="Q1" s="29">
        <v>6</v>
      </c>
      <c r="V1" s="43"/>
      <c r="W1" s="64"/>
      <c r="X1" s="50"/>
      <c r="Y1" s="65"/>
      <c r="Z1" s="50"/>
      <c r="AA1" s="50"/>
      <c r="AB1" s="50"/>
      <c r="AC1" s="50"/>
      <c r="AD1" s="50"/>
      <c r="AE1" s="50"/>
    </row>
    <row r="2" spans="1:31">
      <c r="A2" s="29" t="s">
        <v>15</v>
      </c>
      <c r="B2" s="29" t="s">
        <v>302</v>
      </c>
      <c r="C2" s="30" t="s">
        <v>330</v>
      </c>
      <c r="D2" s="45">
        <v>43864</v>
      </c>
      <c r="E2" s="38" t="s">
        <v>6</v>
      </c>
      <c r="F2" s="38" t="s">
        <v>4</v>
      </c>
      <c r="G2" s="38" t="s">
        <v>8</v>
      </c>
      <c r="H2" s="38" t="s">
        <v>1</v>
      </c>
      <c r="I2" s="38" t="s">
        <v>5</v>
      </c>
      <c r="J2" s="38"/>
      <c r="K2" s="52" t="s">
        <v>302</v>
      </c>
      <c r="L2" s="29" t="s">
        <v>302</v>
      </c>
      <c r="M2" s="29" t="s">
        <v>302</v>
      </c>
      <c r="N2" s="29" t="s">
        <v>302</v>
      </c>
      <c r="O2" s="29" t="s">
        <v>302</v>
      </c>
      <c r="P2" s="29" t="s">
        <v>302</v>
      </c>
      <c r="S2" s="46"/>
      <c r="T2" s="46"/>
      <c r="U2" s="46"/>
      <c r="V2" s="46"/>
      <c r="W2" s="66"/>
      <c r="X2" s="67"/>
      <c r="Y2" s="68"/>
      <c r="Z2" s="67"/>
      <c r="AA2" s="67"/>
      <c r="AB2" s="67"/>
      <c r="AC2" s="50"/>
      <c r="AD2" s="50"/>
      <c r="AE2" s="50"/>
    </row>
    <row r="3" spans="1:31">
      <c r="A3" s="29" t="s">
        <v>15</v>
      </c>
      <c r="B3" s="29" t="s">
        <v>302</v>
      </c>
      <c r="C3" s="30" t="s">
        <v>323</v>
      </c>
      <c r="D3" s="45">
        <v>43864</v>
      </c>
      <c r="E3" s="38">
        <v>24.8</v>
      </c>
      <c r="F3" s="34">
        <v>21.3</v>
      </c>
      <c r="G3" s="34">
        <v>18.399999999999999</v>
      </c>
      <c r="H3" s="34">
        <v>14.9</v>
      </c>
      <c r="I3" s="35">
        <v>12.7</v>
      </c>
      <c r="J3" s="35"/>
      <c r="K3" s="53" t="s">
        <v>302</v>
      </c>
      <c r="L3" s="29">
        <v>27</v>
      </c>
      <c r="M3" s="29">
        <v>25</v>
      </c>
      <c r="N3" s="29">
        <v>20</v>
      </c>
      <c r="O3" s="29">
        <v>14</v>
      </c>
      <c r="P3" s="29">
        <v>12</v>
      </c>
      <c r="W3" s="64"/>
      <c r="X3" s="50"/>
      <c r="Y3" s="65"/>
      <c r="Z3" s="50"/>
      <c r="AA3" s="50"/>
      <c r="AB3" s="50"/>
      <c r="AC3" s="50"/>
      <c r="AD3" s="50"/>
      <c r="AE3" s="50"/>
    </row>
    <row r="4" spans="1:31">
      <c r="A4" s="29" t="s">
        <v>15</v>
      </c>
      <c r="B4" s="29" t="s">
        <v>334</v>
      </c>
      <c r="C4" s="29" t="s">
        <v>303</v>
      </c>
      <c r="D4" s="45">
        <v>43863</v>
      </c>
      <c r="E4" s="39">
        <v>22</v>
      </c>
      <c r="F4" s="39">
        <v>18</v>
      </c>
      <c r="G4" s="39">
        <v>19</v>
      </c>
      <c r="H4" s="40">
        <v>18</v>
      </c>
      <c r="I4" s="39">
        <v>9</v>
      </c>
      <c r="K4" s="54">
        <f>ROUND(SQRT(SUMSQ(L4:P4)/5),1)</f>
        <v>2.9</v>
      </c>
      <c r="L4" s="29">
        <f t="shared" ref="L4:L22" si="0">ABS(E4-E$3)</f>
        <v>2.8000000000000007</v>
      </c>
      <c r="M4" s="29">
        <f t="shared" ref="M4:M23" si="1">ABS(F4-F$3)</f>
        <v>3.3000000000000007</v>
      </c>
      <c r="N4" s="29">
        <f t="shared" ref="N4:N23" si="2">ABS(G4-G$3)</f>
        <v>0.60000000000000142</v>
      </c>
      <c r="O4" s="29">
        <f t="shared" ref="O4:O23" si="3">ABS(H4-H$3)</f>
        <v>3.0999999999999996</v>
      </c>
      <c r="P4" s="29">
        <f t="shared" ref="P4:P23" si="4">ABS(I4-I$3)</f>
        <v>3.6999999999999993</v>
      </c>
      <c r="V4" s="48"/>
      <c r="W4" s="64"/>
      <c r="X4" s="69"/>
      <c r="Y4" s="65"/>
      <c r="Z4" s="50"/>
      <c r="AA4" s="50"/>
      <c r="AB4" s="50"/>
      <c r="AC4" s="50"/>
      <c r="AD4" s="50"/>
      <c r="AE4" s="50"/>
    </row>
    <row r="5" spans="1:31">
      <c r="A5" s="29" t="s">
        <v>15</v>
      </c>
      <c r="B5" s="29" t="s">
        <v>334</v>
      </c>
      <c r="C5" s="29" t="s">
        <v>310</v>
      </c>
      <c r="D5" s="45">
        <v>43863</v>
      </c>
      <c r="E5" s="39">
        <v>28</v>
      </c>
      <c r="F5" s="39">
        <v>15</v>
      </c>
      <c r="G5" s="39">
        <v>14</v>
      </c>
      <c r="H5" s="40">
        <v>21</v>
      </c>
      <c r="I5" s="39">
        <v>11</v>
      </c>
      <c r="K5" s="54">
        <f t="shared" ref="K5:K47" si="5">ROUND(SQRT(SUMSQ(L5:P5)/5),1)</f>
        <v>4.7</v>
      </c>
      <c r="L5" s="29">
        <f t="shared" si="0"/>
        <v>3.1999999999999993</v>
      </c>
      <c r="M5" s="29">
        <f t="shared" si="1"/>
        <v>6.3000000000000007</v>
      </c>
      <c r="N5" s="29">
        <f t="shared" si="2"/>
        <v>4.3999999999999986</v>
      </c>
      <c r="O5" s="29">
        <f t="shared" si="3"/>
        <v>6.1</v>
      </c>
      <c r="P5" s="29">
        <f t="shared" si="4"/>
        <v>1.6999999999999993</v>
      </c>
      <c r="V5" s="48"/>
      <c r="W5" s="64"/>
      <c r="X5" s="69"/>
      <c r="Y5" s="65"/>
      <c r="Z5" s="50"/>
      <c r="AA5" s="50"/>
      <c r="AB5" s="50"/>
      <c r="AC5" s="50"/>
      <c r="AD5" s="50"/>
      <c r="AE5" s="50"/>
    </row>
    <row r="6" spans="1:31">
      <c r="A6" s="29" t="s">
        <v>15</v>
      </c>
      <c r="B6" s="29" t="s">
        <v>334</v>
      </c>
      <c r="C6" s="29" t="s">
        <v>308</v>
      </c>
      <c r="D6" s="45">
        <v>43860</v>
      </c>
      <c r="E6" s="39">
        <v>23</v>
      </c>
      <c r="F6" s="39">
        <v>9</v>
      </c>
      <c r="G6" s="39">
        <v>15</v>
      </c>
      <c r="H6" s="40">
        <v>17</v>
      </c>
      <c r="I6" s="39">
        <v>16</v>
      </c>
      <c r="K6" s="54">
        <f t="shared" si="5"/>
        <v>6</v>
      </c>
      <c r="L6" s="29">
        <f t="shared" si="0"/>
        <v>1.8000000000000007</v>
      </c>
      <c r="M6" s="29">
        <f t="shared" si="1"/>
        <v>12.3</v>
      </c>
      <c r="N6" s="29">
        <f t="shared" si="2"/>
        <v>3.3999999999999986</v>
      </c>
      <c r="O6" s="29">
        <f t="shared" si="3"/>
        <v>2.0999999999999996</v>
      </c>
      <c r="P6" s="29">
        <f t="shared" si="4"/>
        <v>3.3000000000000007</v>
      </c>
      <c r="W6" s="64"/>
      <c r="X6" s="69"/>
      <c r="Y6" s="65"/>
      <c r="Z6" s="50"/>
      <c r="AA6" s="50"/>
      <c r="AB6" s="50"/>
      <c r="AC6" s="50"/>
      <c r="AD6" s="50"/>
      <c r="AE6" s="50"/>
    </row>
    <row r="7" spans="1:31">
      <c r="A7" s="29" t="s">
        <v>15</v>
      </c>
      <c r="B7" s="29" t="s">
        <v>334</v>
      </c>
      <c r="C7" s="29" t="s">
        <v>315</v>
      </c>
      <c r="D7" s="45">
        <v>43860</v>
      </c>
      <c r="E7" s="39">
        <v>17</v>
      </c>
      <c r="F7" s="39">
        <v>19</v>
      </c>
      <c r="G7" s="39">
        <v>15</v>
      </c>
      <c r="H7" s="40">
        <v>15</v>
      </c>
      <c r="I7" s="39">
        <v>11</v>
      </c>
      <c r="K7" s="54">
        <f t="shared" si="5"/>
        <v>4</v>
      </c>
      <c r="L7" s="29">
        <f t="shared" si="0"/>
        <v>7.8000000000000007</v>
      </c>
      <c r="M7" s="29">
        <f t="shared" si="1"/>
        <v>2.3000000000000007</v>
      </c>
      <c r="N7" s="29">
        <f t="shared" si="2"/>
        <v>3.3999999999999986</v>
      </c>
      <c r="O7" s="29">
        <f t="shared" si="3"/>
        <v>9.9999999999999645E-2</v>
      </c>
      <c r="P7" s="29">
        <f t="shared" si="4"/>
        <v>1.6999999999999993</v>
      </c>
      <c r="V7" s="48"/>
      <c r="W7" s="64"/>
      <c r="X7" s="69"/>
      <c r="Y7" s="65"/>
      <c r="Z7" s="50"/>
      <c r="AA7" s="50"/>
      <c r="AB7" s="50"/>
      <c r="AC7" s="50"/>
      <c r="AD7" s="50"/>
      <c r="AE7" s="50"/>
    </row>
    <row r="8" spans="1:31">
      <c r="A8" s="29" t="s">
        <v>15</v>
      </c>
      <c r="B8" s="29" t="s">
        <v>334</v>
      </c>
      <c r="C8" s="29" t="s">
        <v>316</v>
      </c>
      <c r="D8" s="45">
        <v>43859</v>
      </c>
      <c r="E8" s="39">
        <v>28</v>
      </c>
      <c r="F8" s="39">
        <v>15</v>
      </c>
      <c r="G8" s="39">
        <v>21</v>
      </c>
      <c r="H8" s="40">
        <v>15</v>
      </c>
      <c r="I8" s="39">
        <v>8</v>
      </c>
      <c r="K8" s="54">
        <f t="shared" si="5"/>
        <v>4</v>
      </c>
      <c r="L8" s="29">
        <f t="shared" si="0"/>
        <v>3.1999999999999993</v>
      </c>
      <c r="M8" s="29">
        <f t="shared" si="1"/>
        <v>6.3000000000000007</v>
      </c>
      <c r="N8" s="29">
        <f t="shared" si="2"/>
        <v>2.6000000000000014</v>
      </c>
      <c r="O8" s="29">
        <f t="shared" si="3"/>
        <v>9.9999999999999645E-2</v>
      </c>
      <c r="P8" s="29">
        <f t="shared" si="4"/>
        <v>4.6999999999999993</v>
      </c>
      <c r="V8" s="48"/>
      <c r="W8" s="64"/>
      <c r="X8" s="50"/>
      <c r="Y8" s="65"/>
      <c r="Z8" s="50"/>
      <c r="AA8" s="50"/>
      <c r="AB8" s="50"/>
      <c r="AC8" s="50"/>
      <c r="AD8" s="50"/>
      <c r="AE8" s="50"/>
    </row>
    <row r="9" spans="1:31">
      <c r="A9" s="29" t="s">
        <v>15</v>
      </c>
      <c r="B9" s="29" t="s">
        <v>334</v>
      </c>
      <c r="C9" s="29" t="s">
        <v>317</v>
      </c>
      <c r="D9" s="45">
        <v>43858</v>
      </c>
      <c r="E9" s="39">
        <v>18</v>
      </c>
      <c r="F9" s="39">
        <v>17</v>
      </c>
      <c r="G9" s="39">
        <v>17</v>
      </c>
      <c r="H9" s="40">
        <v>20</v>
      </c>
      <c r="I9" s="39">
        <v>12</v>
      </c>
      <c r="K9" s="54">
        <f t="shared" si="5"/>
        <v>4.3</v>
      </c>
      <c r="L9" s="29">
        <f t="shared" si="0"/>
        <v>6.8000000000000007</v>
      </c>
      <c r="M9" s="29">
        <f t="shared" si="1"/>
        <v>4.3000000000000007</v>
      </c>
      <c r="N9" s="29">
        <f t="shared" si="2"/>
        <v>1.3999999999999986</v>
      </c>
      <c r="O9" s="29">
        <f t="shared" si="3"/>
        <v>5.0999999999999996</v>
      </c>
      <c r="P9" s="29">
        <f t="shared" si="4"/>
        <v>0.69999999999999929</v>
      </c>
      <c r="V9" s="48"/>
      <c r="W9" s="64"/>
      <c r="X9" s="69"/>
      <c r="Y9" s="65"/>
      <c r="Z9" s="50"/>
      <c r="AA9" s="50"/>
      <c r="AB9" s="50"/>
      <c r="AC9" s="50"/>
      <c r="AD9" s="50"/>
      <c r="AE9" s="50"/>
    </row>
    <row r="10" spans="1:31">
      <c r="A10" s="29" t="s">
        <v>15</v>
      </c>
      <c r="B10" s="29" t="s">
        <v>334</v>
      </c>
      <c r="C10" s="29" t="s">
        <v>305</v>
      </c>
      <c r="D10" s="45">
        <v>43857</v>
      </c>
      <c r="E10" s="39">
        <v>21</v>
      </c>
      <c r="F10" s="39">
        <v>16</v>
      </c>
      <c r="G10" s="39">
        <v>15</v>
      </c>
      <c r="H10" s="40">
        <v>23</v>
      </c>
      <c r="I10" s="39">
        <v>10</v>
      </c>
      <c r="K10" s="54">
        <f t="shared" si="5"/>
        <v>5</v>
      </c>
      <c r="L10" s="29">
        <f t="shared" si="0"/>
        <v>3.8000000000000007</v>
      </c>
      <c r="M10" s="29">
        <f t="shared" si="1"/>
        <v>5.3000000000000007</v>
      </c>
      <c r="N10" s="29">
        <f t="shared" si="2"/>
        <v>3.3999999999999986</v>
      </c>
      <c r="O10" s="29">
        <f t="shared" si="3"/>
        <v>8.1</v>
      </c>
      <c r="P10" s="29">
        <f t="shared" si="4"/>
        <v>2.6999999999999993</v>
      </c>
      <c r="V10" s="48"/>
      <c r="W10" s="64"/>
      <c r="X10" s="69"/>
      <c r="Y10" s="65"/>
      <c r="Z10" s="50"/>
      <c r="AA10" s="50"/>
      <c r="AB10" s="50"/>
      <c r="AC10" s="50"/>
      <c r="AD10" s="50"/>
      <c r="AE10" s="50"/>
    </row>
    <row r="11" spans="1:31">
      <c r="A11" s="29" t="s">
        <v>15</v>
      </c>
      <c r="B11" s="29" t="s">
        <v>334</v>
      </c>
      <c r="C11" s="29" t="s">
        <v>309</v>
      </c>
      <c r="D11" s="45">
        <v>43856</v>
      </c>
      <c r="E11" s="39">
        <v>19</v>
      </c>
      <c r="F11" s="39">
        <v>18</v>
      </c>
      <c r="G11" s="39">
        <v>13</v>
      </c>
      <c r="H11" s="40">
        <v>25</v>
      </c>
      <c r="I11" s="39">
        <v>6</v>
      </c>
      <c r="K11" s="54">
        <f t="shared" si="5"/>
        <v>6.6</v>
      </c>
      <c r="L11" s="29">
        <f t="shared" si="0"/>
        <v>5.8000000000000007</v>
      </c>
      <c r="M11" s="29">
        <f t="shared" si="1"/>
        <v>3.3000000000000007</v>
      </c>
      <c r="N11" s="29">
        <f t="shared" si="2"/>
        <v>5.3999999999999986</v>
      </c>
      <c r="O11" s="29">
        <f t="shared" si="3"/>
        <v>10.1</v>
      </c>
      <c r="P11" s="29">
        <f t="shared" si="4"/>
        <v>6.6999999999999993</v>
      </c>
      <c r="V11" s="48"/>
      <c r="W11" s="64"/>
      <c r="X11" s="69"/>
      <c r="Y11" s="65"/>
      <c r="Z11" s="50"/>
      <c r="AA11" s="50"/>
      <c r="AB11" s="50"/>
      <c r="AC11" s="50"/>
      <c r="AD11" s="50"/>
      <c r="AE11" s="50"/>
    </row>
    <row r="12" spans="1:31">
      <c r="A12" s="29" t="s">
        <v>15</v>
      </c>
      <c r="B12" s="29" t="s">
        <v>334</v>
      </c>
      <c r="C12" s="29" t="s">
        <v>304</v>
      </c>
      <c r="D12" s="45">
        <v>43856</v>
      </c>
      <c r="E12" s="39">
        <v>27</v>
      </c>
      <c r="F12" s="39">
        <v>19</v>
      </c>
      <c r="G12" s="39">
        <v>15</v>
      </c>
      <c r="H12" s="40">
        <v>18</v>
      </c>
      <c r="I12" s="39">
        <v>10</v>
      </c>
      <c r="K12" s="54">
        <f t="shared" si="5"/>
        <v>2.8</v>
      </c>
      <c r="L12" s="29">
        <f t="shared" si="0"/>
        <v>2.1999999999999993</v>
      </c>
      <c r="M12" s="29">
        <f t="shared" si="1"/>
        <v>2.3000000000000007</v>
      </c>
      <c r="N12" s="29">
        <f t="shared" si="2"/>
        <v>3.3999999999999986</v>
      </c>
      <c r="O12" s="29">
        <f t="shared" si="3"/>
        <v>3.0999999999999996</v>
      </c>
      <c r="P12" s="29">
        <f t="shared" si="4"/>
        <v>2.6999999999999993</v>
      </c>
      <c r="V12" s="48"/>
      <c r="W12" s="64"/>
      <c r="X12" s="69"/>
      <c r="Y12" s="65"/>
      <c r="Z12" s="50"/>
      <c r="AA12" s="50"/>
      <c r="AB12" s="50"/>
      <c r="AC12" s="50"/>
      <c r="AD12" s="50"/>
      <c r="AE12" s="50"/>
    </row>
    <row r="13" spans="1:31">
      <c r="A13" s="29" t="s">
        <v>15</v>
      </c>
      <c r="B13" s="29" t="s">
        <v>334</v>
      </c>
      <c r="C13" s="29" t="s">
        <v>319</v>
      </c>
      <c r="D13" s="45">
        <v>43853</v>
      </c>
      <c r="E13" s="39">
        <v>25</v>
      </c>
      <c r="F13" s="39">
        <v>18</v>
      </c>
      <c r="G13" s="39">
        <v>15</v>
      </c>
      <c r="H13" s="40">
        <v>17</v>
      </c>
      <c r="I13" s="39">
        <v>8</v>
      </c>
      <c r="K13" s="54">
        <f t="shared" si="5"/>
        <v>3.1</v>
      </c>
      <c r="L13" s="29">
        <f t="shared" si="0"/>
        <v>0.19999999999999929</v>
      </c>
      <c r="M13" s="29">
        <f t="shared" si="1"/>
        <v>3.3000000000000007</v>
      </c>
      <c r="N13" s="29">
        <f t="shared" si="2"/>
        <v>3.3999999999999986</v>
      </c>
      <c r="O13" s="29">
        <f t="shared" si="3"/>
        <v>2.0999999999999996</v>
      </c>
      <c r="P13" s="29">
        <f t="shared" si="4"/>
        <v>4.6999999999999993</v>
      </c>
      <c r="S13" s="46"/>
      <c r="T13" s="46"/>
      <c r="U13" s="46"/>
      <c r="V13" s="46"/>
      <c r="W13" s="66"/>
      <c r="X13" s="67"/>
      <c r="Y13" s="68"/>
      <c r="Z13" s="67"/>
      <c r="AA13" s="67"/>
      <c r="AB13" s="67"/>
      <c r="AC13" s="50"/>
      <c r="AD13" s="50"/>
      <c r="AE13" s="50"/>
    </row>
    <row r="14" spans="1:31">
      <c r="A14" s="29" t="s">
        <v>15</v>
      </c>
      <c r="B14" s="29" t="s">
        <v>334</v>
      </c>
      <c r="C14" s="29" t="s">
        <v>300</v>
      </c>
      <c r="D14" s="45">
        <v>43853</v>
      </c>
      <c r="E14" s="39">
        <v>26</v>
      </c>
      <c r="F14" s="39">
        <v>22</v>
      </c>
      <c r="G14" s="39">
        <v>15</v>
      </c>
      <c r="H14" s="39">
        <v>25</v>
      </c>
      <c r="I14" s="39">
        <v>7</v>
      </c>
      <c r="K14" s="54">
        <f t="shared" si="5"/>
        <v>5.4</v>
      </c>
      <c r="L14" s="29">
        <f t="shared" si="0"/>
        <v>1.1999999999999993</v>
      </c>
      <c r="M14" s="29">
        <f t="shared" si="1"/>
        <v>0.69999999999999929</v>
      </c>
      <c r="N14" s="29">
        <f t="shared" si="2"/>
        <v>3.3999999999999986</v>
      </c>
      <c r="O14" s="29">
        <f t="shared" si="3"/>
        <v>10.1</v>
      </c>
      <c r="P14" s="29">
        <f t="shared" si="4"/>
        <v>5.6999999999999993</v>
      </c>
      <c r="S14" s="46"/>
      <c r="T14" s="46"/>
      <c r="U14" s="46"/>
      <c r="V14" s="46"/>
      <c r="W14" s="66"/>
      <c r="X14" s="67"/>
      <c r="Y14" s="68"/>
      <c r="Z14" s="67"/>
      <c r="AA14" s="67"/>
      <c r="AB14" s="67"/>
      <c r="AC14" s="50"/>
      <c r="AD14" s="50"/>
      <c r="AE14" s="50"/>
    </row>
    <row r="15" spans="1:31">
      <c r="A15" s="29" t="s">
        <v>15</v>
      </c>
      <c r="B15" s="29" t="s">
        <v>334</v>
      </c>
      <c r="C15" s="29" t="s">
        <v>318</v>
      </c>
      <c r="D15" s="45">
        <v>43853</v>
      </c>
      <c r="E15" s="39">
        <v>15</v>
      </c>
      <c r="F15" s="39">
        <v>18</v>
      </c>
      <c r="G15" s="39">
        <v>15</v>
      </c>
      <c r="H15" s="39">
        <v>19</v>
      </c>
      <c r="I15" s="39">
        <v>12</v>
      </c>
      <c r="K15" s="54">
        <f t="shared" si="5"/>
        <v>5.2</v>
      </c>
      <c r="L15" s="29">
        <f t="shared" si="0"/>
        <v>9.8000000000000007</v>
      </c>
      <c r="M15" s="29">
        <f t="shared" si="1"/>
        <v>3.3000000000000007</v>
      </c>
      <c r="N15" s="29">
        <f t="shared" si="2"/>
        <v>3.3999999999999986</v>
      </c>
      <c r="O15" s="29">
        <f t="shared" si="3"/>
        <v>4.0999999999999996</v>
      </c>
      <c r="P15" s="29">
        <f t="shared" si="4"/>
        <v>0.69999999999999929</v>
      </c>
      <c r="S15" s="46"/>
      <c r="T15" s="46"/>
      <c r="U15" s="46"/>
      <c r="V15" s="46"/>
      <c r="W15" s="66"/>
      <c r="X15" s="67"/>
      <c r="Y15" s="68"/>
      <c r="Z15" s="67"/>
      <c r="AA15" s="67"/>
      <c r="AB15" s="67"/>
      <c r="AC15" s="50"/>
      <c r="AD15" s="50"/>
      <c r="AE15" s="50"/>
    </row>
    <row r="16" spans="1:31">
      <c r="A16" s="29" t="s">
        <v>15</v>
      </c>
      <c r="B16" s="29" t="s">
        <v>334</v>
      </c>
      <c r="C16" s="29" t="s">
        <v>321</v>
      </c>
      <c r="D16" s="45">
        <v>43847</v>
      </c>
      <c r="E16" s="39">
        <v>10</v>
      </c>
      <c r="F16" s="39">
        <v>17</v>
      </c>
      <c r="G16" s="39">
        <v>15</v>
      </c>
      <c r="H16" s="40">
        <v>23</v>
      </c>
      <c r="I16" s="39">
        <v>11</v>
      </c>
      <c r="K16" s="54">
        <f t="shared" si="5"/>
        <v>8</v>
      </c>
      <c r="L16" s="29">
        <f t="shared" si="0"/>
        <v>14.8</v>
      </c>
      <c r="M16" s="29">
        <f t="shared" si="1"/>
        <v>4.3000000000000007</v>
      </c>
      <c r="N16" s="29">
        <f t="shared" si="2"/>
        <v>3.3999999999999986</v>
      </c>
      <c r="O16" s="29">
        <f t="shared" si="3"/>
        <v>8.1</v>
      </c>
      <c r="P16" s="29">
        <f t="shared" si="4"/>
        <v>1.6999999999999993</v>
      </c>
      <c r="S16" s="46"/>
      <c r="T16" s="46"/>
      <c r="U16" s="46"/>
      <c r="V16" s="46"/>
      <c r="W16" s="66"/>
      <c r="X16" s="67"/>
      <c r="Y16" s="68"/>
      <c r="Z16" s="67"/>
      <c r="AA16" s="67"/>
      <c r="AB16" s="67"/>
      <c r="AC16" s="50"/>
      <c r="AD16" s="50"/>
      <c r="AE16" s="50"/>
    </row>
    <row r="17" spans="1:31">
      <c r="A17" s="29" t="s">
        <v>15</v>
      </c>
      <c r="B17" s="29" t="s">
        <v>334</v>
      </c>
      <c r="C17" s="29" t="s">
        <v>322</v>
      </c>
      <c r="D17" s="45">
        <v>43862</v>
      </c>
      <c r="E17" s="39">
        <v>20</v>
      </c>
      <c r="F17" s="39">
        <v>16</v>
      </c>
      <c r="G17" s="39">
        <v>17</v>
      </c>
      <c r="H17" s="39">
        <v>13</v>
      </c>
      <c r="I17" s="39">
        <v>13</v>
      </c>
      <c r="K17" s="54">
        <f t="shared" si="5"/>
        <v>3.4</v>
      </c>
      <c r="L17" s="29">
        <f t="shared" si="0"/>
        <v>4.8000000000000007</v>
      </c>
      <c r="M17" s="29">
        <f t="shared" si="1"/>
        <v>5.3000000000000007</v>
      </c>
      <c r="N17" s="29">
        <f t="shared" si="2"/>
        <v>1.3999999999999986</v>
      </c>
      <c r="O17" s="29">
        <f t="shared" si="3"/>
        <v>1.9000000000000004</v>
      </c>
      <c r="P17" s="29">
        <f t="shared" si="4"/>
        <v>0.30000000000000071</v>
      </c>
      <c r="S17" s="46"/>
      <c r="T17" s="46"/>
      <c r="U17" s="46"/>
      <c r="V17" s="46"/>
      <c r="W17" s="66"/>
      <c r="X17" s="67"/>
      <c r="Y17" s="68"/>
      <c r="Z17" s="67"/>
      <c r="AA17" s="67"/>
      <c r="AB17" s="67"/>
      <c r="AC17" s="50"/>
      <c r="AD17" s="50"/>
      <c r="AE17" s="50"/>
    </row>
    <row r="18" spans="1:31">
      <c r="A18" s="29" t="s">
        <v>15</v>
      </c>
      <c r="B18" s="29" t="s">
        <v>335</v>
      </c>
      <c r="C18" s="27" t="s">
        <v>326</v>
      </c>
      <c r="D18" s="45">
        <v>43864</v>
      </c>
      <c r="E18" s="36">
        <v>23</v>
      </c>
      <c r="F18" s="37">
        <v>16.8</v>
      </c>
      <c r="G18" s="37">
        <v>15.5</v>
      </c>
      <c r="H18" s="28">
        <v>19.3</v>
      </c>
      <c r="I18" s="37">
        <v>9</v>
      </c>
      <c r="J18" s="37"/>
      <c r="K18" s="54">
        <f t="shared" si="5"/>
        <v>3.6</v>
      </c>
      <c r="L18" s="29">
        <f t="shared" si="0"/>
        <v>1.8000000000000007</v>
      </c>
      <c r="M18" s="29">
        <f t="shared" si="1"/>
        <v>4.5</v>
      </c>
      <c r="N18" s="29">
        <f t="shared" si="2"/>
        <v>2.8999999999999986</v>
      </c>
      <c r="O18" s="29">
        <f t="shared" si="3"/>
        <v>4.4000000000000004</v>
      </c>
      <c r="P18" s="29">
        <f t="shared" si="4"/>
        <v>3.6999999999999993</v>
      </c>
      <c r="S18" s="46"/>
      <c r="T18" s="46"/>
      <c r="U18" s="46"/>
      <c r="V18" s="46"/>
      <c r="W18" s="66"/>
      <c r="X18" s="67"/>
      <c r="Y18" s="68"/>
      <c r="Z18" s="67"/>
      <c r="AA18" s="67"/>
      <c r="AB18" s="67"/>
      <c r="AC18" s="50"/>
      <c r="AD18" s="50"/>
      <c r="AE18" s="50"/>
    </row>
    <row r="19" spans="1:31">
      <c r="A19" s="29" t="s">
        <v>15</v>
      </c>
      <c r="B19" s="29" t="s">
        <v>335</v>
      </c>
      <c r="C19" s="27" t="s">
        <v>327</v>
      </c>
      <c r="D19" s="45">
        <v>43864</v>
      </c>
      <c r="E19" s="37">
        <v>26</v>
      </c>
      <c r="F19" s="36">
        <v>17.8</v>
      </c>
      <c r="G19" s="37">
        <v>17.100000000000001</v>
      </c>
      <c r="H19" s="28">
        <v>21.7</v>
      </c>
      <c r="I19" s="37">
        <v>9.6</v>
      </c>
      <c r="J19" s="37"/>
      <c r="K19" s="54">
        <f t="shared" si="5"/>
        <v>3.8</v>
      </c>
      <c r="L19" s="29">
        <f t="shared" si="0"/>
        <v>1.1999999999999993</v>
      </c>
      <c r="M19" s="29">
        <f t="shared" si="1"/>
        <v>3.5</v>
      </c>
      <c r="N19" s="29">
        <f t="shared" si="2"/>
        <v>1.2999999999999972</v>
      </c>
      <c r="O19" s="29">
        <f t="shared" si="3"/>
        <v>6.7999999999999989</v>
      </c>
      <c r="P19" s="29">
        <f t="shared" si="4"/>
        <v>3.0999999999999996</v>
      </c>
      <c r="S19" s="46"/>
      <c r="T19" s="46"/>
      <c r="U19" s="46"/>
      <c r="V19" s="46"/>
      <c r="W19" s="66"/>
      <c r="X19" s="67"/>
      <c r="Y19" s="68"/>
      <c r="Z19" s="67"/>
      <c r="AA19" s="67"/>
      <c r="AB19" s="67"/>
      <c r="AC19" s="50"/>
      <c r="AD19" s="50"/>
      <c r="AE19" s="50"/>
    </row>
    <row r="20" spans="1:31">
      <c r="A20" s="29" t="s">
        <v>15</v>
      </c>
      <c r="B20" s="29" t="s">
        <v>335</v>
      </c>
      <c r="C20" s="27" t="s">
        <v>325</v>
      </c>
      <c r="D20" s="45">
        <v>43864</v>
      </c>
      <c r="E20" s="36">
        <v>26.4</v>
      </c>
      <c r="F20" s="37">
        <v>14.5</v>
      </c>
      <c r="G20" s="37">
        <v>17.3</v>
      </c>
      <c r="H20" s="28">
        <v>19.399999999999999</v>
      </c>
      <c r="I20" s="37">
        <v>11.5</v>
      </c>
      <c r="J20" s="37"/>
      <c r="K20" s="54">
        <f t="shared" si="5"/>
        <v>3.8</v>
      </c>
      <c r="L20" s="29">
        <f t="shared" si="0"/>
        <v>1.5999999999999979</v>
      </c>
      <c r="M20" s="29">
        <f t="shared" si="1"/>
        <v>6.8000000000000007</v>
      </c>
      <c r="N20" s="29">
        <f t="shared" si="2"/>
        <v>1.0999999999999979</v>
      </c>
      <c r="O20" s="29">
        <f t="shared" si="3"/>
        <v>4.4999999999999982</v>
      </c>
      <c r="P20" s="29">
        <f t="shared" si="4"/>
        <v>1.1999999999999993</v>
      </c>
      <c r="S20" s="46"/>
      <c r="T20" s="46"/>
      <c r="U20" s="46"/>
      <c r="V20" s="46"/>
      <c r="W20" s="66"/>
      <c r="X20" s="67"/>
      <c r="Y20" s="68"/>
      <c r="Z20" s="67"/>
      <c r="AA20" s="67"/>
      <c r="AB20" s="67"/>
      <c r="AC20" s="50"/>
      <c r="AD20" s="50"/>
      <c r="AE20" s="50"/>
    </row>
    <row r="21" spans="1:31">
      <c r="A21" s="29" t="s">
        <v>15</v>
      </c>
      <c r="B21" s="29" t="s">
        <v>335</v>
      </c>
      <c r="C21" s="27" t="s">
        <v>336</v>
      </c>
      <c r="D21" s="45">
        <v>43864</v>
      </c>
      <c r="E21" s="36">
        <v>23.2</v>
      </c>
      <c r="F21" s="37">
        <v>15.8</v>
      </c>
      <c r="G21" s="37">
        <v>15.5</v>
      </c>
      <c r="H21" s="28">
        <v>19.899999999999999</v>
      </c>
      <c r="I21" s="37">
        <v>9</v>
      </c>
      <c r="J21" s="37"/>
      <c r="K21" s="54">
        <f t="shared" si="5"/>
        <v>4</v>
      </c>
      <c r="L21" s="29">
        <f t="shared" si="0"/>
        <v>1.6000000000000014</v>
      </c>
      <c r="M21" s="29">
        <f t="shared" si="1"/>
        <v>5.5</v>
      </c>
      <c r="N21" s="29">
        <f t="shared" si="2"/>
        <v>2.8999999999999986</v>
      </c>
      <c r="O21" s="29">
        <f t="shared" si="3"/>
        <v>4.9999999999999982</v>
      </c>
      <c r="P21" s="29">
        <f t="shared" si="4"/>
        <v>3.6999999999999993</v>
      </c>
      <c r="S21" s="46"/>
      <c r="T21" s="46"/>
      <c r="U21" s="46"/>
      <c r="V21" s="46"/>
      <c r="W21" s="66"/>
      <c r="X21" s="67"/>
      <c r="Y21" s="68"/>
      <c r="Z21" s="67"/>
      <c r="AA21" s="67"/>
      <c r="AB21" s="67"/>
      <c r="AC21" s="50"/>
      <c r="AD21" s="50"/>
      <c r="AE21" s="50"/>
    </row>
    <row r="22" spans="1:31">
      <c r="A22" s="29" t="s">
        <v>15</v>
      </c>
      <c r="B22" s="29" t="s">
        <v>335</v>
      </c>
      <c r="C22" s="27" t="s">
        <v>328</v>
      </c>
      <c r="D22" s="45">
        <v>43864</v>
      </c>
      <c r="E22" s="36">
        <v>22.2</v>
      </c>
      <c r="F22" s="37">
        <v>15.7</v>
      </c>
      <c r="G22" s="37">
        <v>14.5</v>
      </c>
      <c r="H22" s="28">
        <v>20.7</v>
      </c>
      <c r="I22" s="37">
        <v>10.1</v>
      </c>
      <c r="J22" s="37"/>
      <c r="K22" s="54">
        <f t="shared" si="5"/>
        <v>4.3</v>
      </c>
      <c r="L22" s="29">
        <f t="shared" si="0"/>
        <v>2.6000000000000014</v>
      </c>
      <c r="M22" s="29">
        <f t="shared" si="1"/>
        <v>5.6000000000000014</v>
      </c>
      <c r="N22" s="29">
        <f t="shared" si="2"/>
        <v>3.8999999999999986</v>
      </c>
      <c r="O22" s="29">
        <f t="shared" si="3"/>
        <v>5.7999999999999989</v>
      </c>
      <c r="P22" s="29">
        <f t="shared" si="4"/>
        <v>2.5999999999999996</v>
      </c>
      <c r="Q22" s="49"/>
      <c r="R22" s="49"/>
      <c r="S22" s="46"/>
      <c r="T22" s="46"/>
      <c r="U22" s="46"/>
      <c r="V22" s="46"/>
      <c r="W22" s="66"/>
      <c r="X22" s="67"/>
      <c r="Y22" s="68"/>
      <c r="Z22" s="67"/>
      <c r="AA22" s="67"/>
      <c r="AB22" s="67"/>
      <c r="AC22" s="50"/>
      <c r="AD22" s="50"/>
      <c r="AE22" s="50"/>
    </row>
    <row r="23" spans="1:31">
      <c r="A23" s="29" t="s">
        <v>15</v>
      </c>
      <c r="B23" s="29" t="s">
        <v>335</v>
      </c>
      <c r="C23" s="27" t="s">
        <v>367</v>
      </c>
      <c r="D23" s="45">
        <v>43864</v>
      </c>
      <c r="E23" s="36">
        <v>24.7</v>
      </c>
      <c r="F23" s="37">
        <v>16</v>
      </c>
      <c r="G23" s="37">
        <v>17.399999999999999</v>
      </c>
      <c r="H23" s="28">
        <v>19.100000000000001</v>
      </c>
      <c r="I23" s="37">
        <v>11.3</v>
      </c>
      <c r="J23" s="37"/>
      <c r="K23" s="54">
        <f>ROUND(SQRT(SUMSQ(L23:P23)/5),1)</f>
        <v>3.1</v>
      </c>
      <c r="L23" s="29">
        <f>ABS(E23-E$3)</f>
        <v>0.10000000000000142</v>
      </c>
      <c r="M23" s="29">
        <f t="shared" si="1"/>
        <v>5.3000000000000007</v>
      </c>
      <c r="N23" s="29">
        <f t="shared" si="2"/>
        <v>1</v>
      </c>
      <c r="O23" s="29">
        <f t="shared" si="3"/>
        <v>4.2000000000000011</v>
      </c>
      <c r="P23" s="29">
        <f t="shared" si="4"/>
        <v>1.3999999999999986</v>
      </c>
      <c r="W23" s="64"/>
      <c r="X23" s="50"/>
      <c r="Y23" s="65"/>
      <c r="Z23" s="50"/>
      <c r="AA23" s="50"/>
      <c r="AB23" s="50"/>
      <c r="AC23" s="50"/>
      <c r="AD23" s="50"/>
      <c r="AE23" s="50"/>
    </row>
    <row r="24" spans="1:31">
      <c r="A24" s="29" t="s">
        <v>15</v>
      </c>
      <c r="B24" s="29" t="s">
        <v>335</v>
      </c>
      <c r="C24" s="27" t="s">
        <v>369</v>
      </c>
      <c r="D24" s="45">
        <v>43864</v>
      </c>
      <c r="E24" s="36">
        <v>24.3</v>
      </c>
      <c r="F24" s="37">
        <v>19.8</v>
      </c>
      <c r="G24" s="37">
        <v>17.100000000000001</v>
      </c>
      <c r="H24" s="28">
        <v>17.8</v>
      </c>
      <c r="I24" s="37">
        <v>8.6</v>
      </c>
      <c r="J24" s="37"/>
      <c r="K24" s="54">
        <f>ROUND(SQRT(SUMSQ(L24:P24)/5),1)</f>
        <v>2.4</v>
      </c>
      <c r="L24" s="29">
        <f>ABS(E24-E$3)</f>
        <v>0.5</v>
      </c>
      <c r="M24" s="29">
        <f>ABS(F24-F$3)</f>
        <v>1.5</v>
      </c>
      <c r="N24" s="29">
        <f>ABS(G24-G$3)</f>
        <v>1.2999999999999972</v>
      </c>
      <c r="O24" s="29">
        <f>ABS(H24-H$3)</f>
        <v>2.9000000000000004</v>
      </c>
      <c r="P24" s="29">
        <f>ABS(I24-I$3)</f>
        <v>4.0999999999999996</v>
      </c>
      <c r="W24" s="64"/>
      <c r="X24" s="50"/>
      <c r="Y24" s="65"/>
      <c r="Z24" s="50"/>
      <c r="AA24" s="50"/>
      <c r="AB24" s="50"/>
      <c r="AC24" s="50"/>
      <c r="AD24" s="50"/>
      <c r="AE24" s="50"/>
    </row>
    <row r="25" spans="1:31">
      <c r="A25" s="29" t="s">
        <v>15</v>
      </c>
      <c r="B25" s="29" t="s">
        <v>335</v>
      </c>
      <c r="C25" s="27" t="s">
        <v>329</v>
      </c>
      <c r="D25" s="45">
        <v>43864</v>
      </c>
      <c r="E25" s="36">
        <v>28</v>
      </c>
      <c r="F25" s="37">
        <v>19</v>
      </c>
      <c r="G25" s="37">
        <v>16</v>
      </c>
      <c r="H25" s="28">
        <v>26</v>
      </c>
      <c r="I25" s="37">
        <v>9</v>
      </c>
      <c r="J25" s="37"/>
      <c r="K25" s="54">
        <f>ROUND(SQRT(SUMSQ(L25:P25)/5),1)</f>
        <v>6.4</v>
      </c>
      <c r="L25" s="29">
        <f>ABS(E25-L$3)</f>
        <v>1</v>
      </c>
      <c r="M25" s="29">
        <f>ABS(F25-M$3)</f>
        <v>6</v>
      </c>
      <c r="N25" s="29">
        <f>ABS(G25-N$3)</f>
        <v>4</v>
      </c>
      <c r="O25" s="29">
        <f>ABS(H25-O$3)</f>
        <v>12</v>
      </c>
      <c r="P25" s="29">
        <f t="shared" ref="P25" si="6">ABS(I25-P$3)</f>
        <v>3</v>
      </c>
      <c r="S25" s="46"/>
      <c r="T25" s="46"/>
      <c r="U25" s="46"/>
      <c r="V25" s="46"/>
      <c r="W25" s="46"/>
      <c r="X25" s="46"/>
      <c r="Y25" s="63"/>
      <c r="Z25" s="46"/>
      <c r="AA25" s="46"/>
      <c r="AB25" s="46"/>
    </row>
    <row r="26" spans="1:31">
      <c r="A26" s="29" t="s">
        <v>16</v>
      </c>
      <c r="B26" s="29" t="s">
        <v>302</v>
      </c>
      <c r="C26" s="30" t="s">
        <v>330</v>
      </c>
      <c r="D26" s="45">
        <v>43872</v>
      </c>
      <c r="E26" s="45" t="s">
        <v>6</v>
      </c>
      <c r="F26" s="39" t="s">
        <v>331</v>
      </c>
      <c r="G26" s="39" t="s">
        <v>5</v>
      </c>
      <c r="H26" s="39" t="s">
        <v>8</v>
      </c>
      <c r="I26" s="39" t="s">
        <v>1</v>
      </c>
      <c r="K26" s="54" t="s">
        <v>302</v>
      </c>
      <c r="L26" s="29" t="s">
        <v>302</v>
      </c>
      <c r="M26" s="29" t="s">
        <v>302</v>
      </c>
      <c r="N26" s="29" t="s">
        <v>302</v>
      </c>
      <c r="O26" s="29" t="s">
        <v>302</v>
      </c>
      <c r="P26" s="29" t="s">
        <v>302</v>
      </c>
      <c r="S26" s="46"/>
      <c r="T26" s="46"/>
      <c r="U26" s="46"/>
      <c r="V26" s="46"/>
      <c r="W26" s="46"/>
      <c r="X26" s="46"/>
      <c r="Y26" s="63"/>
      <c r="Z26" s="46"/>
      <c r="AA26" s="46"/>
      <c r="AB26" s="46"/>
    </row>
    <row r="27" spans="1:31">
      <c r="A27" s="29" t="s">
        <v>16</v>
      </c>
      <c r="B27" s="29" t="s">
        <v>302</v>
      </c>
      <c r="C27" s="30" t="s">
        <v>323</v>
      </c>
      <c r="D27" s="45">
        <v>43872</v>
      </c>
      <c r="E27" s="39">
        <v>25.7</v>
      </c>
      <c r="F27" s="39">
        <v>24.4</v>
      </c>
      <c r="G27" s="39">
        <v>19.8</v>
      </c>
      <c r="H27" s="39">
        <v>9.1999999999999993</v>
      </c>
      <c r="I27" s="39">
        <v>8.4</v>
      </c>
      <c r="K27" s="54" t="s">
        <v>302</v>
      </c>
      <c r="L27" s="29" t="s">
        <v>302</v>
      </c>
      <c r="M27" s="29" t="s">
        <v>302</v>
      </c>
      <c r="N27" s="29" t="s">
        <v>302</v>
      </c>
      <c r="O27" s="29" t="s">
        <v>302</v>
      </c>
      <c r="P27" s="29" t="s">
        <v>302</v>
      </c>
      <c r="S27" s="46"/>
      <c r="T27" s="46"/>
      <c r="U27" s="46"/>
      <c r="V27" s="46"/>
      <c r="W27" s="46"/>
      <c r="X27" s="46"/>
      <c r="Y27" s="63"/>
      <c r="Z27" s="46"/>
      <c r="AA27" s="46"/>
      <c r="AB27" s="46"/>
    </row>
    <row r="28" spans="1:31">
      <c r="A28" s="29" t="s">
        <v>16</v>
      </c>
      <c r="B28" s="29" t="s">
        <v>334</v>
      </c>
      <c r="C28" s="46" t="s">
        <v>303</v>
      </c>
      <c r="D28" s="47">
        <v>43871</v>
      </c>
      <c r="E28" s="46">
        <v>28</v>
      </c>
      <c r="F28" s="46">
        <v>26</v>
      </c>
      <c r="G28" s="46">
        <v>13</v>
      </c>
      <c r="H28" s="46">
        <v>14</v>
      </c>
      <c r="I28" s="46">
        <v>9</v>
      </c>
      <c r="J28" s="46"/>
      <c r="K28" s="54">
        <f t="shared" si="5"/>
        <v>3.9</v>
      </c>
      <c r="L28" s="29">
        <f>ABS(E28-E$27)</f>
        <v>2.3000000000000007</v>
      </c>
      <c r="M28" s="29">
        <f>ABS(F28-F$27)</f>
        <v>1.6000000000000014</v>
      </c>
      <c r="N28" s="29">
        <f>ABS(G28-G$27)</f>
        <v>6.8000000000000007</v>
      </c>
      <c r="O28" s="29">
        <f>ABS(H28-H$27)</f>
        <v>4.8000000000000007</v>
      </c>
      <c r="P28" s="29">
        <f>ABS(I28-I$27)</f>
        <v>0.59999999999999964</v>
      </c>
      <c r="S28" s="46"/>
      <c r="T28" s="46"/>
      <c r="U28" s="46"/>
      <c r="V28" s="46"/>
      <c r="W28" s="46"/>
      <c r="X28" s="46"/>
      <c r="Y28" s="63"/>
      <c r="Z28" s="46"/>
      <c r="AA28" s="46"/>
      <c r="AB28" s="46"/>
    </row>
    <row r="29" spans="1:31">
      <c r="A29" s="29" t="s">
        <v>16</v>
      </c>
      <c r="B29" s="29" t="s">
        <v>334</v>
      </c>
      <c r="C29" s="29" t="s">
        <v>301</v>
      </c>
      <c r="D29" s="44">
        <v>43871</v>
      </c>
      <c r="E29" s="29">
        <v>24</v>
      </c>
      <c r="F29" s="29">
        <v>24</v>
      </c>
      <c r="G29" s="29">
        <v>14</v>
      </c>
      <c r="H29" s="29">
        <v>11</v>
      </c>
      <c r="I29" s="29">
        <v>12</v>
      </c>
      <c r="J29" s="29"/>
      <c r="K29" s="54">
        <f t="shared" si="5"/>
        <v>3.3</v>
      </c>
      <c r="L29" s="29">
        <f t="shared" ref="L29:L42" si="7">ABS(E29-E$27)</f>
        <v>1.6999999999999993</v>
      </c>
      <c r="M29" s="29">
        <f t="shared" ref="M29:M50" si="8">ABS(F29-F$27)</f>
        <v>0.39999999999999858</v>
      </c>
      <c r="N29" s="29">
        <f t="shared" ref="N29:N50" si="9">ABS(G29-G$27)</f>
        <v>5.8000000000000007</v>
      </c>
      <c r="O29" s="29">
        <f t="shared" ref="O29:O50" si="10">ABS(H29-H$27)</f>
        <v>1.8000000000000007</v>
      </c>
      <c r="P29" s="29">
        <f t="shared" ref="P29:P50" si="11">ABS(I29-I$27)</f>
        <v>3.5999999999999996</v>
      </c>
      <c r="S29" s="46"/>
      <c r="T29" s="46"/>
      <c r="U29" s="46"/>
      <c r="V29" s="46"/>
      <c r="W29" s="46"/>
      <c r="X29" s="46"/>
      <c r="Y29" s="63"/>
      <c r="Z29" s="46"/>
      <c r="AA29" s="46"/>
      <c r="AB29" s="46"/>
    </row>
    <row r="30" spans="1:31">
      <c r="A30" s="29" t="s">
        <v>16</v>
      </c>
      <c r="B30" s="29" t="s">
        <v>334</v>
      </c>
      <c r="C30" s="29" t="s">
        <v>309</v>
      </c>
      <c r="D30" s="45">
        <v>43870</v>
      </c>
      <c r="E30" s="29">
        <v>27</v>
      </c>
      <c r="F30" s="29">
        <v>19</v>
      </c>
      <c r="G30" s="29">
        <v>14</v>
      </c>
      <c r="H30" s="29">
        <v>12</v>
      </c>
      <c r="I30" s="49">
        <v>12</v>
      </c>
      <c r="J30" s="49"/>
      <c r="K30" s="54">
        <f t="shared" si="5"/>
        <v>4.0999999999999996</v>
      </c>
      <c r="L30" s="29">
        <f t="shared" si="7"/>
        <v>1.3000000000000007</v>
      </c>
      <c r="M30" s="29">
        <f t="shared" si="8"/>
        <v>5.3999999999999986</v>
      </c>
      <c r="N30" s="29">
        <f t="shared" si="9"/>
        <v>5.8000000000000007</v>
      </c>
      <c r="O30" s="29">
        <f t="shared" si="10"/>
        <v>2.8000000000000007</v>
      </c>
      <c r="P30" s="29">
        <f t="shared" si="11"/>
        <v>3.5999999999999996</v>
      </c>
      <c r="S30" s="46"/>
      <c r="T30" s="46"/>
      <c r="U30" s="46"/>
      <c r="V30" s="46"/>
      <c r="W30" s="46"/>
      <c r="X30" s="46"/>
      <c r="Y30" s="63"/>
      <c r="Z30" s="46"/>
      <c r="AA30" s="46"/>
      <c r="AB30" s="46"/>
    </row>
    <row r="31" spans="1:31">
      <c r="A31" s="29" t="s">
        <v>16</v>
      </c>
      <c r="B31" s="29" t="s">
        <v>334</v>
      </c>
      <c r="C31" s="29" t="s">
        <v>308</v>
      </c>
      <c r="D31" s="45">
        <v>43870</v>
      </c>
      <c r="E31" s="29">
        <v>28</v>
      </c>
      <c r="F31" s="29">
        <v>20</v>
      </c>
      <c r="G31" s="29">
        <v>13</v>
      </c>
      <c r="H31" s="29">
        <v>11</v>
      </c>
      <c r="I31" s="49">
        <v>13</v>
      </c>
      <c r="J31" s="49"/>
      <c r="K31" s="54">
        <f t="shared" si="5"/>
        <v>4.4000000000000004</v>
      </c>
      <c r="L31" s="29">
        <f t="shared" si="7"/>
        <v>2.3000000000000007</v>
      </c>
      <c r="M31" s="29">
        <f t="shared" si="8"/>
        <v>4.3999999999999986</v>
      </c>
      <c r="N31" s="29">
        <f t="shared" si="9"/>
        <v>6.8000000000000007</v>
      </c>
      <c r="O31" s="29">
        <f t="shared" si="10"/>
        <v>1.8000000000000007</v>
      </c>
      <c r="P31" s="29">
        <f t="shared" si="11"/>
        <v>4.5999999999999996</v>
      </c>
      <c r="S31" s="46"/>
      <c r="T31" s="46"/>
      <c r="U31" s="46"/>
      <c r="V31" s="46"/>
      <c r="W31" s="46"/>
      <c r="X31" s="46"/>
      <c r="Y31" s="63"/>
      <c r="Z31" s="46"/>
      <c r="AA31" s="46"/>
      <c r="AB31" s="46"/>
    </row>
    <row r="32" spans="1:31">
      <c r="A32" s="29" t="s">
        <v>16</v>
      </c>
      <c r="B32" s="29" t="s">
        <v>334</v>
      </c>
      <c r="C32" s="29" t="s">
        <v>307</v>
      </c>
      <c r="D32" s="44">
        <v>43870</v>
      </c>
      <c r="E32" s="29">
        <v>29</v>
      </c>
      <c r="F32" s="29">
        <v>22</v>
      </c>
      <c r="G32" s="29">
        <v>7</v>
      </c>
      <c r="H32" s="29">
        <v>10</v>
      </c>
      <c r="I32" s="29">
        <v>11</v>
      </c>
      <c r="J32" s="29"/>
      <c r="K32" s="54">
        <f t="shared" si="5"/>
        <v>6.1</v>
      </c>
      <c r="L32" s="29">
        <f t="shared" si="7"/>
        <v>3.3000000000000007</v>
      </c>
      <c r="M32" s="29">
        <f t="shared" si="8"/>
        <v>2.3999999999999986</v>
      </c>
      <c r="N32" s="29">
        <f t="shared" si="9"/>
        <v>12.8</v>
      </c>
      <c r="O32" s="29">
        <f t="shared" si="10"/>
        <v>0.80000000000000071</v>
      </c>
      <c r="P32" s="29">
        <f t="shared" si="11"/>
        <v>2.5999999999999996</v>
      </c>
      <c r="S32" s="46"/>
      <c r="T32" s="46"/>
      <c r="U32" s="46"/>
      <c r="V32" s="46"/>
      <c r="W32" s="46"/>
      <c r="X32" s="46"/>
      <c r="Y32" s="63"/>
      <c r="Z32" s="46"/>
      <c r="AA32" s="46"/>
      <c r="AB32" s="46"/>
    </row>
    <row r="33" spans="1:28">
      <c r="A33" s="29" t="s">
        <v>16</v>
      </c>
      <c r="B33" s="29" t="s">
        <v>334</v>
      </c>
      <c r="C33" s="29" t="s">
        <v>310</v>
      </c>
      <c r="D33" s="45">
        <v>43870</v>
      </c>
      <c r="E33" s="29">
        <v>30</v>
      </c>
      <c r="F33" s="29">
        <v>23</v>
      </c>
      <c r="G33" s="29">
        <v>14</v>
      </c>
      <c r="H33" s="29">
        <v>11</v>
      </c>
      <c r="I33" s="49">
        <v>10</v>
      </c>
      <c r="J33" s="49"/>
      <c r="K33" s="54">
        <f t="shared" si="5"/>
        <v>3.5</v>
      </c>
      <c r="L33" s="29">
        <f t="shared" si="7"/>
        <v>4.3000000000000007</v>
      </c>
      <c r="M33" s="29">
        <f t="shared" si="8"/>
        <v>1.3999999999999986</v>
      </c>
      <c r="N33" s="29">
        <f t="shared" si="9"/>
        <v>5.8000000000000007</v>
      </c>
      <c r="O33" s="29">
        <f t="shared" si="10"/>
        <v>1.8000000000000007</v>
      </c>
      <c r="P33" s="29">
        <f t="shared" si="11"/>
        <v>1.5999999999999996</v>
      </c>
      <c r="S33" s="46"/>
      <c r="T33" s="46"/>
      <c r="U33" s="46"/>
      <c r="V33" s="46"/>
      <c r="W33" s="46"/>
      <c r="X33" s="46"/>
      <c r="Y33" s="63"/>
      <c r="Z33" s="46"/>
      <c r="AA33" s="46"/>
      <c r="AB33" s="46"/>
    </row>
    <row r="34" spans="1:28">
      <c r="A34" s="29" t="s">
        <v>16</v>
      </c>
      <c r="B34" s="29" t="s">
        <v>334</v>
      </c>
      <c r="C34" s="29" t="s">
        <v>304</v>
      </c>
      <c r="D34" s="45">
        <v>43870</v>
      </c>
      <c r="E34" s="29">
        <v>30</v>
      </c>
      <c r="F34" s="29">
        <v>21</v>
      </c>
      <c r="G34" s="29">
        <v>8</v>
      </c>
      <c r="H34" s="29">
        <v>8</v>
      </c>
      <c r="I34" s="49">
        <v>9</v>
      </c>
      <c r="J34" s="49"/>
      <c r="K34" s="54">
        <f t="shared" si="5"/>
        <v>5.8</v>
      </c>
      <c r="L34" s="29">
        <f t="shared" si="7"/>
        <v>4.3000000000000007</v>
      </c>
      <c r="M34" s="29">
        <f t="shared" si="8"/>
        <v>3.3999999999999986</v>
      </c>
      <c r="N34" s="29">
        <f t="shared" si="9"/>
        <v>11.8</v>
      </c>
      <c r="O34" s="29">
        <f t="shared" si="10"/>
        <v>1.1999999999999993</v>
      </c>
      <c r="P34" s="29">
        <f t="shared" si="11"/>
        <v>0.59999999999999964</v>
      </c>
      <c r="S34" s="46"/>
      <c r="T34" s="46"/>
      <c r="U34" s="46"/>
      <c r="V34" s="46"/>
      <c r="W34" s="46"/>
      <c r="X34" s="46"/>
      <c r="Y34" s="63"/>
      <c r="Z34" s="46"/>
      <c r="AA34" s="46"/>
      <c r="AB34" s="46"/>
    </row>
    <row r="35" spans="1:28">
      <c r="A35" s="29" t="s">
        <v>16</v>
      </c>
      <c r="B35" s="29" t="s">
        <v>334</v>
      </c>
      <c r="C35" s="29" t="s">
        <v>306</v>
      </c>
      <c r="D35" s="45">
        <v>43870</v>
      </c>
      <c r="E35" s="29">
        <v>26</v>
      </c>
      <c r="F35" s="29">
        <v>20</v>
      </c>
      <c r="G35" s="29">
        <v>12</v>
      </c>
      <c r="H35" s="29">
        <v>10</v>
      </c>
      <c r="I35" s="49">
        <v>8</v>
      </c>
      <c r="J35" s="49"/>
      <c r="K35" s="54">
        <f t="shared" si="5"/>
        <v>4</v>
      </c>
      <c r="L35" s="29">
        <f t="shared" si="7"/>
        <v>0.30000000000000071</v>
      </c>
      <c r="M35" s="29">
        <f t="shared" si="8"/>
        <v>4.3999999999999986</v>
      </c>
      <c r="N35" s="29">
        <f t="shared" si="9"/>
        <v>7.8000000000000007</v>
      </c>
      <c r="O35" s="29">
        <f t="shared" si="10"/>
        <v>0.80000000000000071</v>
      </c>
      <c r="P35" s="29">
        <f t="shared" si="11"/>
        <v>0.40000000000000036</v>
      </c>
      <c r="S35" s="46"/>
      <c r="T35" s="46"/>
      <c r="U35" s="46"/>
      <c r="V35" s="46"/>
      <c r="W35" s="46"/>
      <c r="X35" s="46"/>
      <c r="Y35" s="63"/>
      <c r="Z35" s="46"/>
      <c r="AA35" s="46"/>
      <c r="AB35" s="46"/>
    </row>
    <row r="36" spans="1:28">
      <c r="A36" s="29" t="s">
        <v>16</v>
      </c>
      <c r="B36" s="29" t="s">
        <v>334</v>
      </c>
      <c r="C36" s="29" t="s">
        <v>311</v>
      </c>
      <c r="D36" s="45">
        <v>43869</v>
      </c>
      <c r="E36" s="29">
        <v>23</v>
      </c>
      <c r="F36" s="29">
        <v>20</v>
      </c>
      <c r="G36" s="29">
        <v>6</v>
      </c>
      <c r="H36" s="29">
        <v>16</v>
      </c>
      <c r="I36" s="49">
        <v>14</v>
      </c>
      <c r="J36" s="49"/>
      <c r="K36" s="54">
        <f t="shared" si="5"/>
        <v>7.7</v>
      </c>
      <c r="L36" s="29">
        <f t="shared" si="7"/>
        <v>2.6999999999999993</v>
      </c>
      <c r="M36" s="29">
        <f t="shared" si="8"/>
        <v>4.3999999999999986</v>
      </c>
      <c r="N36" s="29">
        <f t="shared" si="9"/>
        <v>13.8</v>
      </c>
      <c r="O36" s="29">
        <f t="shared" si="10"/>
        <v>6.8000000000000007</v>
      </c>
      <c r="P36" s="29">
        <f t="shared" si="11"/>
        <v>5.6</v>
      </c>
      <c r="S36" s="46"/>
      <c r="T36" s="46"/>
      <c r="U36" s="46"/>
      <c r="V36" s="46"/>
      <c r="W36" s="46"/>
      <c r="X36" s="46"/>
      <c r="Y36" s="63"/>
      <c r="Z36" s="46"/>
      <c r="AA36" s="46"/>
      <c r="AB36" s="46"/>
    </row>
    <row r="37" spans="1:28">
      <c r="A37" s="29" t="s">
        <v>16</v>
      </c>
      <c r="B37" s="29" t="s">
        <v>334</v>
      </c>
      <c r="C37" s="29" t="s">
        <v>300</v>
      </c>
      <c r="D37" s="45">
        <v>43869</v>
      </c>
      <c r="E37" s="29">
        <v>29</v>
      </c>
      <c r="F37" s="29">
        <v>25</v>
      </c>
      <c r="G37" s="29">
        <v>10</v>
      </c>
      <c r="H37" s="29">
        <v>17</v>
      </c>
      <c r="I37" s="49">
        <v>12</v>
      </c>
      <c r="J37" s="49"/>
      <c r="K37" s="54">
        <f t="shared" si="5"/>
        <v>6</v>
      </c>
      <c r="L37" s="29">
        <f t="shared" si="7"/>
        <v>3.3000000000000007</v>
      </c>
      <c r="M37" s="29">
        <f t="shared" si="8"/>
        <v>0.60000000000000142</v>
      </c>
      <c r="N37" s="29">
        <f t="shared" si="9"/>
        <v>9.8000000000000007</v>
      </c>
      <c r="O37" s="29">
        <f t="shared" si="10"/>
        <v>7.8000000000000007</v>
      </c>
      <c r="P37" s="29">
        <f t="shared" si="11"/>
        <v>3.5999999999999996</v>
      </c>
      <c r="S37" s="46"/>
      <c r="T37" s="46"/>
      <c r="U37" s="46"/>
      <c r="V37" s="46"/>
      <c r="W37" s="46"/>
      <c r="X37" s="46"/>
      <c r="Y37" s="63"/>
      <c r="Z37" s="46"/>
      <c r="AA37" s="46"/>
      <c r="AB37" s="46"/>
    </row>
    <row r="38" spans="1:28">
      <c r="A38" s="29" t="s">
        <v>16</v>
      </c>
      <c r="B38" s="29" t="s">
        <v>334</v>
      </c>
      <c r="C38" s="29" t="s">
        <v>312</v>
      </c>
      <c r="D38" s="45">
        <v>43868</v>
      </c>
      <c r="E38" s="29">
        <v>25</v>
      </c>
      <c r="F38" s="29">
        <v>17</v>
      </c>
      <c r="G38" s="29">
        <v>8</v>
      </c>
      <c r="H38" s="29">
        <v>15</v>
      </c>
      <c r="I38" s="49">
        <v>14</v>
      </c>
      <c r="J38" s="49"/>
      <c r="K38" s="54">
        <f t="shared" si="5"/>
        <v>7.2</v>
      </c>
      <c r="L38" s="29">
        <f t="shared" si="7"/>
        <v>0.69999999999999929</v>
      </c>
      <c r="M38" s="29">
        <f t="shared" si="8"/>
        <v>7.3999999999999986</v>
      </c>
      <c r="N38" s="29">
        <f t="shared" si="9"/>
        <v>11.8</v>
      </c>
      <c r="O38" s="29">
        <f t="shared" si="10"/>
        <v>5.8000000000000007</v>
      </c>
      <c r="P38" s="29">
        <f t="shared" si="11"/>
        <v>5.6</v>
      </c>
      <c r="S38" s="46"/>
      <c r="T38" s="46"/>
      <c r="U38" s="46"/>
      <c r="V38" s="46"/>
      <c r="W38" s="46"/>
      <c r="X38" s="46"/>
      <c r="Y38" s="63"/>
      <c r="Z38" s="46"/>
      <c r="AA38" s="46"/>
      <c r="AB38" s="46"/>
    </row>
    <row r="39" spans="1:28">
      <c r="A39" s="29" t="s">
        <v>16</v>
      </c>
      <c r="B39" s="29" t="s">
        <v>334</v>
      </c>
      <c r="C39" s="46" t="s">
        <v>313</v>
      </c>
      <c r="D39" s="47">
        <v>43867</v>
      </c>
      <c r="E39" s="46">
        <v>25</v>
      </c>
      <c r="F39" s="46">
        <v>21</v>
      </c>
      <c r="G39" s="46">
        <v>8</v>
      </c>
      <c r="H39" s="46">
        <v>14</v>
      </c>
      <c r="I39" s="46">
        <v>13</v>
      </c>
      <c r="J39" s="46"/>
      <c r="K39" s="54">
        <f t="shared" si="5"/>
        <v>6.3</v>
      </c>
      <c r="L39" s="29">
        <f t="shared" si="7"/>
        <v>0.69999999999999929</v>
      </c>
      <c r="M39" s="29">
        <f t="shared" si="8"/>
        <v>3.3999999999999986</v>
      </c>
      <c r="N39" s="29">
        <f t="shared" si="9"/>
        <v>11.8</v>
      </c>
      <c r="O39" s="29">
        <f t="shared" si="10"/>
        <v>4.8000000000000007</v>
      </c>
      <c r="P39" s="29">
        <f t="shared" si="11"/>
        <v>4.5999999999999996</v>
      </c>
      <c r="S39" s="46"/>
      <c r="T39" s="46"/>
      <c r="U39" s="46"/>
      <c r="V39" s="46"/>
      <c r="W39" s="46"/>
      <c r="X39" s="46"/>
      <c r="Y39" s="63"/>
      <c r="Z39" s="46"/>
      <c r="AA39" s="46"/>
      <c r="AB39" s="46"/>
    </row>
    <row r="40" spans="1:28">
      <c r="A40" s="29" t="s">
        <v>16</v>
      </c>
      <c r="B40" s="29" t="s">
        <v>334</v>
      </c>
      <c r="C40" s="46" t="s">
        <v>305</v>
      </c>
      <c r="D40" s="47">
        <v>43866</v>
      </c>
      <c r="E40" s="46">
        <v>24</v>
      </c>
      <c r="F40" s="46">
        <v>20</v>
      </c>
      <c r="G40" s="46">
        <v>9</v>
      </c>
      <c r="H40" s="46">
        <v>13</v>
      </c>
      <c r="I40" s="46">
        <v>17</v>
      </c>
      <c r="J40" s="46"/>
      <c r="K40" s="54">
        <f t="shared" si="5"/>
        <v>6.7</v>
      </c>
      <c r="L40" s="29">
        <f t="shared" si="7"/>
        <v>1.6999999999999993</v>
      </c>
      <c r="M40" s="29">
        <f t="shared" si="8"/>
        <v>4.3999999999999986</v>
      </c>
      <c r="N40" s="29">
        <f t="shared" si="9"/>
        <v>10.8</v>
      </c>
      <c r="O40" s="29">
        <f t="shared" si="10"/>
        <v>3.8000000000000007</v>
      </c>
      <c r="P40" s="29">
        <f t="shared" si="11"/>
        <v>8.6</v>
      </c>
      <c r="S40" s="46"/>
      <c r="T40" s="46"/>
      <c r="U40" s="46"/>
      <c r="V40" s="46"/>
      <c r="W40" s="46"/>
      <c r="X40" s="46"/>
      <c r="Y40" s="63"/>
      <c r="Z40" s="46"/>
      <c r="AA40" s="46"/>
      <c r="AB40" s="46"/>
    </row>
    <row r="41" spans="1:28">
      <c r="A41" s="29" t="s">
        <v>16</v>
      </c>
      <c r="B41" s="29" t="s">
        <v>334</v>
      </c>
      <c r="C41" s="46" t="s">
        <v>314</v>
      </c>
      <c r="D41" s="47">
        <v>43863</v>
      </c>
      <c r="E41" s="46">
        <v>19</v>
      </c>
      <c r="F41" s="46">
        <v>14</v>
      </c>
      <c r="G41" s="46">
        <v>11</v>
      </c>
      <c r="H41" s="46">
        <v>11</v>
      </c>
      <c r="I41" s="46">
        <v>19</v>
      </c>
      <c r="J41" s="46"/>
      <c r="K41" s="54">
        <f t="shared" si="5"/>
        <v>8.3000000000000007</v>
      </c>
      <c r="L41" s="29">
        <f t="shared" si="7"/>
        <v>6.6999999999999993</v>
      </c>
      <c r="M41" s="29">
        <f t="shared" si="8"/>
        <v>10.399999999999999</v>
      </c>
      <c r="N41" s="29">
        <f t="shared" si="9"/>
        <v>8.8000000000000007</v>
      </c>
      <c r="O41" s="29">
        <f t="shared" si="10"/>
        <v>1.8000000000000007</v>
      </c>
      <c r="P41" s="29">
        <f t="shared" si="11"/>
        <v>10.6</v>
      </c>
      <c r="S41" s="46"/>
      <c r="T41" s="46"/>
      <c r="U41" s="46"/>
      <c r="V41" s="46"/>
      <c r="W41" s="46"/>
      <c r="X41" s="46"/>
      <c r="Y41" s="63"/>
      <c r="Z41" s="46"/>
      <c r="AA41" s="46"/>
      <c r="AB41" s="46"/>
    </row>
    <row r="42" spans="1:28">
      <c r="A42" s="29" t="s">
        <v>16</v>
      </c>
      <c r="B42" s="29" t="s">
        <v>334</v>
      </c>
      <c r="C42" s="46" t="s">
        <v>320</v>
      </c>
      <c r="D42" s="47">
        <v>43851</v>
      </c>
      <c r="E42" s="46">
        <v>29</v>
      </c>
      <c r="F42" s="46">
        <v>17</v>
      </c>
      <c r="G42" s="46">
        <v>6</v>
      </c>
      <c r="H42" s="46">
        <v>13</v>
      </c>
      <c r="I42" s="46">
        <v>14</v>
      </c>
      <c r="J42" s="46"/>
      <c r="K42" s="54">
        <f t="shared" si="5"/>
        <v>7.8</v>
      </c>
      <c r="L42" s="29">
        <f t="shared" si="7"/>
        <v>3.3000000000000007</v>
      </c>
      <c r="M42" s="29">
        <f t="shared" si="8"/>
        <v>7.3999999999999986</v>
      </c>
      <c r="N42" s="29">
        <f t="shared" si="9"/>
        <v>13.8</v>
      </c>
      <c r="O42" s="29">
        <f t="shared" si="10"/>
        <v>3.8000000000000007</v>
      </c>
      <c r="P42" s="29">
        <f t="shared" si="11"/>
        <v>5.6</v>
      </c>
      <c r="S42" s="46"/>
      <c r="T42" s="46"/>
      <c r="U42" s="46"/>
      <c r="V42" s="46"/>
      <c r="W42" s="46"/>
      <c r="X42" s="46"/>
      <c r="Y42" s="63"/>
      <c r="Z42" s="46"/>
      <c r="AA42" s="46"/>
      <c r="AB42" s="46"/>
    </row>
    <row r="43" spans="1:28">
      <c r="A43" s="29" t="s">
        <v>16</v>
      </c>
      <c r="B43" s="29" t="s">
        <v>335</v>
      </c>
      <c r="C43" s="27" t="s">
        <v>327</v>
      </c>
      <c r="D43" s="45">
        <v>43872</v>
      </c>
      <c r="E43" s="57">
        <v>27.9</v>
      </c>
      <c r="F43" s="56">
        <v>23.7</v>
      </c>
      <c r="G43" s="56">
        <v>12.8</v>
      </c>
      <c r="H43" s="56">
        <v>12.1</v>
      </c>
      <c r="I43" s="56">
        <v>11.7</v>
      </c>
      <c r="J43" s="56"/>
      <c r="K43" s="54">
        <f t="shared" si="5"/>
        <v>3.8</v>
      </c>
      <c r="L43" s="29">
        <f t="shared" ref="L43:L50" si="12">ABS(E43-E$27)</f>
        <v>2.1999999999999993</v>
      </c>
      <c r="M43" s="29">
        <f t="shared" si="8"/>
        <v>0.69999999999999929</v>
      </c>
      <c r="N43" s="29">
        <f t="shared" si="9"/>
        <v>7</v>
      </c>
      <c r="O43" s="29">
        <f t="shared" si="10"/>
        <v>2.9000000000000004</v>
      </c>
      <c r="P43" s="29">
        <f t="shared" si="11"/>
        <v>3.2999999999999989</v>
      </c>
      <c r="S43" s="46"/>
      <c r="T43" s="46"/>
      <c r="U43" s="46"/>
      <c r="V43" s="46"/>
      <c r="W43" s="46"/>
      <c r="X43" s="46"/>
      <c r="Y43" s="63"/>
      <c r="Z43" s="46"/>
      <c r="AA43" s="46"/>
      <c r="AB43" s="46"/>
    </row>
    <row r="44" spans="1:28">
      <c r="A44" s="29" t="s">
        <v>16</v>
      </c>
      <c r="B44" s="29" t="s">
        <v>335</v>
      </c>
      <c r="C44" s="27" t="s">
        <v>326</v>
      </c>
      <c r="D44" s="45">
        <v>43872</v>
      </c>
      <c r="E44" s="57">
        <v>28.7</v>
      </c>
      <c r="F44" s="56">
        <v>21.3</v>
      </c>
      <c r="G44" s="56">
        <v>11.7</v>
      </c>
      <c r="H44" s="56">
        <v>11</v>
      </c>
      <c r="I44" s="56">
        <v>11</v>
      </c>
      <c r="J44" s="56"/>
      <c r="K44" s="54">
        <f t="shared" si="5"/>
        <v>4.3</v>
      </c>
      <c r="L44" s="29">
        <f t="shared" si="12"/>
        <v>3</v>
      </c>
      <c r="M44" s="29">
        <f t="shared" si="8"/>
        <v>3.0999999999999979</v>
      </c>
      <c r="N44" s="29">
        <f t="shared" si="9"/>
        <v>8.1000000000000014</v>
      </c>
      <c r="O44" s="29">
        <f t="shared" si="10"/>
        <v>1.8000000000000007</v>
      </c>
      <c r="P44" s="29">
        <f t="shared" si="11"/>
        <v>2.5999999999999996</v>
      </c>
      <c r="S44" s="46"/>
      <c r="T44" s="46"/>
      <c r="U44" s="46"/>
      <c r="V44" s="46"/>
      <c r="W44" s="46"/>
      <c r="X44" s="46"/>
      <c r="Y44" s="63"/>
      <c r="Z44" s="46"/>
      <c r="AA44" s="46"/>
      <c r="AB44" s="46"/>
    </row>
    <row r="45" spans="1:28">
      <c r="A45" s="29" t="s">
        <v>16</v>
      </c>
      <c r="B45" s="29" t="s">
        <v>335</v>
      </c>
      <c r="C45" s="27" t="s">
        <v>325</v>
      </c>
      <c r="D45" s="45">
        <v>43872</v>
      </c>
      <c r="E45" s="57">
        <v>27.4</v>
      </c>
      <c r="F45" s="56">
        <v>22.4</v>
      </c>
      <c r="G45" s="56">
        <v>11.7</v>
      </c>
      <c r="H45" s="56">
        <v>12.8</v>
      </c>
      <c r="I45" s="56">
        <v>13.3</v>
      </c>
      <c r="J45" s="56"/>
      <c r="K45" s="54">
        <f t="shared" si="5"/>
        <v>4.7</v>
      </c>
      <c r="L45" s="29">
        <f t="shared" si="12"/>
        <v>1.6999999999999993</v>
      </c>
      <c r="M45" s="29">
        <f t="shared" si="8"/>
        <v>2</v>
      </c>
      <c r="N45" s="29">
        <f t="shared" si="9"/>
        <v>8.1000000000000014</v>
      </c>
      <c r="O45" s="29">
        <f t="shared" si="10"/>
        <v>3.6000000000000014</v>
      </c>
      <c r="P45" s="29">
        <f t="shared" si="11"/>
        <v>4.9000000000000004</v>
      </c>
      <c r="S45" s="46"/>
      <c r="T45" s="46"/>
      <c r="U45" s="46"/>
      <c r="V45" s="46"/>
      <c r="W45" s="46"/>
      <c r="X45" s="46"/>
      <c r="Y45" s="63"/>
      <c r="Z45" s="46"/>
      <c r="AA45" s="46"/>
      <c r="AB45" s="46"/>
    </row>
    <row r="46" spans="1:28">
      <c r="A46" s="29" t="s">
        <v>16</v>
      </c>
      <c r="B46" s="29" t="s">
        <v>335</v>
      </c>
      <c r="C46" s="27" t="s">
        <v>336</v>
      </c>
      <c r="D46" s="45">
        <v>43872</v>
      </c>
      <c r="E46" s="57">
        <v>28.5</v>
      </c>
      <c r="F46" s="56">
        <v>22</v>
      </c>
      <c r="G46" s="56">
        <v>10.7</v>
      </c>
      <c r="H46" s="56">
        <v>12.6</v>
      </c>
      <c r="I46" s="56">
        <v>10.4</v>
      </c>
      <c r="J46" s="56"/>
      <c r="K46" s="54">
        <f t="shared" si="5"/>
        <v>4.7</v>
      </c>
      <c r="L46" s="29">
        <f t="shared" si="12"/>
        <v>2.8000000000000007</v>
      </c>
      <c r="M46" s="29">
        <f t="shared" si="8"/>
        <v>2.3999999999999986</v>
      </c>
      <c r="N46" s="29">
        <f t="shared" si="9"/>
        <v>9.1000000000000014</v>
      </c>
      <c r="O46" s="29">
        <f t="shared" si="10"/>
        <v>3.4000000000000004</v>
      </c>
      <c r="P46" s="29">
        <f t="shared" si="11"/>
        <v>2</v>
      </c>
      <c r="S46" s="46"/>
      <c r="T46" s="46"/>
      <c r="U46" s="46"/>
      <c r="V46" s="46"/>
      <c r="W46" s="46"/>
      <c r="X46" s="46"/>
      <c r="Y46" s="63"/>
      <c r="Z46" s="46"/>
      <c r="AA46" s="46"/>
      <c r="AB46" s="46"/>
    </row>
    <row r="47" spans="1:28">
      <c r="A47" s="29" t="s">
        <v>16</v>
      </c>
      <c r="B47" s="29" t="s">
        <v>335</v>
      </c>
      <c r="C47" s="27" t="s">
        <v>329</v>
      </c>
      <c r="D47" s="45">
        <v>43872</v>
      </c>
      <c r="E47" s="57">
        <v>28</v>
      </c>
      <c r="F47" s="56">
        <v>23</v>
      </c>
      <c r="G47" s="56">
        <v>11</v>
      </c>
      <c r="H47" s="56">
        <v>13</v>
      </c>
      <c r="I47" s="56">
        <v>12</v>
      </c>
      <c r="J47" s="56"/>
      <c r="K47" s="54">
        <f t="shared" si="5"/>
        <v>4.7</v>
      </c>
      <c r="L47" s="29">
        <f t="shared" si="12"/>
        <v>2.3000000000000007</v>
      </c>
      <c r="M47" s="29">
        <f t="shared" si="8"/>
        <v>1.3999999999999986</v>
      </c>
      <c r="N47" s="29">
        <f t="shared" si="9"/>
        <v>8.8000000000000007</v>
      </c>
      <c r="O47" s="29">
        <f t="shared" si="10"/>
        <v>3.8000000000000007</v>
      </c>
      <c r="P47" s="29">
        <f t="shared" si="11"/>
        <v>3.5999999999999996</v>
      </c>
      <c r="S47" s="46"/>
      <c r="T47" s="46"/>
      <c r="U47" s="46"/>
      <c r="V47" s="46"/>
      <c r="W47" s="46"/>
      <c r="X47" s="46"/>
      <c r="Y47" s="63"/>
      <c r="Z47" s="46"/>
      <c r="AA47" s="46"/>
      <c r="AB47" s="46"/>
    </row>
    <row r="48" spans="1:28">
      <c r="A48" s="29" t="s">
        <v>16</v>
      </c>
      <c r="B48" s="29" t="s">
        <v>335</v>
      </c>
      <c r="C48" s="27" t="s">
        <v>367</v>
      </c>
      <c r="D48" s="45">
        <v>43872</v>
      </c>
      <c r="E48" s="57">
        <v>28.7</v>
      </c>
      <c r="F48" s="56">
        <v>22.7</v>
      </c>
      <c r="G48" s="56">
        <v>11.3</v>
      </c>
      <c r="H48" s="56">
        <v>13.7</v>
      </c>
      <c r="I48" s="56">
        <v>12.9</v>
      </c>
      <c r="J48" s="56"/>
      <c r="K48" s="54">
        <f>ROUND(SQRT(SUMSQ(L48:P48)/5),1)</f>
        <v>5</v>
      </c>
      <c r="L48" s="29">
        <f t="shared" si="12"/>
        <v>3</v>
      </c>
      <c r="M48" s="29">
        <f t="shared" si="8"/>
        <v>1.6999999999999993</v>
      </c>
      <c r="N48" s="29">
        <f t="shared" si="9"/>
        <v>8.5</v>
      </c>
      <c r="O48" s="29">
        <f t="shared" si="10"/>
        <v>4.5</v>
      </c>
      <c r="P48" s="29">
        <f t="shared" si="11"/>
        <v>4.5</v>
      </c>
      <c r="S48" s="46"/>
      <c r="T48" s="46"/>
      <c r="U48" s="46"/>
      <c r="V48" s="46"/>
      <c r="W48" s="46"/>
      <c r="X48" s="46"/>
      <c r="Y48" s="63"/>
      <c r="Z48" s="46"/>
      <c r="AA48" s="46"/>
      <c r="AB48" s="46"/>
    </row>
    <row r="49" spans="1:28">
      <c r="A49" s="29" t="s">
        <v>16</v>
      </c>
      <c r="B49" s="29" t="s">
        <v>335</v>
      </c>
      <c r="C49" s="27" t="s">
        <v>369</v>
      </c>
      <c r="E49" s="57">
        <v>25.7</v>
      </c>
      <c r="F49" s="56">
        <v>21.5</v>
      </c>
      <c r="G49" s="56">
        <v>13.8</v>
      </c>
      <c r="H49" s="56">
        <v>12.4</v>
      </c>
      <c r="I49" s="56">
        <v>10.3</v>
      </c>
      <c r="J49" s="56"/>
      <c r="K49" s="54">
        <f>ROUND(SQRT(SUMSQ(L49:P49)/5),1)</f>
        <v>3.4</v>
      </c>
      <c r="L49" s="29">
        <f>ABS(E49-E$27)</f>
        <v>0</v>
      </c>
      <c r="M49" s="29">
        <f>ABS(F49-F$27)</f>
        <v>2.8999999999999986</v>
      </c>
      <c r="N49" s="29">
        <f>ABS(G49-G$27)</f>
        <v>6</v>
      </c>
      <c r="O49" s="29">
        <f>ABS(H49-H$27)</f>
        <v>3.2000000000000011</v>
      </c>
      <c r="P49" s="29">
        <f>ABS(I49-I$27)</f>
        <v>1.9000000000000004</v>
      </c>
      <c r="S49" s="46"/>
      <c r="T49" s="46"/>
      <c r="U49" s="46"/>
      <c r="V49" s="46"/>
      <c r="W49" s="46"/>
      <c r="X49" s="46"/>
      <c r="Y49" s="63"/>
      <c r="Z49" s="46"/>
      <c r="AA49" s="46"/>
      <c r="AB49" s="46"/>
    </row>
    <row r="50" spans="1:28">
      <c r="A50" s="29" t="s">
        <v>16</v>
      </c>
      <c r="B50" s="29" t="s">
        <v>335</v>
      </c>
      <c r="C50" s="27" t="s">
        <v>328</v>
      </c>
      <c r="D50" s="45">
        <v>43872</v>
      </c>
      <c r="E50" s="57">
        <v>26</v>
      </c>
      <c r="F50" s="56">
        <v>21.6</v>
      </c>
      <c r="G50" s="56">
        <v>10.3</v>
      </c>
      <c r="H50" s="56">
        <v>12.5</v>
      </c>
      <c r="I50" s="56">
        <v>11.7</v>
      </c>
      <c r="J50" s="56"/>
      <c r="K50" s="54">
        <f>ROUND(SQRT(SUMSQ(L50:P50)/5),1)</f>
        <v>4.9000000000000004</v>
      </c>
      <c r="L50" s="29">
        <f t="shared" si="12"/>
        <v>0.30000000000000071</v>
      </c>
      <c r="M50" s="29">
        <f t="shared" si="8"/>
        <v>2.7999999999999972</v>
      </c>
      <c r="N50" s="29">
        <f t="shared" si="9"/>
        <v>9.5</v>
      </c>
      <c r="O50" s="29">
        <f t="shared" si="10"/>
        <v>3.3000000000000007</v>
      </c>
      <c r="P50" s="29">
        <f t="shared" si="11"/>
        <v>3.2999999999999989</v>
      </c>
      <c r="S50" s="46"/>
      <c r="T50" s="46"/>
      <c r="U50" s="46"/>
      <c r="V50" s="46"/>
      <c r="W50" s="46"/>
      <c r="X50" s="46"/>
      <c r="Y50" s="63"/>
      <c r="Z50" s="46"/>
      <c r="AA50" s="46"/>
      <c r="AB50" s="46"/>
    </row>
    <row r="51" spans="1:28">
      <c r="A51" s="29" t="s">
        <v>17</v>
      </c>
      <c r="B51" s="29" t="s">
        <v>302</v>
      </c>
      <c r="C51" s="30" t="s">
        <v>330</v>
      </c>
      <c r="D51" s="45">
        <v>43883</v>
      </c>
      <c r="E51" s="45" t="s">
        <v>6</v>
      </c>
      <c r="F51" s="39" t="s">
        <v>1</v>
      </c>
      <c r="G51" s="39" t="s">
        <v>331</v>
      </c>
      <c r="H51" s="39" t="s">
        <v>8</v>
      </c>
      <c r="I51" s="39" t="s">
        <v>5</v>
      </c>
      <c r="J51" s="39" t="s">
        <v>7</v>
      </c>
      <c r="K51" s="54" t="s">
        <v>302</v>
      </c>
      <c r="L51" s="29" t="s">
        <v>302</v>
      </c>
      <c r="M51" s="29" t="s">
        <v>302</v>
      </c>
      <c r="N51" s="29" t="s">
        <v>302</v>
      </c>
      <c r="O51" s="29" t="s">
        <v>302</v>
      </c>
      <c r="P51" s="29" t="s">
        <v>302</v>
      </c>
      <c r="Q51" s="29" t="s">
        <v>302</v>
      </c>
      <c r="S51" s="46"/>
      <c r="T51" s="46"/>
      <c r="U51" s="46"/>
      <c r="V51" s="46"/>
      <c r="W51" s="46"/>
      <c r="X51" s="46"/>
      <c r="Y51" s="63"/>
      <c r="Z51" s="46"/>
      <c r="AA51" s="46"/>
      <c r="AB51" s="46"/>
    </row>
    <row r="52" spans="1:28">
      <c r="A52" s="29" t="s">
        <v>17</v>
      </c>
      <c r="B52" s="29" t="s">
        <v>302</v>
      </c>
      <c r="C52" s="30" t="s">
        <v>323</v>
      </c>
      <c r="D52" s="45">
        <v>43883</v>
      </c>
      <c r="E52" s="39">
        <v>34</v>
      </c>
      <c r="F52" s="39">
        <v>17.600000000000001</v>
      </c>
      <c r="G52" s="39">
        <v>15.4</v>
      </c>
      <c r="H52" s="39">
        <v>12.9</v>
      </c>
      <c r="I52" s="39">
        <v>9.6</v>
      </c>
      <c r="J52" s="39">
        <v>9</v>
      </c>
      <c r="K52" s="54" t="s">
        <v>302</v>
      </c>
      <c r="L52" s="29">
        <v>40.799999999999997</v>
      </c>
      <c r="M52" s="29">
        <v>19.7</v>
      </c>
      <c r="N52" s="29">
        <v>17.2</v>
      </c>
      <c r="O52" s="29">
        <v>11.5</v>
      </c>
      <c r="P52" s="29">
        <v>7</v>
      </c>
      <c r="Q52" s="29">
        <v>2.7</v>
      </c>
      <c r="S52" s="46"/>
      <c r="T52" s="46"/>
      <c r="U52" s="46"/>
      <c r="V52" s="46"/>
      <c r="W52" s="46"/>
      <c r="X52" s="46"/>
      <c r="Y52" s="63"/>
      <c r="Z52" s="46"/>
      <c r="AA52" s="46"/>
      <c r="AB52" s="46"/>
    </row>
    <row r="53" spans="1:28">
      <c r="A53" s="66" t="s">
        <v>17</v>
      </c>
      <c r="B53" s="29" t="s">
        <v>334</v>
      </c>
      <c r="C53" s="67" t="s">
        <v>303</v>
      </c>
      <c r="D53" s="68">
        <v>43882</v>
      </c>
      <c r="E53" s="70">
        <v>35</v>
      </c>
      <c r="F53" s="71">
        <v>16</v>
      </c>
      <c r="G53" s="71">
        <v>15</v>
      </c>
      <c r="H53" s="70">
        <v>16</v>
      </c>
      <c r="I53" s="71">
        <v>8</v>
      </c>
      <c r="J53" s="70">
        <v>8</v>
      </c>
      <c r="K53" s="54">
        <f>ROUND(SQRT(SUMSQ(L53:Q53)/6),1)</f>
        <v>1.7</v>
      </c>
      <c r="L53" s="29">
        <f t="shared" ref="L53:Q53" si="13">ABS(E53-E$52)</f>
        <v>1</v>
      </c>
      <c r="M53" s="29">
        <f t="shared" si="13"/>
        <v>1.6000000000000014</v>
      </c>
      <c r="N53" s="29">
        <f t="shared" si="13"/>
        <v>0.40000000000000036</v>
      </c>
      <c r="O53" s="29">
        <f t="shared" si="13"/>
        <v>3.0999999999999996</v>
      </c>
      <c r="P53" s="29">
        <f t="shared" si="13"/>
        <v>1.5999999999999996</v>
      </c>
      <c r="Q53" s="29">
        <f t="shared" si="13"/>
        <v>1</v>
      </c>
      <c r="S53" s="46"/>
      <c r="T53" s="46"/>
      <c r="U53" s="46"/>
      <c r="V53" s="46"/>
      <c r="W53" s="46"/>
      <c r="X53" s="46"/>
      <c r="Y53" s="63"/>
      <c r="Z53" s="46"/>
      <c r="AA53" s="46"/>
      <c r="AB53" s="46"/>
    </row>
    <row r="54" spans="1:28">
      <c r="A54" s="64" t="s">
        <v>17</v>
      </c>
      <c r="B54" s="29" t="s">
        <v>334</v>
      </c>
      <c r="C54" s="50" t="s">
        <v>301</v>
      </c>
      <c r="D54" s="65">
        <v>43882</v>
      </c>
      <c r="E54" s="70">
        <v>38</v>
      </c>
      <c r="F54" s="70">
        <v>11</v>
      </c>
      <c r="G54" s="70">
        <v>14</v>
      </c>
      <c r="H54" s="70">
        <v>9</v>
      </c>
      <c r="I54" s="70">
        <v>5</v>
      </c>
      <c r="J54" s="70">
        <v>11</v>
      </c>
      <c r="K54" s="54">
        <f t="shared" ref="K54:K57" si="14">ROUND(SQRT(SUMSQ(L54:Q54)/6),1)</f>
        <v>4.0999999999999996</v>
      </c>
      <c r="L54" s="29">
        <f t="shared" ref="L54:L57" si="15">ABS(E54-E$52)</f>
        <v>4</v>
      </c>
      <c r="M54" s="29">
        <f t="shared" ref="M54:M57" si="16">ABS(F54-F$52)</f>
        <v>6.6000000000000014</v>
      </c>
      <c r="N54" s="29">
        <f t="shared" ref="N54:N57" si="17">ABS(G54-G$52)</f>
        <v>1.4000000000000004</v>
      </c>
      <c r="O54" s="29">
        <f t="shared" ref="O54:O58" si="18">ABS(H54-H$52)</f>
        <v>3.9000000000000004</v>
      </c>
      <c r="P54" s="29">
        <f t="shared" ref="P54:P58" si="19">ABS(I54-I$52)</f>
        <v>4.5999999999999996</v>
      </c>
      <c r="Q54" s="29">
        <f t="shared" ref="Q54:Q66" si="20">ABS(J54-J$52)</f>
        <v>2</v>
      </c>
      <c r="S54" s="46"/>
      <c r="T54" s="46"/>
      <c r="U54" s="46"/>
      <c r="V54" s="46"/>
      <c r="W54" s="46"/>
      <c r="X54" s="46"/>
      <c r="Y54" s="63"/>
      <c r="Z54" s="46"/>
      <c r="AA54" s="46"/>
      <c r="AB54" s="46"/>
    </row>
    <row r="55" spans="1:28">
      <c r="A55" s="64" t="s">
        <v>17</v>
      </c>
      <c r="B55" s="29" t="s">
        <v>334</v>
      </c>
      <c r="C55" s="69" t="s">
        <v>310</v>
      </c>
      <c r="D55" s="65">
        <v>43881</v>
      </c>
      <c r="E55" s="70">
        <v>30</v>
      </c>
      <c r="F55" s="70">
        <v>16</v>
      </c>
      <c r="G55" s="70">
        <v>17</v>
      </c>
      <c r="H55" s="70">
        <v>12</v>
      </c>
      <c r="I55" s="70">
        <v>11</v>
      </c>
      <c r="J55" s="70">
        <v>10</v>
      </c>
      <c r="K55" s="54">
        <f t="shared" si="14"/>
        <v>2</v>
      </c>
      <c r="L55" s="29">
        <f t="shared" si="15"/>
        <v>4</v>
      </c>
      <c r="M55" s="29">
        <f t="shared" si="16"/>
        <v>1.6000000000000014</v>
      </c>
      <c r="N55" s="29">
        <f t="shared" si="17"/>
        <v>1.5999999999999996</v>
      </c>
      <c r="O55" s="29">
        <f t="shared" si="18"/>
        <v>0.90000000000000036</v>
      </c>
      <c r="P55" s="29">
        <f t="shared" si="19"/>
        <v>1.4000000000000004</v>
      </c>
      <c r="Q55" s="29">
        <f t="shared" si="20"/>
        <v>1</v>
      </c>
      <c r="S55" s="46"/>
      <c r="T55" s="46"/>
      <c r="U55" s="46"/>
      <c r="V55" s="46"/>
      <c r="W55" s="46"/>
      <c r="X55" s="46"/>
      <c r="Y55" s="63"/>
      <c r="Z55" s="46"/>
      <c r="AA55" s="46"/>
      <c r="AB55" s="46"/>
    </row>
    <row r="56" spans="1:28">
      <c r="A56" s="64" t="s">
        <v>17</v>
      </c>
      <c r="B56" s="29" t="s">
        <v>334</v>
      </c>
      <c r="C56" s="69" t="s">
        <v>364</v>
      </c>
      <c r="D56" s="65">
        <v>43876</v>
      </c>
      <c r="E56" s="70">
        <v>24</v>
      </c>
      <c r="F56" s="70">
        <v>19</v>
      </c>
      <c r="G56" s="70">
        <v>13</v>
      </c>
      <c r="H56" s="70">
        <v>10</v>
      </c>
      <c r="I56" s="70">
        <v>7</v>
      </c>
      <c r="J56" s="70">
        <v>18</v>
      </c>
      <c r="K56" s="54">
        <f t="shared" si="14"/>
        <v>5.8</v>
      </c>
      <c r="L56" s="29">
        <f t="shared" si="15"/>
        <v>10</v>
      </c>
      <c r="M56" s="29">
        <f t="shared" si="16"/>
        <v>1.3999999999999986</v>
      </c>
      <c r="N56" s="29">
        <f t="shared" si="17"/>
        <v>2.4000000000000004</v>
      </c>
      <c r="O56" s="29">
        <f t="shared" si="18"/>
        <v>2.9000000000000004</v>
      </c>
      <c r="P56" s="29">
        <f t="shared" si="19"/>
        <v>2.5999999999999996</v>
      </c>
      <c r="Q56" s="29">
        <f t="shared" si="20"/>
        <v>9</v>
      </c>
      <c r="S56" s="46"/>
      <c r="T56" s="46"/>
      <c r="U56" s="46"/>
      <c r="V56" s="46"/>
      <c r="W56" s="46"/>
      <c r="X56" s="46"/>
      <c r="Y56" s="63"/>
      <c r="Z56" s="46"/>
      <c r="AA56" s="46"/>
      <c r="AB56" s="46"/>
    </row>
    <row r="57" spans="1:28">
      <c r="A57" s="64" t="s">
        <v>17</v>
      </c>
      <c r="B57" s="29" t="s">
        <v>334</v>
      </c>
      <c r="C57" s="69" t="s">
        <v>365</v>
      </c>
      <c r="D57" s="65">
        <v>43876</v>
      </c>
      <c r="E57" s="70">
        <v>13</v>
      </c>
      <c r="F57" s="70">
        <v>14</v>
      </c>
      <c r="G57" s="70">
        <v>13</v>
      </c>
      <c r="H57" s="70">
        <v>7</v>
      </c>
      <c r="I57" s="70">
        <v>16</v>
      </c>
      <c r="J57" s="70">
        <v>19</v>
      </c>
      <c r="K57" s="54">
        <f t="shared" si="14"/>
        <v>10.3</v>
      </c>
      <c r="L57" s="29">
        <f t="shared" si="15"/>
        <v>21</v>
      </c>
      <c r="M57" s="29">
        <f t="shared" si="16"/>
        <v>3.6000000000000014</v>
      </c>
      <c r="N57" s="29">
        <f t="shared" si="17"/>
        <v>2.4000000000000004</v>
      </c>
      <c r="O57" s="29">
        <f t="shared" si="18"/>
        <v>5.9</v>
      </c>
      <c r="P57" s="29">
        <f t="shared" si="19"/>
        <v>6.4</v>
      </c>
      <c r="Q57" s="29">
        <f t="shared" si="20"/>
        <v>10</v>
      </c>
      <c r="S57" s="46"/>
      <c r="T57" s="46"/>
      <c r="U57" s="46"/>
      <c r="V57" s="46"/>
      <c r="W57" s="46"/>
      <c r="X57" s="46"/>
      <c r="Y57" s="63"/>
      <c r="Z57" s="46"/>
      <c r="AA57" s="46"/>
      <c r="AB57" s="46"/>
    </row>
    <row r="58" spans="1:28">
      <c r="A58" s="64" t="s">
        <v>17</v>
      </c>
      <c r="B58" s="29" t="s">
        <v>334</v>
      </c>
      <c r="C58" s="69" t="s">
        <v>366</v>
      </c>
      <c r="D58" s="65">
        <v>43874</v>
      </c>
      <c r="E58" s="70">
        <v>25</v>
      </c>
      <c r="F58" s="70">
        <v>18</v>
      </c>
      <c r="G58" s="70">
        <v>10</v>
      </c>
      <c r="H58" s="70">
        <v>13</v>
      </c>
      <c r="I58" s="70">
        <v>10</v>
      </c>
      <c r="J58" s="70">
        <v>11</v>
      </c>
      <c r="K58" s="54">
        <f>ROUND(SQRT(SUMSQ(L58:Q58)/6),1)</f>
        <v>4.4000000000000004</v>
      </c>
      <c r="L58" s="29">
        <f t="shared" ref="L58:N59" si="21">ABS(E58-E$52)</f>
        <v>9</v>
      </c>
      <c r="M58" s="29">
        <f t="shared" si="21"/>
        <v>0.39999999999999858</v>
      </c>
      <c r="N58" s="29">
        <f t="shared" si="21"/>
        <v>5.4</v>
      </c>
      <c r="O58" s="29">
        <f t="shared" si="18"/>
        <v>9.9999999999999645E-2</v>
      </c>
      <c r="P58" s="29">
        <f t="shared" si="19"/>
        <v>0.40000000000000036</v>
      </c>
      <c r="Q58" s="29">
        <f t="shared" si="20"/>
        <v>2</v>
      </c>
      <c r="S58" s="46"/>
      <c r="T58" s="46"/>
      <c r="U58" s="46"/>
      <c r="V58" s="46"/>
      <c r="W58" s="46"/>
      <c r="X58" s="46"/>
      <c r="Y58" s="63"/>
      <c r="Z58" s="46"/>
      <c r="AA58" s="46"/>
      <c r="AB58" s="46"/>
    </row>
    <row r="59" spans="1:28">
      <c r="A59" s="64" t="s">
        <v>17</v>
      </c>
      <c r="B59" s="29" t="s">
        <v>335</v>
      </c>
      <c r="C59" s="27" t="s">
        <v>369</v>
      </c>
      <c r="D59" s="65"/>
      <c r="E59" s="70">
        <v>36.9</v>
      </c>
      <c r="F59" s="70">
        <v>14.8</v>
      </c>
      <c r="G59" s="70">
        <v>14.8</v>
      </c>
      <c r="H59" s="70">
        <v>12.4</v>
      </c>
      <c r="I59" s="70">
        <v>9.5</v>
      </c>
      <c r="J59" s="70">
        <v>8</v>
      </c>
      <c r="K59" s="54">
        <f>ROUND(SQRT(SUMSQ(L59:Q59)/6),1)</f>
        <v>1.7</v>
      </c>
      <c r="L59" s="29">
        <f t="shared" si="21"/>
        <v>2.8999999999999986</v>
      </c>
      <c r="M59" s="29">
        <f t="shared" si="21"/>
        <v>2.8000000000000007</v>
      </c>
      <c r="N59" s="29">
        <f t="shared" si="21"/>
        <v>0.59999999999999964</v>
      </c>
      <c r="O59" s="29">
        <f>ABS(H59-H$52)</f>
        <v>0.5</v>
      </c>
      <c r="P59" s="29">
        <f>ABS(I59-I$52)</f>
        <v>9.9999999999999645E-2</v>
      </c>
      <c r="Q59" s="29">
        <f>ABS(J59-J$52)</f>
        <v>1</v>
      </c>
      <c r="S59" s="46"/>
      <c r="T59" s="46"/>
      <c r="U59" s="46"/>
      <c r="V59" s="46"/>
      <c r="W59" s="46"/>
      <c r="X59" s="46"/>
      <c r="Y59" s="63"/>
      <c r="Z59" s="46"/>
      <c r="AA59" s="46"/>
      <c r="AB59" s="46"/>
    </row>
    <row r="60" spans="1:28">
      <c r="A60" s="29" t="s">
        <v>17</v>
      </c>
      <c r="B60" s="29" t="s">
        <v>335</v>
      </c>
      <c r="C60" s="27" t="s">
        <v>327</v>
      </c>
      <c r="E60" s="39">
        <v>31.7</v>
      </c>
      <c r="F60" s="39">
        <v>13.7</v>
      </c>
      <c r="G60" s="39">
        <v>13.6</v>
      </c>
      <c r="H60" s="39">
        <v>12.5</v>
      </c>
      <c r="I60" s="39">
        <v>8.9</v>
      </c>
      <c r="J60" s="39">
        <v>13.1</v>
      </c>
      <c r="K60" s="54">
        <f t="shared" ref="K60:K66" si="22">ROUND(SQRT(SUMSQ(L60:Q60)/6),1)</f>
        <v>2.6</v>
      </c>
      <c r="L60" s="29">
        <f t="shared" ref="L60:L66" si="23">ABS(E60-E$52)</f>
        <v>2.3000000000000007</v>
      </c>
      <c r="M60" s="29">
        <f t="shared" ref="M60:M66" si="24">ABS(F60-F$52)</f>
        <v>3.9000000000000021</v>
      </c>
      <c r="N60" s="29">
        <f>ABS(G60-G$52)</f>
        <v>1.8000000000000007</v>
      </c>
      <c r="O60" s="29">
        <f t="shared" ref="O60:O66" si="25">ABS(H60-H$52)</f>
        <v>0.40000000000000036</v>
      </c>
      <c r="P60" s="29">
        <f t="shared" ref="P60:P66" si="26">ABS(I60-I$52)</f>
        <v>0.69999999999999929</v>
      </c>
      <c r="Q60" s="29">
        <f>ABS(J60-J$52)</f>
        <v>4.0999999999999996</v>
      </c>
      <c r="S60" s="46"/>
      <c r="T60" s="46"/>
      <c r="U60" s="46"/>
      <c r="V60" s="46"/>
      <c r="W60" s="46"/>
      <c r="X60" s="46"/>
      <c r="Y60" s="63"/>
      <c r="Z60" s="46"/>
      <c r="AA60" s="46"/>
      <c r="AB60" s="46"/>
    </row>
    <row r="61" spans="1:28">
      <c r="A61" s="29" t="s">
        <v>17</v>
      </c>
      <c r="B61" s="29" t="s">
        <v>335</v>
      </c>
      <c r="C61" s="27" t="s">
        <v>326</v>
      </c>
      <c r="E61" s="39">
        <v>32.5</v>
      </c>
      <c r="F61" s="39">
        <v>16</v>
      </c>
      <c r="G61" s="39">
        <v>16</v>
      </c>
      <c r="H61" s="39">
        <v>14</v>
      </c>
      <c r="I61" s="39">
        <v>9.5</v>
      </c>
      <c r="J61" s="39">
        <v>9</v>
      </c>
      <c r="K61" s="54">
        <f>ROUND(SQRT(SUMSQ(L61:Q61)/6),1)</f>
        <v>1</v>
      </c>
      <c r="L61" s="29">
        <f>ABS(E61-E$52)</f>
        <v>1.5</v>
      </c>
      <c r="M61" s="29">
        <f>ABS(F61-F$52)</f>
        <v>1.6000000000000014</v>
      </c>
      <c r="N61" s="29">
        <f>ABS(G61-G$52)</f>
        <v>0.59999999999999964</v>
      </c>
      <c r="O61" s="29">
        <f>ABS(H61-H$52)</f>
        <v>1.0999999999999996</v>
      </c>
      <c r="P61" s="29">
        <f>ABS(I61-I$52)</f>
        <v>9.9999999999999645E-2</v>
      </c>
      <c r="Q61" s="29">
        <f>ABS(J61-J$52)</f>
        <v>0</v>
      </c>
      <c r="S61" s="46"/>
      <c r="T61" s="46"/>
      <c r="U61" s="46"/>
      <c r="V61" s="46"/>
      <c r="W61" s="46"/>
      <c r="X61" s="46"/>
      <c r="Y61" s="63"/>
      <c r="Z61" s="46"/>
      <c r="AA61" s="46"/>
      <c r="AB61" s="46"/>
    </row>
    <row r="62" spans="1:28">
      <c r="A62" s="29" t="s">
        <v>17</v>
      </c>
      <c r="B62" s="29" t="s">
        <v>335</v>
      </c>
      <c r="C62" s="27" t="s">
        <v>325</v>
      </c>
      <c r="E62" s="39">
        <v>32.1</v>
      </c>
      <c r="F62" s="39">
        <v>15.4</v>
      </c>
      <c r="G62" s="39">
        <v>13.7</v>
      </c>
      <c r="H62" s="39">
        <v>15.7</v>
      </c>
      <c r="I62" s="39">
        <v>8</v>
      </c>
      <c r="J62" s="39">
        <v>9.6</v>
      </c>
      <c r="K62" s="54">
        <f t="shared" si="22"/>
        <v>1.9</v>
      </c>
      <c r="L62" s="29">
        <f t="shared" si="23"/>
        <v>1.8999999999999986</v>
      </c>
      <c r="M62" s="29">
        <f t="shared" si="24"/>
        <v>2.2000000000000011</v>
      </c>
      <c r="N62" s="29">
        <f t="shared" ref="N62:N66" si="27">ABS(G62-G$52)</f>
        <v>1.7000000000000011</v>
      </c>
      <c r="O62" s="29">
        <f t="shared" si="25"/>
        <v>2.7999999999999989</v>
      </c>
      <c r="P62" s="29">
        <f t="shared" si="26"/>
        <v>1.5999999999999996</v>
      </c>
      <c r="Q62" s="29">
        <f t="shared" si="20"/>
        <v>0.59999999999999964</v>
      </c>
      <c r="S62" s="46"/>
      <c r="T62" s="46"/>
      <c r="U62" s="46"/>
      <c r="V62" s="46"/>
      <c r="W62" s="46"/>
      <c r="X62" s="46"/>
      <c r="Y62" s="63"/>
      <c r="Z62" s="46"/>
      <c r="AA62" s="46"/>
      <c r="AB62" s="46"/>
    </row>
    <row r="63" spans="1:28">
      <c r="A63" s="29" t="s">
        <v>17</v>
      </c>
      <c r="B63" s="29" t="s">
        <v>335</v>
      </c>
      <c r="C63" s="27" t="s">
        <v>336</v>
      </c>
      <c r="E63" s="39">
        <v>34.6</v>
      </c>
      <c r="F63" s="39">
        <v>14.8</v>
      </c>
      <c r="G63" s="39">
        <v>16.100000000000001</v>
      </c>
      <c r="H63" s="39">
        <v>15.1</v>
      </c>
      <c r="I63" s="39">
        <v>7.7</v>
      </c>
      <c r="J63" s="39">
        <v>11.7</v>
      </c>
      <c r="K63" s="54">
        <f t="shared" si="22"/>
        <v>2</v>
      </c>
      <c r="L63" s="29">
        <f t="shared" si="23"/>
        <v>0.60000000000000142</v>
      </c>
      <c r="M63" s="29">
        <f t="shared" si="24"/>
        <v>2.8000000000000007</v>
      </c>
      <c r="N63" s="29">
        <f t="shared" si="27"/>
        <v>0.70000000000000107</v>
      </c>
      <c r="O63" s="29">
        <f t="shared" si="25"/>
        <v>2.1999999999999993</v>
      </c>
      <c r="P63" s="29">
        <f t="shared" si="26"/>
        <v>1.8999999999999995</v>
      </c>
      <c r="Q63" s="29">
        <f t="shared" si="20"/>
        <v>2.6999999999999993</v>
      </c>
      <c r="S63" s="46"/>
      <c r="T63" s="46"/>
      <c r="U63" s="46"/>
      <c r="V63" s="46"/>
      <c r="W63" s="46"/>
      <c r="X63" s="46"/>
      <c r="Y63" s="63"/>
      <c r="Z63" s="46"/>
      <c r="AA63" s="46"/>
      <c r="AB63" s="46"/>
    </row>
    <row r="64" spans="1:28">
      <c r="A64" s="29" t="s">
        <v>17</v>
      </c>
      <c r="B64" s="29" t="s">
        <v>335</v>
      </c>
      <c r="C64" s="27" t="s">
        <v>329</v>
      </c>
      <c r="E64" s="39">
        <v>39</v>
      </c>
      <c r="F64" s="39">
        <v>16</v>
      </c>
      <c r="G64" s="39">
        <v>17</v>
      </c>
      <c r="H64" s="39">
        <v>12</v>
      </c>
      <c r="I64" s="39">
        <v>8</v>
      </c>
      <c r="J64" s="39">
        <v>9</v>
      </c>
      <c r="K64" s="54">
        <f t="shared" si="22"/>
        <v>3.1</v>
      </c>
      <c r="L64" s="29">
        <f>ABS(E64-L$52)</f>
        <v>1.7999999999999972</v>
      </c>
      <c r="M64" s="29">
        <f t="shared" ref="M64:Q64" si="28">ABS(F64-M$52)</f>
        <v>3.6999999999999993</v>
      </c>
      <c r="N64" s="29">
        <f t="shared" si="28"/>
        <v>0.19999999999999929</v>
      </c>
      <c r="O64" s="29">
        <f t="shared" si="28"/>
        <v>0.5</v>
      </c>
      <c r="P64" s="29">
        <f t="shared" si="28"/>
        <v>1</v>
      </c>
      <c r="Q64" s="29">
        <f t="shared" si="28"/>
        <v>6.3</v>
      </c>
      <c r="S64" s="46"/>
      <c r="T64" s="46"/>
      <c r="U64" s="46"/>
      <c r="V64" s="46"/>
      <c r="W64" s="46"/>
      <c r="X64" s="46"/>
      <c r="Y64" s="63"/>
      <c r="Z64" s="46"/>
      <c r="AA64" s="46"/>
      <c r="AB64" s="46"/>
    </row>
    <row r="65" spans="1:28">
      <c r="A65" s="29" t="s">
        <v>17</v>
      </c>
      <c r="B65" s="29" t="s">
        <v>335</v>
      </c>
      <c r="C65" s="27" t="s">
        <v>328</v>
      </c>
      <c r="E65" s="39">
        <v>30.5</v>
      </c>
      <c r="F65" s="39">
        <v>14.4</v>
      </c>
      <c r="G65" s="39">
        <v>15.3</v>
      </c>
      <c r="H65" s="39">
        <v>11.8</v>
      </c>
      <c r="I65" s="39">
        <v>8.9</v>
      </c>
      <c r="J65" s="39">
        <v>10.199999999999999</v>
      </c>
      <c r="K65" s="54">
        <f t="shared" si="22"/>
        <v>2.1</v>
      </c>
      <c r="L65" s="29">
        <f t="shared" si="23"/>
        <v>3.5</v>
      </c>
      <c r="M65" s="29">
        <f t="shared" si="24"/>
        <v>3.2000000000000011</v>
      </c>
      <c r="N65" s="29">
        <f t="shared" si="27"/>
        <v>9.9999999999999645E-2</v>
      </c>
      <c r="O65" s="29">
        <f t="shared" si="25"/>
        <v>1.0999999999999996</v>
      </c>
      <c r="P65" s="29">
        <f t="shared" si="26"/>
        <v>0.69999999999999929</v>
      </c>
      <c r="Q65" s="29">
        <f t="shared" si="20"/>
        <v>1.1999999999999993</v>
      </c>
      <c r="S65" s="46"/>
      <c r="T65" s="46"/>
      <c r="U65" s="46"/>
      <c r="V65" s="46"/>
      <c r="W65" s="46"/>
      <c r="X65" s="46"/>
      <c r="Y65" s="63"/>
      <c r="Z65" s="46"/>
      <c r="AA65" s="46"/>
      <c r="AB65" s="46"/>
    </row>
    <row r="66" spans="1:28">
      <c r="A66" s="29" t="s">
        <v>17</v>
      </c>
      <c r="B66" s="29" t="s">
        <v>335</v>
      </c>
      <c r="C66" s="27" t="s">
        <v>367</v>
      </c>
      <c r="E66" s="39">
        <v>34</v>
      </c>
      <c r="F66" s="39">
        <v>15.4</v>
      </c>
      <c r="G66" s="39">
        <v>15.5</v>
      </c>
      <c r="H66" s="39">
        <v>12.6</v>
      </c>
      <c r="I66" s="39">
        <v>9.1</v>
      </c>
      <c r="J66" s="39">
        <v>11.1</v>
      </c>
      <c r="K66" s="54">
        <f t="shared" si="22"/>
        <v>1.3</v>
      </c>
      <c r="L66" s="29">
        <f t="shared" si="23"/>
        <v>0</v>
      </c>
      <c r="M66" s="29">
        <f t="shared" si="24"/>
        <v>2.2000000000000011</v>
      </c>
      <c r="N66" s="29">
        <f t="shared" si="27"/>
        <v>9.9999999999999645E-2</v>
      </c>
      <c r="O66" s="29">
        <f t="shared" si="25"/>
        <v>0.30000000000000071</v>
      </c>
      <c r="P66" s="29">
        <f t="shared" si="26"/>
        <v>0.5</v>
      </c>
      <c r="Q66" s="29">
        <f t="shared" si="20"/>
        <v>2.0999999999999996</v>
      </c>
      <c r="S66" s="46"/>
      <c r="T66" s="46"/>
      <c r="U66" s="46"/>
      <c r="V66" s="46"/>
      <c r="W66" s="46"/>
      <c r="X66" s="46"/>
      <c r="Y66" s="63"/>
      <c r="Z66" s="46"/>
      <c r="AA66" s="46"/>
      <c r="AB66" s="46"/>
    </row>
    <row r="67" spans="1:28">
      <c r="C67" s="31"/>
      <c r="S67" s="46"/>
      <c r="T67" s="46"/>
      <c r="U67" s="46"/>
      <c r="V67" s="46"/>
      <c r="W67" s="46"/>
      <c r="X67" s="46"/>
      <c r="Y67" s="63"/>
      <c r="Z67" s="46"/>
      <c r="AA67" s="46"/>
      <c r="AB67" s="46"/>
    </row>
    <row r="68" spans="1:28">
      <c r="S68" s="46"/>
      <c r="T68" s="46"/>
      <c r="U68" s="46"/>
      <c r="V68" s="46"/>
      <c r="W68" s="46"/>
      <c r="X68" s="46"/>
      <c r="Y68" s="63"/>
      <c r="Z68" s="46"/>
      <c r="AA68" s="46"/>
      <c r="AB68" s="46"/>
    </row>
    <row r="69" spans="1:28">
      <c r="C69" s="31"/>
      <c r="S69" s="46"/>
      <c r="T69" s="46"/>
      <c r="U69" s="46"/>
      <c r="V69" s="46"/>
      <c r="W69" s="46"/>
      <c r="X69" s="46"/>
      <c r="Y69" s="63"/>
      <c r="Z69" s="46"/>
      <c r="AA69" s="46"/>
      <c r="AB69" s="46"/>
    </row>
    <row r="70" spans="1:28">
      <c r="S70" s="46"/>
      <c r="T70" s="46"/>
      <c r="U70" s="46"/>
      <c r="V70" s="46"/>
      <c r="W70" s="46"/>
      <c r="X70" s="46"/>
      <c r="Y70" s="63"/>
      <c r="Z70" s="46"/>
      <c r="AA70" s="46"/>
      <c r="AB70" s="46"/>
    </row>
    <row r="71" spans="1:28">
      <c r="C71" s="31"/>
      <c r="S71" s="46"/>
      <c r="T71" s="46"/>
      <c r="U71" s="46"/>
      <c r="V71" s="46"/>
      <c r="W71" s="46"/>
      <c r="X71" s="46"/>
      <c r="Y71" s="63"/>
      <c r="Z71" s="46"/>
      <c r="AA71" s="46"/>
      <c r="AB71" s="46"/>
    </row>
    <row r="72" spans="1:28">
      <c r="S72" s="46"/>
      <c r="T72" s="46"/>
      <c r="U72" s="46"/>
      <c r="V72" s="46"/>
      <c r="W72" s="46"/>
      <c r="X72" s="46"/>
      <c r="Y72" s="63"/>
      <c r="Z72" s="46"/>
      <c r="AA72" s="46"/>
      <c r="AB72" s="46"/>
    </row>
    <row r="73" spans="1:28">
      <c r="C73" s="31"/>
      <c r="S73" s="46"/>
      <c r="T73" s="46"/>
      <c r="U73" s="46"/>
      <c r="V73" s="46"/>
      <c r="W73" s="46"/>
      <c r="X73" s="46"/>
      <c r="Y73" s="63"/>
      <c r="Z73" s="46"/>
      <c r="AA73" s="46"/>
      <c r="AB73" s="46"/>
    </row>
    <row r="74" spans="1:28">
      <c r="S74" s="46"/>
      <c r="T74" s="46"/>
      <c r="U74" s="46"/>
      <c r="V74" s="46"/>
      <c r="W74" s="46"/>
      <c r="X74" s="46"/>
      <c r="Y74" s="63"/>
      <c r="Z74" s="46"/>
      <c r="AA74" s="46"/>
      <c r="AB74" s="46"/>
    </row>
    <row r="75" spans="1:28">
      <c r="C75" s="32"/>
      <c r="S75" s="46"/>
      <c r="T75" s="46"/>
      <c r="U75" s="46"/>
      <c r="V75" s="46"/>
      <c r="W75" s="46"/>
      <c r="X75" s="46"/>
      <c r="Y75" s="63"/>
      <c r="Z75" s="46"/>
      <c r="AA75" s="46"/>
      <c r="AB75" s="46"/>
    </row>
    <row r="76" spans="1:28">
      <c r="S76" s="46"/>
      <c r="T76" s="46"/>
      <c r="U76" s="46"/>
      <c r="V76" s="46"/>
      <c r="W76" s="46"/>
      <c r="X76" s="46"/>
      <c r="Y76" s="63"/>
      <c r="Z76" s="46"/>
      <c r="AA76" s="46"/>
      <c r="AB76" s="46"/>
    </row>
    <row r="77" spans="1:28">
      <c r="C77" s="31"/>
      <c r="S77" s="46"/>
      <c r="T77" s="46"/>
      <c r="U77" s="46"/>
      <c r="V77" s="46"/>
      <c r="W77" s="46"/>
      <c r="X77" s="46"/>
      <c r="Y77" s="63"/>
      <c r="Z77" s="46"/>
      <c r="AA77" s="46"/>
      <c r="AB77" s="46"/>
    </row>
    <row r="78" spans="1:28">
      <c r="S78" s="46"/>
      <c r="T78" s="46"/>
      <c r="U78" s="46"/>
      <c r="V78" s="46"/>
      <c r="W78" s="46"/>
      <c r="X78" s="46"/>
      <c r="Y78" s="63"/>
      <c r="Z78" s="46"/>
      <c r="AA78" s="46"/>
      <c r="AB78" s="46"/>
    </row>
    <row r="79" spans="1:28">
      <c r="C79" s="31"/>
      <c r="S79" s="46"/>
      <c r="T79" s="46"/>
      <c r="U79" s="46"/>
      <c r="V79" s="46"/>
      <c r="W79" s="46"/>
      <c r="X79" s="46"/>
      <c r="Y79" s="63"/>
      <c r="Z79" s="46"/>
      <c r="AA79" s="46"/>
      <c r="AB79" s="46"/>
    </row>
    <row r="80" spans="1:28">
      <c r="S80" s="46"/>
      <c r="T80" s="46"/>
      <c r="U80" s="46"/>
      <c r="V80" s="46"/>
      <c r="W80" s="46"/>
      <c r="X80" s="46"/>
      <c r="Y80" s="63"/>
      <c r="Z80" s="46"/>
      <c r="AA80" s="46"/>
      <c r="AB80" s="46"/>
    </row>
    <row r="81" spans="3:28">
      <c r="C81" s="31"/>
      <c r="S81" s="46"/>
      <c r="T81" s="46"/>
      <c r="U81" s="46"/>
      <c r="V81" s="46"/>
      <c r="W81" s="46"/>
      <c r="X81" s="46"/>
      <c r="Y81" s="63"/>
      <c r="Z81" s="46"/>
      <c r="AA81" s="46"/>
      <c r="AB81" s="46"/>
    </row>
    <row r="82" spans="3:28">
      <c r="S82" s="46"/>
      <c r="T82" s="46"/>
      <c r="U82" s="46"/>
      <c r="V82" s="46"/>
      <c r="W82" s="46"/>
      <c r="X82" s="46"/>
      <c r="Y82" s="63"/>
      <c r="Z82" s="46"/>
      <c r="AA82" s="46"/>
      <c r="AB82" s="46"/>
    </row>
    <row r="83" spans="3:28">
      <c r="C83" s="33"/>
      <c r="S83" s="46"/>
      <c r="T83" s="46"/>
      <c r="U83" s="46"/>
      <c r="V83" s="46"/>
      <c r="W83" s="46"/>
      <c r="X83" s="46"/>
      <c r="Y83" s="63"/>
      <c r="Z83" s="46"/>
      <c r="AA83" s="46"/>
      <c r="AB83" s="46"/>
    </row>
    <row r="84" spans="3:28">
      <c r="S84" s="46"/>
      <c r="T84" s="46"/>
      <c r="U84" s="46"/>
      <c r="V84" s="46"/>
      <c r="W84" s="46"/>
      <c r="X84" s="46"/>
      <c r="Y84" s="63"/>
      <c r="Z84" s="46"/>
      <c r="AA84" s="46"/>
      <c r="AB84" s="46"/>
    </row>
    <row r="85" spans="3:28">
      <c r="C85" s="31"/>
      <c r="S85" s="46"/>
      <c r="T85" s="46"/>
      <c r="U85" s="46"/>
      <c r="V85" s="46"/>
      <c r="W85" s="46"/>
      <c r="X85" s="46"/>
      <c r="Y85" s="63"/>
      <c r="Z85" s="46"/>
      <c r="AA85" s="46"/>
      <c r="AB85" s="46"/>
    </row>
    <row r="86" spans="3:28">
      <c r="S86" s="46"/>
      <c r="T86" s="46"/>
      <c r="U86" s="46"/>
      <c r="V86" s="46"/>
      <c r="W86" s="46"/>
      <c r="X86" s="46"/>
      <c r="Y86" s="63"/>
      <c r="Z86" s="46"/>
      <c r="AA86" s="46"/>
      <c r="AB86" s="46"/>
    </row>
    <row r="87" spans="3:28">
      <c r="C87" s="31"/>
      <c r="S87" s="46"/>
      <c r="T87" s="46"/>
      <c r="U87" s="46"/>
      <c r="V87" s="46"/>
      <c r="W87" s="46"/>
      <c r="X87" s="46"/>
      <c r="Y87" s="63"/>
      <c r="Z87" s="46"/>
      <c r="AA87" s="46"/>
      <c r="AB87" s="46"/>
    </row>
    <row r="88" spans="3:28">
      <c r="S88" s="46"/>
      <c r="T88" s="46"/>
      <c r="U88" s="46"/>
      <c r="V88" s="46"/>
      <c r="W88" s="46"/>
      <c r="X88" s="46"/>
      <c r="Y88" s="63"/>
      <c r="Z88" s="46"/>
      <c r="AA88" s="46"/>
      <c r="AB88" s="46"/>
    </row>
    <row r="89" spans="3:28">
      <c r="C89" s="31"/>
      <c r="S89" s="46"/>
      <c r="T89" s="46"/>
      <c r="U89" s="46"/>
      <c r="V89" s="46"/>
      <c r="W89" s="46"/>
      <c r="X89" s="46"/>
      <c r="Y89" s="63"/>
      <c r="Z89" s="46"/>
      <c r="AA89" s="46"/>
      <c r="AB89" s="46"/>
    </row>
    <row r="90" spans="3:28">
      <c r="S90" s="46"/>
      <c r="T90" s="46"/>
      <c r="U90" s="46"/>
      <c r="V90" s="46"/>
      <c r="W90" s="46"/>
      <c r="X90" s="46"/>
      <c r="Y90" s="63"/>
      <c r="Z90" s="46"/>
      <c r="AA90" s="46"/>
      <c r="AB90" s="46"/>
    </row>
    <row r="91" spans="3:28">
      <c r="C91" s="31"/>
      <c r="S91" s="46"/>
      <c r="T91" s="46"/>
      <c r="U91" s="46"/>
      <c r="V91" s="46"/>
      <c r="W91" s="46"/>
      <c r="X91" s="46"/>
      <c r="Y91" s="63"/>
      <c r="Z91" s="46"/>
      <c r="AA91" s="46"/>
      <c r="AB91" s="46"/>
    </row>
    <row r="92" spans="3:28">
      <c r="S92" s="46"/>
      <c r="T92" s="46"/>
      <c r="U92" s="46"/>
      <c r="V92" s="46"/>
      <c r="W92" s="46"/>
      <c r="X92" s="46"/>
      <c r="Y92" s="63"/>
      <c r="Z92" s="46"/>
      <c r="AA92" s="46"/>
      <c r="AB92" s="46"/>
    </row>
    <row r="93" spans="3:28">
      <c r="C93" s="31"/>
      <c r="S93" s="46"/>
      <c r="T93" s="46"/>
      <c r="U93" s="46"/>
      <c r="V93" s="46"/>
      <c r="W93" s="46"/>
      <c r="X93" s="46"/>
      <c r="Y93" s="63"/>
      <c r="Z93" s="46"/>
      <c r="AA93" s="46"/>
      <c r="AB93" s="46"/>
    </row>
    <row r="94" spans="3:28">
      <c r="S94" s="46"/>
      <c r="T94" s="46"/>
      <c r="U94" s="46"/>
      <c r="V94" s="46"/>
      <c r="W94" s="46"/>
      <c r="X94" s="46"/>
      <c r="Y94" s="63"/>
      <c r="Z94" s="46"/>
      <c r="AA94" s="46"/>
      <c r="AB94" s="46"/>
    </row>
    <row r="95" spans="3:28">
      <c r="C95" s="32"/>
      <c r="S95" s="46"/>
      <c r="T95" s="46"/>
      <c r="U95" s="46"/>
      <c r="V95" s="46"/>
      <c r="W95" s="46"/>
      <c r="X95" s="46"/>
      <c r="Y95" s="63"/>
      <c r="Z95" s="46"/>
      <c r="AA95" s="46"/>
      <c r="AB95" s="46"/>
    </row>
    <row r="96" spans="3:28">
      <c r="S96" s="46"/>
      <c r="T96" s="46"/>
      <c r="U96" s="46"/>
      <c r="V96" s="46"/>
      <c r="W96" s="46"/>
      <c r="X96" s="46"/>
      <c r="Y96" s="63"/>
      <c r="Z96" s="46"/>
      <c r="AA96" s="46"/>
      <c r="AB96" s="46"/>
    </row>
    <row r="97" spans="3:28">
      <c r="C97" s="31"/>
      <c r="S97" s="46"/>
      <c r="T97" s="46"/>
      <c r="U97" s="46"/>
      <c r="V97" s="46"/>
      <c r="W97" s="46"/>
      <c r="X97" s="46"/>
      <c r="Y97" s="63"/>
      <c r="Z97" s="46"/>
      <c r="AA97" s="46"/>
      <c r="AB97" s="46"/>
    </row>
    <row r="98" spans="3:28">
      <c r="S98" s="46"/>
      <c r="T98" s="46"/>
      <c r="U98" s="46"/>
      <c r="V98" s="46"/>
      <c r="W98" s="46"/>
      <c r="X98" s="46"/>
      <c r="Y98" s="63"/>
      <c r="Z98" s="46"/>
      <c r="AA98" s="46"/>
      <c r="AB98" s="46"/>
    </row>
    <row r="99" spans="3:28">
      <c r="C99" s="31"/>
      <c r="S99" s="46"/>
      <c r="T99" s="46"/>
      <c r="U99" s="46"/>
      <c r="V99" s="46"/>
      <c r="W99" s="46"/>
      <c r="X99" s="46"/>
      <c r="Y99" s="63"/>
      <c r="Z99" s="46"/>
      <c r="AA99" s="46"/>
      <c r="AB99" s="46"/>
    </row>
    <row r="100" spans="3:28">
      <c r="S100" s="46"/>
      <c r="T100" s="46"/>
      <c r="U100" s="46"/>
      <c r="V100" s="46"/>
      <c r="W100" s="46"/>
      <c r="X100" s="46"/>
      <c r="Y100" s="63"/>
      <c r="Z100" s="46"/>
      <c r="AA100" s="46"/>
      <c r="AB100" s="46"/>
    </row>
    <row r="101" spans="3:28">
      <c r="C101" s="31"/>
      <c r="S101" s="46"/>
      <c r="T101" s="46"/>
      <c r="U101" s="46"/>
      <c r="V101" s="46"/>
      <c r="W101" s="46"/>
      <c r="X101" s="46"/>
      <c r="Y101" s="63"/>
      <c r="Z101" s="46"/>
      <c r="AA101" s="46"/>
      <c r="AB101" s="46"/>
    </row>
    <row r="102" spans="3:28">
      <c r="S102" s="46"/>
      <c r="T102" s="46"/>
      <c r="U102" s="46"/>
      <c r="V102" s="46"/>
      <c r="W102" s="46"/>
      <c r="X102" s="46"/>
      <c r="Y102" s="63"/>
      <c r="Z102" s="46"/>
      <c r="AA102" s="46"/>
      <c r="AB102" s="46"/>
    </row>
    <row r="103" spans="3:28">
      <c r="C103" s="33"/>
      <c r="S103" s="46"/>
      <c r="T103" s="46"/>
      <c r="U103" s="46"/>
      <c r="V103" s="46"/>
      <c r="W103" s="46"/>
      <c r="X103" s="46"/>
      <c r="Y103" s="63"/>
      <c r="Z103" s="46"/>
      <c r="AA103" s="46"/>
      <c r="AB103" s="46"/>
    </row>
    <row r="104" spans="3:28">
      <c r="S104" s="46"/>
      <c r="T104" s="46"/>
      <c r="U104" s="46"/>
      <c r="V104" s="46"/>
      <c r="W104" s="46"/>
      <c r="X104" s="46"/>
      <c r="Y104" s="63"/>
      <c r="Z104" s="46"/>
      <c r="AA104" s="46"/>
      <c r="AB104" s="46"/>
    </row>
    <row r="105" spans="3:28">
      <c r="C105" s="31"/>
      <c r="S105" s="46"/>
      <c r="T105" s="46"/>
      <c r="U105" s="46"/>
      <c r="V105" s="46"/>
      <c r="W105" s="46"/>
      <c r="X105" s="46"/>
      <c r="Y105" s="63"/>
      <c r="Z105" s="46"/>
      <c r="AA105" s="46"/>
      <c r="AB105" s="46"/>
    </row>
    <row r="106" spans="3:28">
      <c r="S106" s="46"/>
      <c r="T106" s="46"/>
      <c r="U106" s="46"/>
      <c r="V106" s="46"/>
      <c r="W106" s="46"/>
      <c r="X106" s="46"/>
      <c r="Y106" s="63"/>
      <c r="Z106" s="46"/>
      <c r="AA106" s="46"/>
      <c r="AB106" s="46"/>
    </row>
    <row r="107" spans="3:28">
      <c r="C107" s="31"/>
      <c r="S107" s="46"/>
      <c r="T107" s="46"/>
      <c r="U107" s="46"/>
      <c r="V107" s="46"/>
      <c r="W107" s="46"/>
      <c r="X107" s="46"/>
      <c r="Y107" s="63"/>
      <c r="Z107" s="46"/>
      <c r="AA107" s="46"/>
      <c r="AB107" s="46"/>
    </row>
    <row r="108" spans="3:28">
      <c r="S108" s="46"/>
      <c r="T108" s="46"/>
      <c r="U108" s="46"/>
      <c r="V108" s="46"/>
      <c r="W108" s="46"/>
      <c r="X108" s="46"/>
      <c r="Y108" s="63"/>
      <c r="Z108" s="46"/>
      <c r="AA108" s="46"/>
      <c r="AB108" s="46"/>
    </row>
    <row r="109" spans="3:28">
      <c r="C109" s="31"/>
      <c r="S109" s="46"/>
      <c r="T109" s="46"/>
      <c r="U109" s="46"/>
      <c r="V109" s="46"/>
      <c r="W109" s="46"/>
      <c r="X109" s="46"/>
      <c r="Y109" s="63"/>
      <c r="Z109" s="46"/>
      <c r="AA109" s="46"/>
      <c r="AB109" s="46"/>
    </row>
    <row r="110" spans="3:28">
      <c r="S110" s="46"/>
      <c r="T110" s="46"/>
      <c r="U110" s="46"/>
      <c r="V110" s="46"/>
      <c r="W110" s="46"/>
      <c r="X110" s="46"/>
      <c r="Y110" s="63"/>
      <c r="Z110" s="46"/>
      <c r="AA110" s="46"/>
      <c r="AB110" s="46"/>
    </row>
    <row r="111" spans="3:28">
      <c r="C111" s="31"/>
      <c r="S111" s="46"/>
      <c r="T111" s="46"/>
      <c r="U111" s="46"/>
      <c r="V111" s="46"/>
      <c r="W111" s="46"/>
      <c r="X111" s="46"/>
      <c r="Y111" s="63"/>
      <c r="Z111" s="46"/>
      <c r="AA111" s="46"/>
      <c r="AB111" s="46"/>
    </row>
    <row r="112" spans="3:28">
      <c r="S112" s="46"/>
      <c r="T112" s="46"/>
      <c r="U112" s="46"/>
      <c r="V112" s="46"/>
      <c r="W112" s="46"/>
      <c r="X112" s="46"/>
      <c r="Y112" s="63"/>
      <c r="Z112" s="46"/>
      <c r="AA112" s="46"/>
      <c r="AB112" s="46"/>
    </row>
    <row r="113" spans="3:28">
      <c r="C113" s="31"/>
      <c r="S113" s="46"/>
      <c r="T113" s="46"/>
      <c r="U113" s="46"/>
      <c r="V113" s="46"/>
      <c r="W113" s="46"/>
      <c r="X113" s="46"/>
      <c r="Y113" s="63"/>
      <c r="Z113" s="46"/>
      <c r="AA113" s="46"/>
      <c r="AB113" s="46"/>
    </row>
    <row r="114" spans="3:28">
      <c r="S114" s="46"/>
      <c r="T114" s="46"/>
      <c r="U114" s="46"/>
      <c r="V114" s="46"/>
      <c r="W114" s="46"/>
      <c r="X114" s="46"/>
      <c r="Y114" s="63"/>
      <c r="Z114" s="46"/>
      <c r="AA114" s="46"/>
      <c r="AB114" s="46"/>
    </row>
    <row r="115" spans="3:28">
      <c r="C115" s="32"/>
      <c r="S115" s="46"/>
      <c r="T115" s="46"/>
      <c r="U115" s="46"/>
      <c r="V115" s="46"/>
      <c r="W115" s="46"/>
      <c r="X115" s="46"/>
      <c r="Y115" s="63"/>
      <c r="Z115" s="46"/>
      <c r="AA115" s="46"/>
      <c r="AB115" s="46"/>
    </row>
    <row r="116" spans="3:28">
      <c r="S116" s="46"/>
      <c r="T116" s="46"/>
      <c r="U116" s="46"/>
      <c r="V116" s="46"/>
      <c r="W116" s="46"/>
      <c r="X116" s="46"/>
      <c r="Y116" s="63"/>
      <c r="Z116" s="46"/>
      <c r="AA116" s="46"/>
      <c r="AB116" s="46"/>
    </row>
    <row r="117" spans="3:28">
      <c r="C117" s="31"/>
      <c r="S117" s="46"/>
      <c r="T117" s="46"/>
      <c r="U117" s="46"/>
      <c r="V117" s="46"/>
      <c r="W117" s="46"/>
      <c r="X117" s="46"/>
      <c r="Y117" s="63"/>
      <c r="Z117" s="46"/>
      <c r="AA117" s="46"/>
      <c r="AB117" s="46"/>
    </row>
    <row r="118" spans="3:28">
      <c r="S118" s="46"/>
      <c r="T118" s="46"/>
      <c r="U118" s="46"/>
      <c r="V118" s="46"/>
      <c r="W118" s="46"/>
      <c r="X118" s="46"/>
      <c r="Y118" s="63"/>
      <c r="Z118" s="46"/>
      <c r="AA118" s="46"/>
      <c r="AB118" s="46"/>
    </row>
    <row r="119" spans="3:28">
      <c r="C119" s="31"/>
      <c r="S119" s="46"/>
      <c r="T119" s="46"/>
      <c r="U119" s="46"/>
      <c r="V119" s="46"/>
      <c r="W119" s="46"/>
      <c r="X119" s="46"/>
      <c r="Y119" s="63"/>
      <c r="Z119" s="46"/>
      <c r="AA119" s="46"/>
      <c r="AB119" s="46"/>
    </row>
    <row r="120" spans="3:28">
      <c r="S120" s="46"/>
      <c r="T120" s="46"/>
      <c r="U120" s="46"/>
      <c r="V120" s="46"/>
      <c r="W120" s="46"/>
      <c r="X120" s="46"/>
      <c r="Y120" s="63"/>
      <c r="Z120" s="46"/>
      <c r="AA120" s="46"/>
      <c r="AB120" s="46"/>
    </row>
    <row r="121" spans="3:28">
      <c r="C121" s="31"/>
      <c r="S121" s="46"/>
      <c r="T121" s="46"/>
      <c r="U121" s="46"/>
      <c r="V121" s="46"/>
      <c r="W121" s="46"/>
      <c r="X121" s="46"/>
      <c r="Y121" s="63"/>
      <c r="Z121" s="46"/>
      <c r="AA121" s="46"/>
      <c r="AB121" s="46"/>
    </row>
    <row r="122" spans="3:28">
      <c r="S122" s="46"/>
      <c r="T122" s="46"/>
      <c r="U122" s="46"/>
      <c r="V122" s="46"/>
      <c r="W122" s="46"/>
      <c r="X122" s="46"/>
      <c r="Y122" s="63"/>
      <c r="Z122" s="46"/>
      <c r="AA122" s="46"/>
      <c r="AB122" s="46"/>
    </row>
    <row r="123" spans="3:28">
      <c r="C123" s="33"/>
      <c r="S123" s="46"/>
      <c r="T123" s="46"/>
      <c r="U123" s="46"/>
      <c r="V123" s="46"/>
      <c r="W123" s="46"/>
      <c r="X123" s="46"/>
      <c r="Y123" s="63"/>
      <c r="Z123" s="46"/>
      <c r="AA123" s="46"/>
      <c r="AB123" s="46"/>
    </row>
    <row r="124" spans="3:28">
      <c r="S124" s="46"/>
      <c r="T124" s="46"/>
      <c r="U124" s="46"/>
      <c r="V124" s="46"/>
      <c r="W124" s="46"/>
      <c r="X124" s="46"/>
      <c r="Y124" s="63"/>
      <c r="Z124" s="46"/>
      <c r="AA124" s="46"/>
      <c r="AB124" s="46"/>
    </row>
    <row r="125" spans="3:28">
      <c r="C125" s="31"/>
      <c r="S125" s="46"/>
      <c r="T125" s="46"/>
      <c r="U125" s="46"/>
      <c r="V125" s="46"/>
      <c r="W125" s="46"/>
      <c r="X125" s="46"/>
      <c r="Y125" s="63"/>
      <c r="Z125" s="46"/>
      <c r="AA125" s="46"/>
      <c r="AB125" s="46"/>
    </row>
    <row r="126" spans="3:28">
      <c r="S126" s="46"/>
      <c r="T126" s="46"/>
      <c r="U126" s="46"/>
      <c r="V126" s="46"/>
      <c r="W126" s="46"/>
      <c r="X126" s="46"/>
      <c r="Y126" s="63"/>
      <c r="Z126" s="46"/>
      <c r="AA126" s="46"/>
      <c r="AB126" s="46"/>
    </row>
    <row r="127" spans="3:28">
      <c r="C127" s="31"/>
      <c r="S127" s="46"/>
      <c r="T127" s="46"/>
      <c r="U127" s="46"/>
      <c r="V127" s="46"/>
      <c r="W127" s="46"/>
      <c r="X127" s="46"/>
      <c r="Y127" s="63"/>
      <c r="Z127" s="46"/>
      <c r="AA127" s="46"/>
      <c r="AB127" s="46"/>
    </row>
    <row r="128" spans="3:28">
      <c r="S128" s="46"/>
      <c r="T128" s="46"/>
      <c r="U128" s="46"/>
      <c r="V128" s="46"/>
      <c r="W128" s="46"/>
      <c r="X128" s="46"/>
      <c r="Y128" s="63"/>
      <c r="Z128" s="46"/>
      <c r="AA128" s="46"/>
      <c r="AB128" s="46"/>
    </row>
    <row r="129" spans="3:28">
      <c r="C129" s="31"/>
      <c r="S129" s="46"/>
      <c r="T129" s="46"/>
      <c r="U129" s="46"/>
      <c r="V129" s="46"/>
      <c r="W129" s="46"/>
      <c r="X129" s="46"/>
      <c r="Y129" s="63"/>
      <c r="Z129" s="46"/>
      <c r="AA129" s="46"/>
      <c r="AB129" s="46"/>
    </row>
    <row r="130" spans="3:28">
      <c r="S130" s="46"/>
      <c r="T130" s="46"/>
      <c r="U130" s="46"/>
      <c r="V130" s="46"/>
      <c r="W130" s="46"/>
      <c r="X130" s="46"/>
      <c r="Y130" s="63"/>
      <c r="Z130" s="46"/>
      <c r="AA130" s="46"/>
      <c r="AB130" s="46"/>
    </row>
    <row r="131" spans="3:28">
      <c r="C131" s="31"/>
      <c r="S131" s="46"/>
      <c r="T131" s="46"/>
      <c r="U131" s="46"/>
      <c r="V131" s="46"/>
      <c r="W131" s="46"/>
      <c r="X131" s="46"/>
      <c r="Y131" s="63"/>
      <c r="Z131" s="46"/>
      <c r="AA131" s="46"/>
      <c r="AB131" s="46"/>
    </row>
    <row r="132" spans="3:28">
      <c r="S132" s="46"/>
      <c r="T132" s="46"/>
      <c r="U132" s="46"/>
      <c r="V132" s="46"/>
      <c r="W132" s="46"/>
      <c r="X132" s="46"/>
      <c r="Y132" s="63"/>
      <c r="Z132" s="46"/>
      <c r="AA132" s="46"/>
      <c r="AB132" s="46"/>
    </row>
    <row r="133" spans="3:28">
      <c r="C133" s="31"/>
      <c r="S133" s="46"/>
      <c r="T133" s="46"/>
      <c r="U133" s="46"/>
      <c r="V133" s="46"/>
      <c r="W133" s="46"/>
      <c r="X133" s="46"/>
      <c r="Y133" s="63"/>
      <c r="Z133" s="46"/>
      <c r="AA133" s="46"/>
      <c r="AB133" s="46"/>
    </row>
    <row r="134" spans="3:28">
      <c r="S134" s="46"/>
      <c r="T134" s="46"/>
      <c r="U134" s="46"/>
      <c r="V134" s="46"/>
      <c r="W134" s="46"/>
      <c r="X134" s="46"/>
      <c r="Y134" s="63"/>
      <c r="Z134" s="46"/>
      <c r="AA134" s="46"/>
      <c r="AB134" s="46"/>
    </row>
    <row r="135" spans="3:28">
      <c r="C135" s="32"/>
      <c r="S135" s="46"/>
      <c r="T135" s="46"/>
      <c r="U135" s="46"/>
      <c r="V135" s="46"/>
      <c r="W135" s="46"/>
      <c r="X135" s="46"/>
      <c r="Y135" s="63"/>
      <c r="Z135" s="46"/>
      <c r="AA135" s="46"/>
      <c r="AB135" s="46"/>
    </row>
    <row r="136" spans="3:28">
      <c r="S136" s="46"/>
      <c r="T136" s="46"/>
      <c r="U136" s="46"/>
      <c r="V136" s="46"/>
      <c r="W136" s="46"/>
      <c r="X136" s="46"/>
      <c r="Y136" s="63"/>
      <c r="Z136" s="46"/>
      <c r="AA136" s="46"/>
      <c r="AB136" s="46"/>
    </row>
    <row r="137" spans="3:28">
      <c r="C137" s="31"/>
      <c r="S137" s="46"/>
      <c r="T137" s="46"/>
      <c r="U137" s="46"/>
      <c r="V137" s="46"/>
      <c r="W137" s="46"/>
      <c r="X137" s="46"/>
      <c r="Y137" s="63"/>
      <c r="Z137" s="46"/>
      <c r="AA137" s="46"/>
      <c r="AB137" s="46"/>
    </row>
    <row r="138" spans="3:28">
      <c r="S138" s="46"/>
      <c r="T138" s="46"/>
      <c r="U138" s="46"/>
      <c r="V138" s="46"/>
      <c r="W138" s="46"/>
      <c r="X138" s="46"/>
      <c r="Y138" s="63"/>
      <c r="Z138" s="46"/>
      <c r="AA138" s="46"/>
      <c r="AB138" s="46"/>
    </row>
    <row r="139" spans="3:28">
      <c r="C139" s="31"/>
      <c r="S139" s="46"/>
      <c r="T139" s="46"/>
      <c r="U139" s="46"/>
      <c r="V139" s="46"/>
      <c r="W139" s="46"/>
      <c r="X139" s="46"/>
      <c r="Y139" s="63"/>
      <c r="Z139" s="46"/>
      <c r="AA139" s="46"/>
      <c r="AB139" s="46"/>
    </row>
    <row r="140" spans="3:28">
      <c r="S140" s="46"/>
      <c r="T140" s="46"/>
      <c r="U140" s="46"/>
      <c r="V140" s="46"/>
      <c r="W140" s="46"/>
      <c r="X140" s="46"/>
      <c r="Y140" s="63"/>
      <c r="Z140" s="46"/>
      <c r="AA140" s="46"/>
      <c r="AB140" s="46"/>
    </row>
    <row r="141" spans="3:28">
      <c r="C141" s="31"/>
      <c r="S141" s="46"/>
      <c r="T141" s="46"/>
      <c r="U141" s="46"/>
      <c r="V141" s="46"/>
      <c r="W141" s="46"/>
      <c r="X141" s="46"/>
      <c r="Y141" s="63"/>
      <c r="Z141" s="46"/>
      <c r="AA141" s="46"/>
      <c r="AB141" s="46"/>
    </row>
    <row r="142" spans="3:28">
      <c r="S142" s="46"/>
      <c r="T142" s="46"/>
      <c r="U142" s="46"/>
      <c r="V142" s="46"/>
      <c r="W142" s="46"/>
      <c r="X142" s="46"/>
      <c r="Y142" s="63"/>
      <c r="Z142" s="46"/>
      <c r="AA142" s="46"/>
      <c r="AB142" s="46"/>
    </row>
    <row r="143" spans="3:28">
      <c r="C143" s="33"/>
      <c r="S143" s="46"/>
      <c r="T143" s="46"/>
      <c r="U143" s="46"/>
      <c r="V143" s="46"/>
      <c r="W143" s="46"/>
      <c r="X143" s="46"/>
      <c r="Y143" s="63"/>
      <c r="Z143" s="46"/>
      <c r="AA143" s="46"/>
      <c r="AB143" s="46"/>
    </row>
    <row r="144" spans="3:28">
      <c r="S144" s="46"/>
      <c r="T144" s="46"/>
      <c r="U144" s="46"/>
      <c r="V144" s="46"/>
      <c r="W144" s="46"/>
      <c r="X144" s="46"/>
      <c r="Y144" s="63"/>
      <c r="Z144" s="46"/>
      <c r="AA144" s="46"/>
      <c r="AB144" s="46"/>
    </row>
    <row r="145" spans="3:28">
      <c r="C145" s="31"/>
      <c r="S145" s="46"/>
      <c r="T145" s="46"/>
      <c r="U145" s="46"/>
      <c r="V145" s="46"/>
      <c r="W145" s="46"/>
      <c r="X145" s="46"/>
      <c r="Y145" s="63"/>
      <c r="Z145" s="46"/>
      <c r="AA145" s="46"/>
      <c r="AB145" s="46"/>
    </row>
    <row r="146" spans="3:28">
      <c r="S146" s="46"/>
      <c r="T146" s="46"/>
      <c r="U146" s="46"/>
      <c r="V146" s="46"/>
      <c r="W146" s="46"/>
      <c r="X146" s="46"/>
      <c r="Y146" s="63"/>
      <c r="Z146" s="46"/>
      <c r="AA146" s="46"/>
      <c r="AB146" s="46"/>
    </row>
    <row r="147" spans="3:28">
      <c r="C147" s="31"/>
      <c r="S147" s="46"/>
      <c r="T147" s="46"/>
      <c r="U147" s="46"/>
      <c r="V147" s="46"/>
      <c r="W147" s="46"/>
      <c r="X147" s="46"/>
      <c r="Y147" s="63"/>
      <c r="Z147" s="46"/>
      <c r="AA147" s="46"/>
      <c r="AB147" s="46"/>
    </row>
    <row r="148" spans="3:28">
      <c r="S148" s="46"/>
      <c r="T148" s="46"/>
      <c r="U148" s="46"/>
      <c r="V148" s="46"/>
      <c r="W148" s="46"/>
      <c r="X148" s="46"/>
      <c r="Y148" s="63"/>
      <c r="Z148" s="46"/>
      <c r="AA148" s="46"/>
      <c r="AB148" s="46"/>
    </row>
    <row r="149" spans="3:28">
      <c r="C149" s="31"/>
      <c r="S149" s="46"/>
      <c r="T149" s="46"/>
      <c r="U149" s="46"/>
      <c r="V149" s="46"/>
      <c r="W149" s="46"/>
      <c r="X149" s="46"/>
      <c r="Y149" s="63"/>
      <c r="Z149" s="46"/>
      <c r="AA149" s="46"/>
      <c r="AB149" s="46"/>
    </row>
    <row r="150" spans="3:28">
      <c r="S150" s="46"/>
      <c r="T150" s="46"/>
      <c r="U150" s="46"/>
      <c r="V150" s="46"/>
      <c r="W150" s="46"/>
      <c r="X150" s="46"/>
      <c r="Y150" s="63"/>
      <c r="Z150" s="46"/>
      <c r="AA150" s="46"/>
      <c r="AB150" s="46"/>
    </row>
    <row r="151" spans="3:28">
      <c r="C151" s="31"/>
      <c r="S151" s="46"/>
      <c r="T151" s="46"/>
      <c r="U151" s="46"/>
      <c r="V151" s="46"/>
      <c r="W151" s="46"/>
      <c r="X151" s="46"/>
      <c r="Y151" s="63"/>
      <c r="Z151" s="46"/>
      <c r="AA151" s="46"/>
      <c r="AB151" s="46"/>
    </row>
    <row r="152" spans="3:28">
      <c r="S152" s="46"/>
      <c r="T152" s="46"/>
      <c r="U152" s="46"/>
      <c r="V152" s="46"/>
      <c r="W152" s="46"/>
      <c r="X152" s="46"/>
      <c r="Y152" s="63"/>
      <c r="Z152" s="46"/>
      <c r="AA152" s="46"/>
      <c r="AB152" s="46"/>
    </row>
    <row r="153" spans="3:28">
      <c r="C153" s="31"/>
      <c r="S153" s="46"/>
      <c r="T153" s="46"/>
      <c r="U153" s="46"/>
      <c r="V153" s="46"/>
      <c r="W153" s="46"/>
      <c r="X153" s="46"/>
      <c r="Y153" s="63"/>
      <c r="Z153" s="46"/>
      <c r="AA153" s="46"/>
      <c r="AB153" s="46"/>
    </row>
    <row r="154" spans="3:28">
      <c r="S154" s="46"/>
      <c r="T154" s="46"/>
      <c r="U154" s="46"/>
      <c r="V154" s="46"/>
      <c r="W154" s="46"/>
      <c r="X154" s="46"/>
      <c r="Y154" s="63"/>
      <c r="Z154" s="46"/>
      <c r="AA154" s="46"/>
      <c r="AB154" s="46"/>
    </row>
    <row r="155" spans="3:28">
      <c r="C155" s="32"/>
      <c r="S155" s="46"/>
      <c r="T155" s="46"/>
      <c r="U155" s="46"/>
      <c r="V155" s="46"/>
      <c r="W155" s="46"/>
      <c r="X155" s="46"/>
      <c r="Y155" s="63"/>
      <c r="Z155" s="46"/>
      <c r="AA155" s="46"/>
      <c r="AB155" s="46"/>
    </row>
    <row r="156" spans="3:28">
      <c r="S156" s="46"/>
      <c r="T156" s="46"/>
      <c r="U156" s="46"/>
      <c r="V156" s="46"/>
      <c r="W156" s="46"/>
      <c r="X156" s="46"/>
      <c r="Y156" s="63"/>
      <c r="Z156" s="46"/>
      <c r="AA156" s="46"/>
      <c r="AB156" s="46"/>
    </row>
    <row r="157" spans="3:28">
      <c r="C157" s="31"/>
      <c r="S157" s="46"/>
      <c r="T157" s="46"/>
      <c r="U157" s="46"/>
      <c r="V157" s="46"/>
      <c r="W157" s="46"/>
      <c r="X157" s="46"/>
      <c r="Y157" s="63"/>
      <c r="Z157" s="46"/>
      <c r="AA157" s="46"/>
      <c r="AB157" s="46"/>
    </row>
    <row r="158" spans="3:28">
      <c r="S158" s="46"/>
      <c r="T158" s="46"/>
      <c r="U158" s="46"/>
      <c r="V158" s="46"/>
      <c r="W158" s="46"/>
      <c r="X158" s="46"/>
      <c r="Y158" s="63"/>
      <c r="Z158" s="46"/>
      <c r="AA158" s="46"/>
      <c r="AB158" s="46"/>
    </row>
    <row r="159" spans="3:28">
      <c r="C159" s="31"/>
      <c r="S159" s="46"/>
      <c r="T159" s="46"/>
      <c r="U159" s="46"/>
      <c r="V159" s="46"/>
      <c r="W159" s="46"/>
      <c r="X159" s="46"/>
      <c r="Y159" s="63"/>
      <c r="Z159" s="46"/>
      <c r="AA159" s="46"/>
      <c r="AB159" s="46"/>
    </row>
    <row r="160" spans="3:28">
      <c r="S160" s="46"/>
      <c r="T160" s="46"/>
      <c r="U160" s="46"/>
      <c r="V160" s="46"/>
      <c r="W160" s="46"/>
      <c r="X160" s="46"/>
      <c r="Y160" s="63"/>
      <c r="Z160" s="46"/>
      <c r="AA160" s="46"/>
      <c r="AB160" s="46"/>
    </row>
    <row r="161" spans="3:28">
      <c r="C161" s="31"/>
      <c r="S161" s="46"/>
      <c r="T161" s="46"/>
      <c r="U161" s="46"/>
      <c r="V161" s="46"/>
      <c r="W161" s="46"/>
      <c r="X161" s="46"/>
      <c r="Y161" s="63"/>
      <c r="Z161" s="46"/>
      <c r="AA161" s="46"/>
      <c r="AB161" s="46"/>
    </row>
    <row r="162" spans="3:28">
      <c r="S162" s="46"/>
      <c r="T162" s="46"/>
      <c r="U162" s="46"/>
      <c r="V162" s="46"/>
      <c r="W162" s="46"/>
      <c r="X162" s="46"/>
      <c r="Y162" s="63"/>
      <c r="Z162" s="46"/>
      <c r="AA162" s="46"/>
      <c r="AB162" s="46"/>
    </row>
    <row r="163" spans="3:28">
      <c r="C163" s="33"/>
      <c r="S163" s="46"/>
      <c r="T163" s="46"/>
      <c r="U163" s="46"/>
      <c r="V163" s="46"/>
      <c r="W163" s="46"/>
      <c r="X163" s="46"/>
      <c r="Y163" s="63"/>
      <c r="Z163" s="46"/>
      <c r="AA163" s="46"/>
      <c r="AB163" s="46"/>
    </row>
    <row r="164" spans="3:28">
      <c r="S164" s="46"/>
      <c r="T164" s="46"/>
      <c r="U164" s="46"/>
      <c r="V164" s="46"/>
      <c r="W164" s="46"/>
      <c r="X164" s="46"/>
      <c r="Y164" s="63"/>
      <c r="Z164" s="46"/>
      <c r="AA164" s="46"/>
      <c r="AB164" s="46"/>
    </row>
    <row r="165" spans="3:28">
      <c r="C165" s="31"/>
      <c r="S165" s="46"/>
      <c r="T165" s="46"/>
      <c r="U165" s="46"/>
      <c r="V165" s="46"/>
      <c r="W165" s="46"/>
      <c r="X165" s="46"/>
      <c r="Y165" s="63"/>
      <c r="Z165" s="46"/>
      <c r="AA165" s="46"/>
      <c r="AB165" s="46"/>
    </row>
    <row r="166" spans="3:28">
      <c r="S166" s="46"/>
      <c r="T166" s="46"/>
      <c r="U166" s="46"/>
      <c r="V166" s="46"/>
      <c r="W166" s="46"/>
      <c r="X166" s="46"/>
      <c r="Y166" s="63"/>
      <c r="Z166" s="46"/>
      <c r="AA166" s="46"/>
      <c r="AB166" s="46"/>
    </row>
    <row r="167" spans="3:28">
      <c r="C167" s="31"/>
      <c r="S167" s="46"/>
      <c r="T167" s="46"/>
      <c r="U167" s="46"/>
      <c r="V167" s="46"/>
      <c r="W167" s="46"/>
      <c r="X167" s="46"/>
      <c r="Y167" s="63"/>
      <c r="Z167" s="46"/>
      <c r="AA167" s="46"/>
      <c r="AB167" s="46"/>
    </row>
    <row r="168" spans="3:28">
      <c r="S168" s="46"/>
      <c r="T168" s="46"/>
      <c r="U168" s="46"/>
      <c r="V168" s="46"/>
      <c r="W168" s="46"/>
      <c r="X168" s="46"/>
      <c r="Y168" s="63"/>
      <c r="Z168" s="46"/>
      <c r="AA168" s="46"/>
      <c r="AB168" s="46"/>
    </row>
    <row r="169" spans="3:28">
      <c r="C169" s="31"/>
      <c r="S169" s="46"/>
      <c r="T169" s="46"/>
      <c r="U169" s="46"/>
      <c r="V169" s="46"/>
      <c r="W169" s="46"/>
      <c r="X169" s="46"/>
      <c r="Y169" s="63"/>
      <c r="Z169" s="46"/>
      <c r="AA169" s="46"/>
      <c r="AB169" s="46"/>
    </row>
    <row r="170" spans="3:28">
      <c r="S170" s="46"/>
      <c r="T170" s="46"/>
      <c r="U170" s="46"/>
      <c r="V170" s="46"/>
      <c r="W170" s="46"/>
      <c r="X170" s="46"/>
      <c r="Y170" s="63"/>
      <c r="Z170" s="46"/>
      <c r="AA170" s="46"/>
      <c r="AB170" s="46"/>
    </row>
    <row r="171" spans="3:28">
      <c r="C171" s="31"/>
      <c r="S171" s="46"/>
      <c r="T171" s="46"/>
      <c r="U171" s="46"/>
      <c r="V171" s="46"/>
      <c r="W171" s="46"/>
      <c r="X171" s="46"/>
      <c r="Y171" s="63"/>
      <c r="Z171" s="46"/>
      <c r="AA171" s="46"/>
      <c r="AB171" s="46"/>
    </row>
    <row r="172" spans="3:28">
      <c r="S172" s="46"/>
      <c r="T172" s="46"/>
      <c r="U172" s="46"/>
      <c r="V172" s="46"/>
      <c r="W172" s="46"/>
      <c r="X172" s="46"/>
      <c r="Y172" s="63"/>
      <c r="Z172" s="46"/>
      <c r="AA172" s="46"/>
      <c r="AB172" s="46"/>
    </row>
    <row r="173" spans="3:28">
      <c r="C173" s="31"/>
      <c r="S173" s="46"/>
      <c r="T173" s="46"/>
      <c r="U173" s="46"/>
      <c r="V173" s="46"/>
      <c r="W173" s="46"/>
      <c r="X173" s="46"/>
      <c r="Y173" s="63"/>
      <c r="Z173" s="46"/>
      <c r="AA173" s="46"/>
      <c r="AB173" s="46"/>
    </row>
    <row r="174" spans="3:28">
      <c r="S174" s="46"/>
      <c r="T174" s="46"/>
      <c r="U174" s="46"/>
      <c r="V174" s="46"/>
      <c r="W174" s="46"/>
      <c r="X174" s="46"/>
      <c r="Y174" s="63"/>
      <c r="Z174" s="46"/>
      <c r="AA174" s="46"/>
      <c r="AB174" s="46"/>
    </row>
    <row r="175" spans="3:28">
      <c r="C175" s="32"/>
      <c r="S175" s="46"/>
      <c r="T175" s="46"/>
      <c r="U175" s="46"/>
      <c r="V175" s="46"/>
      <c r="W175" s="46"/>
      <c r="X175" s="46"/>
      <c r="Y175" s="63"/>
      <c r="Z175" s="46"/>
      <c r="AA175" s="46"/>
      <c r="AB175" s="46"/>
    </row>
    <row r="176" spans="3:28">
      <c r="S176" s="46"/>
      <c r="T176" s="46"/>
      <c r="U176" s="46"/>
      <c r="V176" s="46"/>
      <c r="W176" s="46"/>
      <c r="X176" s="46"/>
      <c r="Y176" s="63"/>
      <c r="Z176" s="46"/>
      <c r="AA176" s="46"/>
      <c r="AB176" s="46"/>
    </row>
    <row r="177" spans="3:28">
      <c r="C177" s="31"/>
      <c r="S177" s="46"/>
      <c r="T177" s="46"/>
      <c r="U177" s="46"/>
      <c r="V177" s="46"/>
      <c r="W177" s="46"/>
      <c r="X177" s="46"/>
      <c r="Y177" s="63"/>
      <c r="Z177" s="46"/>
      <c r="AA177" s="46"/>
      <c r="AB177" s="46"/>
    </row>
    <row r="178" spans="3:28">
      <c r="S178" s="46"/>
      <c r="T178" s="46"/>
      <c r="U178" s="46"/>
      <c r="V178" s="46"/>
      <c r="W178" s="46"/>
      <c r="X178" s="46"/>
      <c r="Y178" s="63"/>
      <c r="Z178" s="46"/>
      <c r="AA178" s="46"/>
      <c r="AB178" s="46"/>
    </row>
    <row r="179" spans="3:28">
      <c r="C179" s="33"/>
      <c r="S179" s="46"/>
      <c r="T179" s="46"/>
      <c r="U179" s="46"/>
      <c r="V179" s="46"/>
      <c r="W179" s="46"/>
      <c r="X179" s="46"/>
      <c r="Y179" s="63"/>
      <c r="Z179" s="46"/>
      <c r="AA179" s="46"/>
      <c r="AB179" s="46"/>
    </row>
    <row r="180" spans="3:28">
      <c r="S180" s="46"/>
      <c r="T180" s="46"/>
      <c r="U180" s="46"/>
      <c r="V180" s="46"/>
      <c r="W180" s="46"/>
      <c r="X180" s="46"/>
      <c r="Y180" s="63"/>
      <c r="Z180" s="46"/>
      <c r="AA180" s="46"/>
      <c r="AB180" s="46"/>
    </row>
    <row r="181" spans="3:28">
      <c r="C181" s="31"/>
      <c r="S181" s="46"/>
      <c r="T181" s="46"/>
      <c r="U181" s="46"/>
      <c r="V181" s="46"/>
      <c r="W181" s="46"/>
      <c r="X181" s="46"/>
      <c r="Y181" s="63"/>
      <c r="Z181" s="46"/>
      <c r="AA181" s="46"/>
      <c r="AB181" s="46"/>
    </row>
    <row r="182" spans="3:28">
      <c r="S182" s="46"/>
      <c r="T182" s="46"/>
      <c r="U182" s="46"/>
      <c r="V182" s="46"/>
      <c r="W182" s="46"/>
      <c r="X182" s="46"/>
      <c r="Y182" s="63"/>
      <c r="Z182" s="46"/>
      <c r="AA182" s="46"/>
      <c r="AB182" s="46"/>
    </row>
    <row r="183" spans="3:28">
      <c r="C183" s="31"/>
      <c r="S183" s="46"/>
      <c r="T183" s="46"/>
      <c r="U183" s="46"/>
      <c r="V183" s="46"/>
      <c r="W183" s="46"/>
      <c r="X183" s="46"/>
      <c r="Y183" s="63"/>
      <c r="Z183" s="46"/>
      <c r="AA183" s="46"/>
      <c r="AB183" s="46"/>
    </row>
    <row r="184" spans="3:28">
      <c r="S184" s="46"/>
      <c r="T184" s="46"/>
      <c r="U184" s="46"/>
      <c r="V184" s="46"/>
      <c r="W184" s="46"/>
      <c r="X184" s="46"/>
      <c r="Y184" s="63"/>
      <c r="Z184" s="46"/>
      <c r="AA184" s="46"/>
      <c r="AB184" s="46"/>
    </row>
    <row r="185" spans="3:28">
      <c r="C185" s="31"/>
      <c r="S185" s="46"/>
      <c r="T185" s="46"/>
      <c r="U185" s="46"/>
      <c r="V185" s="46"/>
      <c r="W185" s="46"/>
      <c r="X185" s="46"/>
      <c r="Y185" s="63"/>
      <c r="Z185" s="46"/>
      <c r="AA185" s="46"/>
      <c r="AB185" s="46"/>
    </row>
    <row r="186" spans="3:28">
      <c r="S186" s="46"/>
      <c r="T186" s="46"/>
      <c r="U186" s="46"/>
      <c r="V186" s="46"/>
      <c r="W186" s="46"/>
      <c r="X186" s="46"/>
      <c r="Y186" s="63"/>
      <c r="Z186" s="46"/>
      <c r="AA186" s="46"/>
      <c r="AB186" s="46"/>
    </row>
    <row r="187" spans="3:28">
      <c r="C187" s="31"/>
      <c r="S187" s="46"/>
      <c r="T187" s="46"/>
      <c r="U187" s="46"/>
      <c r="V187" s="46"/>
      <c r="W187" s="46"/>
      <c r="X187" s="46"/>
      <c r="Y187" s="63"/>
      <c r="Z187" s="46"/>
      <c r="AA187" s="46"/>
      <c r="AB187" s="46"/>
    </row>
    <row r="188" spans="3:28">
      <c r="S188" s="46"/>
      <c r="T188" s="46"/>
      <c r="U188" s="46"/>
      <c r="V188" s="46"/>
      <c r="W188" s="46"/>
      <c r="X188" s="46"/>
      <c r="Y188" s="63"/>
      <c r="Z188" s="46"/>
      <c r="AA188" s="46"/>
      <c r="AB188" s="46"/>
    </row>
    <row r="189" spans="3:28">
      <c r="C189" s="31"/>
      <c r="S189" s="46"/>
      <c r="T189" s="46"/>
      <c r="U189" s="46"/>
      <c r="V189" s="46"/>
      <c r="W189" s="46"/>
      <c r="X189" s="46"/>
      <c r="Y189" s="63"/>
      <c r="Z189" s="46"/>
      <c r="AA189" s="46"/>
      <c r="AB189" s="46"/>
    </row>
    <row r="190" spans="3:28">
      <c r="S190" s="46"/>
      <c r="T190" s="46"/>
      <c r="U190" s="46"/>
      <c r="V190" s="46"/>
      <c r="W190" s="46"/>
      <c r="X190" s="46"/>
      <c r="Y190" s="63"/>
      <c r="Z190" s="46"/>
      <c r="AA190" s="46"/>
      <c r="AB190" s="46"/>
    </row>
    <row r="191" spans="3:28">
      <c r="C191" s="31"/>
      <c r="S191" s="46"/>
      <c r="T191" s="46"/>
      <c r="U191" s="46"/>
      <c r="V191" s="46"/>
      <c r="W191" s="46"/>
      <c r="X191" s="46"/>
      <c r="Y191" s="63"/>
      <c r="Z191" s="46"/>
      <c r="AA191" s="46"/>
      <c r="AB191" s="46"/>
    </row>
    <row r="192" spans="3:28">
      <c r="S192" s="46"/>
      <c r="T192" s="46"/>
      <c r="U192" s="46"/>
      <c r="V192" s="46"/>
      <c r="W192" s="46"/>
      <c r="X192" s="46"/>
      <c r="Y192" s="63"/>
      <c r="Z192" s="46"/>
      <c r="AA192" s="46"/>
      <c r="AB192" s="46"/>
    </row>
    <row r="193" spans="3:28">
      <c r="C193" s="31"/>
      <c r="S193" s="46"/>
      <c r="T193" s="46"/>
      <c r="U193" s="46"/>
      <c r="V193" s="46"/>
      <c r="W193" s="46"/>
      <c r="X193" s="46"/>
      <c r="Y193" s="63"/>
      <c r="Z193" s="46"/>
      <c r="AA193" s="46"/>
      <c r="AB193" s="46"/>
    </row>
    <row r="194" spans="3:28">
      <c r="S194" s="46"/>
      <c r="T194" s="46"/>
      <c r="U194" s="46"/>
      <c r="V194" s="46"/>
      <c r="W194" s="46"/>
      <c r="X194" s="46"/>
      <c r="Y194" s="63"/>
      <c r="Z194" s="46"/>
      <c r="AA194" s="46"/>
      <c r="AB194" s="46"/>
    </row>
    <row r="195" spans="3:28">
      <c r="C195" s="32"/>
      <c r="S195" s="46"/>
      <c r="T195" s="46"/>
      <c r="U195" s="46"/>
      <c r="V195" s="46"/>
      <c r="W195" s="46"/>
      <c r="X195" s="46"/>
      <c r="Y195" s="63"/>
      <c r="Z195" s="46"/>
      <c r="AA195" s="46"/>
      <c r="AB195" s="46"/>
    </row>
    <row r="196" spans="3:28">
      <c r="S196" s="46"/>
      <c r="T196" s="46"/>
      <c r="U196" s="46"/>
      <c r="V196" s="46"/>
      <c r="W196" s="46"/>
      <c r="X196" s="46"/>
      <c r="Y196" s="63"/>
      <c r="Z196" s="46"/>
      <c r="AA196" s="46"/>
      <c r="AB196" s="46"/>
    </row>
    <row r="197" spans="3:28">
      <c r="C197" s="33"/>
      <c r="S197" s="46"/>
      <c r="T197" s="46"/>
      <c r="U197" s="46"/>
      <c r="V197" s="46"/>
      <c r="W197" s="46"/>
      <c r="X197" s="46"/>
      <c r="Y197" s="63"/>
      <c r="Z197" s="46"/>
      <c r="AA197" s="46"/>
      <c r="AB197" s="46"/>
    </row>
    <row r="198" spans="3:28">
      <c r="S198" s="46"/>
      <c r="T198" s="46"/>
      <c r="U198" s="46"/>
      <c r="V198" s="46"/>
      <c r="W198" s="46"/>
      <c r="X198" s="46"/>
      <c r="Y198" s="63"/>
      <c r="Z198" s="46"/>
      <c r="AA198" s="46"/>
      <c r="AB198" s="46"/>
    </row>
    <row r="199" spans="3:28">
      <c r="C199" s="31"/>
      <c r="S199" s="46"/>
      <c r="T199" s="46"/>
      <c r="U199" s="46"/>
      <c r="V199" s="46"/>
      <c r="W199" s="46"/>
      <c r="X199" s="46"/>
      <c r="Y199" s="63"/>
      <c r="Z199" s="46"/>
      <c r="AA199" s="46"/>
      <c r="AB199" s="46"/>
    </row>
    <row r="200" spans="3:28">
      <c r="S200" s="46"/>
      <c r="T200" s="46"/>
      <c r="U200" s="46"/>
      <c r="V200" s="46"/>
      <c r="W200" s="46"/>
      <c r="X200" s="46"/>
      <c r="Y200" s="63"/>
      <c r="Z200" s="46"/>
      <c r="AA200" s="46"/>
      <c r="AB200" s="46"/>
    </row>
    <row r="201" spans="3:28">
      <c r="C201" s="31"/>
      <c r="S201" s="46"/>
      <c r="T201" s="46"/>
      <c r="U201" s="46"/>
      <c r="V201" s="46"/>
      <c r="W201" s="46"/>
      <c r="X201" s="46"/>
      <c r="Y201" s="63"/>
      <c r="Z201" s="46"/>
      <c r="AA201" s="46"/>
      <c r="AB201" s="46"/>
    </row>
    <row r="202" spans="3:28">
      <c r="S202" s="46"/>
      <c r="T202" s="46"/>
      <c r="U202" s="46"/>
      <c r="V202" s="46"/>
      <c r="W202" s="46"/>
      <c r="X202" s="46"/>
      <c r="Y202" s="63"/>
      <c r="Z202" s="46"/>
      <c r="AA202" s="46"/>
      <c r="AB202" s="46"/>
    </row>
    <row r="203" spans="3:28">
      <c r="C203" s="31"/>
      <c r="S203" s="46"/>
      <c r="T203" s="46"/>
      <c r="U203" s="46"/>
      <c r="V203" s="46"/>
      <c r="W203" s="46"/>
      <c r="X203" s="46"/>
      <c r="Y203" s="63"/>
      <c r="Z203" s="46"/>
      <c r="AA203" s="46"/>
      <c r="AB203" s="46"/>
    </row>
    <row r="204" spans="3:28">
      <c r="S204" s="46"/>
      <c r="T204" s="46"/>
      <c r="U204" s="46"/>
      <c r="V204" s="46"/>
      <c r="W204" s="46"/>
      <c r="X204" s="46"/>
      <c r="Y204" s="63"/>
      <c r="Z204" s="46"/>
      <c r="AA204" s="46"/>
      <c r="AB204" s="46"/>
    </row>
    <row r="205" spans="3:28">
      <c r="C205" s="31"/>
      <c r="S205" s="46"/>
      <c r="T205" s="46"/>
      <c r="U205" s="46"/>
      <c r="V205" s="46"/>
      <c r="W205" s="46"/>
      <c r="X205" s="46"/>
      <c r="Y205" s="63"/>
      <c r="Z205" s="46"/>
      <c r="AA205" s="46"/>
      <c r="AB205" s="46"/>
    </row>
    <row r="206" spans="3:28">
      <c r="S206" s="46"/>
      <c r="T206" s="46"/>
      <c r="U206" s="46"/>
      <c r="V206" s="46"/>
      <c r="W206" s="46"/>
      <c r="X206" s="46"/>
      <c r="Y206" s="63"/>
      <c r="Z206" s="46"/>
      <c r="AA206" s="46"/>
      <c r="AB206" s="46"/>
    </row>
    <row r="207" spans="3:28">
      <c r="C207" s="31"/>
      <c r="S207" s="46"/>
      <c r="T207" s="46"/>
      <c r="U207" s="46"/>
      <c r="V207" s="46"/>
      <c r="W207" s="46"/>
      <c r="X207" s="46"/>
      <c r="Y207" s="63"/>
      <c r="Z207" s="46"/>
      <c r="AA207" s="46"/>
      <c r="AB207" s="46"/>
    </row>
    <row r="208" spans="3:28">
      <c r="S208" s="46"/>
      <c r="T208" s="46"/>
      <c r="U208" s="46"/>
      <c r="V208" s="46"/>
      <c r="W208" s="46"/>
      <c r="X208" s="46"/>
      <c r="Y208" s="63"/>
      <c r="Z208" s="46"/>
      <c r="AA208" s="46"/>
      <c r="AB208" s="46"/>
    </row>
    <row r="209" spans="3:28">
      <c r="C209" s="31"/>
      <c r="S209" s="46"/>
      <c r="T209" s="46"/>
      <c r="U209" s="46"/>
      <c r="V209" s="46"/>
      <c r="W209" s="46"/>
      <c r="X209" s="46"/>
      <c r="Y209" s="63"/>
      <c r="Z209" s="46"/>
      <c r="AA209" s="46"/>
      <c r="AB209" s="46"/>
    </row>
    <row r="210" spans="3:28">
      <c r="S210" s="46"/>
      <c r="T210" s="46"/>
      <c r="U210" s="46"/>
      <c r="V210" s="46"/>
      <c r="W210" s="46"/>
      <c r="X210" s="46"/>
      <c r="Y210" s="63"/>
      <c r="Z210" s="46"/>
      <c r="AA210" s="46"/>
      <c r="AB210" s="46"/>
    </row>
    <row r="211" spans="3:28">
      <c r="C211" s="31"/>
      <c r="S211" s="46"/>
      <c r="T211" s="46"/>
      <c r="U211" s="46"/>
      <c r="V211" s="46"/>
      <c r="W211" s="46"/>
      <c r="X211" s="46"/>
      <c r="Y211" s="63"/>
      <c r="Z211" s="46"/>
      <c r="AA211" s="46"/>
      <c r="AB211" s="46"/>
    </row>
    <row r="212" spans="3:28">
      <c r="S212" s="46"/>
      <c r="T212" s="46"/>
      <c r="U212" s="46"/>
      <c r="V212" s="46"/>
      <c r="W212" s="46"/>
      <c r="X212" s="46"/>
      <c r="Y212" s="63"/>
      <c r="Z212" s="46"/>
      <c r="AA212" s="46"/>
      <c r="AB212" s="46"/>
    </row>
    <row r="213" spans="3:28">
      <c r="C213" s="31"/>
      <c r="S213" s="46"/>
      <c r="T213" s="46"/>
      <c r="U213" s="46"/>
      <c r="V213" s="46"/>
      <c r="W213" s="46"/>
      <c r="X213" s="46"/>
      <c r="Y213" s="63"/>
      <c r="Z213" s="46"/>
      <c r="AA213" s="46"/>
      <c r="AB213" s="46"/>
    </row>
    <row r="214" spans="3:28">
      <c r="S214" s="46"/>
      <c r="T214" s="46"/>
      <c r="U214" s="46"/>
      <c r="V214" s="46"/>
      <c r="W214" s="46"/>
      <c r="X214" s="46"/>
      <c r="Y214" s="63"/>
      <c r="Z214" s="46"/>
      <c r="AA214" s="46"/>
      <c r="AB214" s="46"/>
    </row>
    <row r="215" spans="3:28">
      <c r="C215" s="32"/>
      <c r="S215" s="46"/>
      <c r="T215" s="46"/>
      <c r="U215" s="46"/>
      <c r="V215" s="46"/>
      <c r="W215" s="46"/>
      <c r="X215" s="46"/>
      <c r="Y215" s="63"/>
      <c r="Z215" s="46"/>
      <c r="AA215" s="46"/>
      <c r="AB215" s="46"/>
    </row>
    <row r="216" spans="3:28">
      <c r="S216" s="46"/>
      <c r="T216" s="46"/>
      <c r="U216" s="46"/>
      <c r="V216" s="46"/>
      <c r="W216" s="46"/>
      <c r="X216" s="46"/>
      <c r="Y216" s="63"/>
      <c r="Z216" s="46"/>
      <c r="AA216" s="46"/>
      <c r="AB216" s="46"/>
    </row>
    <row r="217" spans="3:28">
      <c r="C217" s="31"/>
      <c r="S217" s="46"/>
      <c r="T217" s="46"/>
      <c r="U217" s="46"/>
      <c r="V217" s="46"/>
      <c r="W217" s="46"/>
      <c r="X217" s="46"/>
      <c r="Y217" s="63"/>
      <c r="Z217" s="46"/>
      <c r="AA217" s="46"/>
      <c r="AB217" s="46"/>
    </row>
    <row r="218" spans="3:28">
      <c r="S218" s="46"/>
      <c r="T218" s="46"/>
      <c r="U218" s="46"/>
      <c r="V218" s="46"/>
      <c r="W218" s="46"/>
      <c r="X218" s="46"/>
      <c r="Y218" s="63"/>
      <c r="Z218" s="46"/>
      <c r="AA218" s="46"/>
      <c r="AB218" s="46"/>
    </row>
    <row r="219" spans="3:28">
      <c r="C219" s="31"/>
      <c r="S219" s="46"/>
      <c r="T219" s="46"/>
      <c r="U219" s="46"/>
      <c r="V219" s="46"/>
      <c r="W219" s="46"/>
      <c r="X219" s="46"/>
      <c r="Y219" s="63"/>
      <c r="Z219" s="46"/>
      <c r="AA219" s="46"/>
      <c r="AB219" s="46"/>
    </row>
    <row r="220" spans="3:28">
      <c r="S220" s="46"/>
      <c r="T220" s="46"/>
      <c r="U220" s="46"/>
      <c r="V220" s="46"/>
      <c r="W220" s="46"/>
      <c r="X220" s="46"/>
      <c r="Y220" s="63"/>
      <c r="Z220" s="46"/>
      <c r="AA220" s="46"/>
      <c r="AB220" s="46"/>
    </row>
    <row r="221" spans="3:28">
      <c r="C221" s="31"/>
      <c r="S221" s="46"/>
      <c r="T221" s="46"/>
      <c r="U221" s="46"/>
      <c r="V221" s="46"/>
      <c r="W221" s="46"/>
      <c r="X221" s="46"/>
      <c r="Y221" s="63"/>
      <c r="Z221" s="46"/>
      <c r="AA221" s="46"/>
      <c r="AB221" s="46"/>
    </row>
    <row r="222" spans="3:28">
      <c r="S222" s="46"/>
      <c r="T222" s="46"/>
      <c r="U222" s="46"/>
      <c r="V222" s="46"/>
      <c r="W222" s="46"/>
      <c r="X222" s="46"/>
      <c r="Y222" s="63"/>
      <c r="Z222" s="46"/>
      <c r="AA222" s="46"/>
      <c r="AB222" s="46"/>
    </row>
    <row r="223" spans="3:28">
      <c r="C223" s="33"/>
      <c r="S223" s="46"/>
      <c r="T223" s="46"/>
      <c r="U223" s="46"/>
      <c r="V223" s="46"/>
      <c r="W223" s="46"/>
      <c r="X223" s="46"/>
      <c r="Y223" s="63"/>
      <c r="Z223" s="46"/>
      <c r="AA223" s="46"/>
      <c r="AB223" s="46"/>
    </row>
    <row r="224" spans="3:28">
      <c r="S224" s="46"/>
      <c r="T224" s="46"/>
      <c r="U224" s="46"/>
      <c r="V224" s="46"/>
      <c r="W224" s="46"/>
      <c r="X224" s="46"/>
      <c r="Y224" s="63"/>
      <c r="Z224" s="46"/>
      <c r="AA224" s="46"/>
      <c r="AB224" s="46"/>
    </row>
    <row r="225" spans="3:28">
      <c r="C225" s="31"/>
      <c r="S225" s="46"/>
      <c r="T225" s="46"/>
      <c r="U225" s="46"/>
      <c r="V225" s="46"/>
      <c r="W225" s="46"/>
      <c r="X225" s="46"/>
      <c r="Y225" s="63"/>
      <c r="Z225" s="46"/>
      <c r="AA225" s="46"/>
      <c r="AB225" s="46"/>
    </row>
    <row r="226" spans="3:28">
      <c r="S226" s="46"/>
      <c r="T226" s="46"/>
      <c r="U226" s="46"/>
      <c r="V226" s="46"/>
      <c r="W226" s="46"/>
      <c r="X226" s="46"/>
      <c r="Y226" s="63"/>
      <c r="Z226" s="46"/>
      <c r="AA226" s="46"/>
      <c r="AB226" s="46"/>
    </row>
    <row r="227" spans="3:28">
      <c r="C227" s="31"/>
      <c r="S227" s="46"/>
      <c r="T227" s="46"/>
      <c r="U227" s="46"/>
      <c r="V227" s="46"/>
      <c r="W227" s="46"/>
      <c r="X227" s="46"/>
      <c r="Y227" s="63"/>
      <c r="Z227" s="46"/>
      <c r="AA227" s="46"/>
      <c r="AB227" s="46"/>
    </row>
    <row r="228" spans="3:28">
      <c r="S228" s="46"/>
      <c r="T228" s="46"/>
      <c r="U228" s="46"/>
      <c r="V228" s="46"/>
      <c r="W228" s="46"/>
      <c r="X228" s="46"/>
      <c r="Y228" s="63"/>
      <c r="Z228" s="46"/>
      <c r="AA228" s="46"/>
      <c r="AB228" s="46"/>
    </row>
    <row r="229" spans="3:28">
      <c r="C229" s="31"/>
      <c r="S229" s="46"/>
      <c r="T229" s="46"/>
      <c r="U229" s="46"/>
      <c r="V229" s="46"/>
      <c r="W229" s="46"/>
      <c r="X229" s="46"/>
      <c r="Y229" s="63"/>
      <c r="Z229" s="46"/>
      <c r="AA229" s="46"/>
      <c r="AB229" s="46"/>
    </row>
    <row r="230" spans="3:28">
      <c r="S230" s="46"/>
      <c r="T230" s="46"/>
      <c r="U230" s="46"/>
      <c r="V230" s="46"/>
      <c r="W230" s="46"/>
      <c r="X230" s="46"/>
      <c r="Y230" s="63"/>
      <c r="Z230" s="46"/>
      <c r="AA230" s="46"/>
      <c r="AB230" s="46"/>
    </row>
    <row r="231" spans="3:28">
      <c r="C231" s="31"/>
      <c r="S231" s="46"/>
      <c r="T231" s="46"/>
      <c r="U231" s="46"/>
      <c r="V231" s="46"/>
      <c r="W231" s="46"/>
      <c r="X231" s="46"/>
      <c r="Y231" s="63"/>
      <c r="Z231" s="46"/>
      <c r="AA231" s="46"/>
      <c r="AB231" s="46"/>
    </row>
    <row r="232" spans="3:28">
      <c r="S232" s="46"/>
      <c r="T232" s="46"/>
      <c r="U232" s="46"/>
      <c r="V232" s="46"/>
      <c r="W232" s="46"/>
      <c r="X232" s="46"/>
      <c r="Y232" s="63"/>
      <c r="Z232" s="46"/>
      <c r="AA232" s="46"/>
      <c r="AB232" s="46"/>
    </row>
    <row r="233" spans="3:28">
      <c r="C233" s="31"/>
      <c r="S233" s="46"/>
      <c r="T233" s="46"/>
      <c r="U233" s="46"/>
      <c r="V233" s="46"/>
      <c r="W233" s="46"/>
      <c r="X233" s="46"/>
      <c r="Y233" s="63"/>
      <c r="Z233" s="46"/>
      <c r="AA233" s="46"/>
      <c r="AB233" s="46"/>
    </row>
    <row r="234" spans="3:28">
      <c r="S234" s="46"/>
      <c r="T234" s="46"/>
      <c r="U234" s="46"/>
      <c r="V234" s="46"/>
      <c r="W234" s="46"/>
      <c r="X234" s="46"/>
      <c r="Y234" s="63"/>
      <c r="Z234" s="46"/>
      <c r="AA234" s="46"/>
      <c r="AB234" s="46"/>
    </row>
    <row r="235" spans="3:28">
      <c r="C235" s="32"/>
      <c r="S235" s="46"/>
      <c r="T235" s="46"/>
      <c r="U235" s="46"/>
      <c r="V235" s="46"/>
      <c r="W235" s="46"/>
      <c r="X235" s="46"/>
      <c r="Y235" s="63"/>
      <c r="Z235" s="46"/>
      <c r="AA235" s="46"/>
      <c r="AB235" s="46"/>
    </row>
    <row r="236" spans="3:28">
      <c r="S236" s="46"/>
      <c r="T236" s="46"/>
      <c r="U236" s="46"/>
      <c r="V236" s="46"/>
      <c r="W236" s="46"/>
      <c r="X236" s="46"/>
      <c r="Y236" s="63"/>
      <c r="Z236" s="46"/>
      <c r="AA236" s="46"/>
      <c r="AB236" s="46"/>
    </row>
    <row r="237" spans="3:28">
      <c r="C237" s="33"/>
      <c r="S237" s="46"/>
      <c r="T237" s="46"/>
      <c r="U237" s="46"/>
      <c r="V237" s="46"/>
      <c r="W237" s="46"/>
      <c r="X237" s="46"/>
      <c r="Y237" s="63"/>
      <c r="Z237" s="46"/>
      <c r="AA237" s="46"/>
      <c r="AB237" s="46"/>
    </row>
    <row r="238" spans="3:28">
      <c r="S238" s="46"/>
      <c r="T238" s="46"/>
      <c r="U238" s="46"/>
      <c r="V238" s="46"/>
      <c r="W238" s="46"/>
      <c r="X238" s="46"/>
      <c r="Y238" s="63"/>
      <c r="Z238" s="46"/>
      <c r="AA238" s="46"/>
      <c r="AB238" s="46"/>
    </row>
    <row r="239" spans="3:28">
      <c r="C239" s="31"/>
      <c r="S239" s="46"/>
      <c r="T239" s="46"/>
      <c r="U239" s="46"/>
      <c r="V239" s="46"/>
      <c r="W239" s="46"/>
      <c r="X239" s="46"/>
      <c r="Y239" s="63"/>
      <c r="Z239" s="46"/>
      <c r="AA239" s="46"/>
      <c r="AB239" s="46"/>
    </row>
    <row r="240" spans="3:28">
      <c r="S240" s="46"/>
      <c r="T240" s="46"/>
      <c r="U240" s="46"/>
      <c r="V240" s="46"/>
      <c r="W240" s="46"/>
      <c r="X240" s="46"/>
      <c r="Y240" s="63"/>
      <c r="Z240" s="46"/>
      <c r="AA240" s="46"/>
      <c r="AB240" s="46"/>
    </row>
    <row r="241" spans="3:28">
      <c r="C241" s="31"/>
      <c r="S241" s="46"/>
      <c r="T241" s="46"/>
      <c r="U241" s="46"/>
      <c r="V241" s="46"/>
      <c r="W241" s="46"/>
      <c r="X241" s="46"/>
      <c r="Y241" s="63"/>
      <c r="Z241" s="46"/>
      <c r="AA241" s="46"/>
      <c r="AB241" s="46"/>
    </row>
    <row r="242" spans="3:28">
      <c r="S242" s="46"/>
      <c r="T242" s="46"/>
      <c r="U242" s="46"/>
      <c r="V242" s="46"/>
      <c r="W242" s="46"/>
      <c r="X242" s="46"/>
      <c r="Y242" s="63"/>
      <c r="Z242" s="46"/>
      <c r="AA242" s="46"/>
      <c r="AB242" s="46"/>
    </row>
    <row r="243" spans="3:28">
      <c r="C243" s="31"/>
      <c r="S243" s="46"/>
      <c r="T243" s="46"/>
      <c r="U243" s="46"/>
      <c r="V243" s="46"/>
      <c r="W243" s="46"/>
      <c r="X243" s="46"/>
      <c r="Y243" s="63"/>
      <c r="Z243" s="46"/>
      <c r="AA243" s="46"/>
      <c r="AB243" s="46"/>
    </row>
    <row r="244" spans="3:28">
      <c r="S244" s="46"/>
      <c r="T244" s="46"/>
      <c r="U244" s="46"/>
      <c r="V244" s="46"/>
      <c r="W244" s="46"/>
      <c r="X244" s="46"/>
      <c r="Y244" s="63"/>
      <c r="Z244" s="46"/>
      <c r="AA244" s="46"/>
      <c r="AB244" s="46"/>
    </row>
    <row r="245" spans="3:28">
      <c r="C245" s="31"/>
      <c r="S245" s="46"/>
      <c r="T245" s="46"/>
      <c r="U245" s="46"/>
      <c r="V245" s="46"/>
      <c r="W245" s="46"/>
      <c r="X245" s="46"/>
      <c r="Y245" s="63"/>
      <c r="Z245" s="46"/>
      <c r="AA245" s="46"/>
      <c r="AB245" s="46"/>
    </row>
    <row r="246" spans="3:28">
      <c r="S246" s="46"/>
      <c r="T246" s="46"/>
      <c r="U246" s="46"/>
      <c r="V246" s="46"/>
      <c r="W246" s="46"/>
      <c r="X246" s="46"/>
      <c r="Y246" s="63"/>
      <c r="Z246" s="46"/>
      <c r="AA246" s="46"/>
      <c r="AB246" s="46"/>
    </row>
    <row r="247" spans="3:28">
      <c r="C247" s="31"/>
      <c r="S247" s="46"/>
      <c r="T247" s="46"/>
      <c r="U247" s="46"/>
      <c r="V247" s="46"/>
      <c r="W247" s="46"/>
      <c r="X247" s="46"/>
      <c r="Y247" s="63"/>
      <c r="Z247" s="46"/>
      <c r="AA247" s="46"/>
      <c r="AB247" s="46"/>
    </row>
    <row r="248" spans="3:28">
      <c r="S248" s="46"/>
      <c r="T248" s="46"/>
      <c r="U248" s="46"/>
      <c r="V248" s="46"/>
      <c r="W248" s="46"/>
      <c r="X248" s="46"/>
      <c r="Y248" s="63"/>
      <c r="Z248" s="46"/>
      <c r="AA248" s="46"/>
      <c r="AB248" s="46"/>
    </row>
    <row r="249" spans="3:28">
      <c r="C249" s="31"/>
      <c r="S249" s="46"/>
      <c r="T249" s="46"/>
      <c r="U249" s="46"/>
      <c r="V249" s="46"/>
      <c r="W249" s="46"/>
      <c r="X249" s="46"/>
      <c r="Y249" s="63"/>
      <c r="Z249" s="46"/>
      <c r="AA249" s="46"/>
      <c r="AB249" s="46"/>
    </row>
    <row r="250" spans="3:28">
      <c r="S250" s="46"/>
      <c r="T250" s="46"/>
      <c r="U250" s="46"/>
      <c r="V250" s="46"/>
      <c r="W250" s="46"/>
      <c r="X250" s="46"/>
      <c r="Y250" s="63"/>
      <c r="Z250" s="46"/>
      <c r="AA250" s="46"/>
      <c r="AB250" s="46"/>
    </row>
    <row r="251" spans="3:28">
      <c r="C251" s="31"/>
      <c r="S251" s="46"/>
      <c r="T251" s="46"/>
      <c r="U251" s="46"/>
      <c r="V251" s="46"/>
      <c r="W251" s="46"/>
      <c r="X251" s="46"/>
      <c r="Y251" s="63"/>
      <c r="Z251" s="46"/>
      <c r="AA251" s="46"/>
      <c r="AB251" s="46"/>
    </row>
    <row r="252" spans="3:28">
      <c r="S252" s="46"/>
      <c r="T252" s="46"/>
      <c r="U252" s="46"/>
      <c r="V252" s="46"/>
      <c r="W252" s="46"/>
      <c r="X252" s="46"/>
      <c r="Y252" s="63"/>
      <c r="Z252" s="46"/>
      <c r="AA252" s="46"/>
      <c r="AB252" s="46"/>
    </row>
    <row r="253" spans="3:28">
      <c r="C253" s="31"/>
      <c r="S253" s="46"/>
      <c r="T253" s="46"/>
      <c r="U253" s="46"/>
      <c r="V253" s="46"/>
      <c r="W253" s="46"/>
      <c r="X253" s="46"/>
      <c r="Y253" s="63"/>
      <c r="Z253" s="46"/>
      <c r="AA253" s="46"/>
      <c r="AB253" s="46"/>
    </row>
    <row r="254" spans="3:28">
      <c r="S254" s="46"/>
      <c r="T254" s="46"/>
      <c r="U254" s="46"/>
      <c r="V254" s="46"/>
      <c r="W254" s="46"/>
      <c r="X254" s="46"/>
      <c r="Y254" s="63"/>
      <c r="Z254" s="46"/>
      <c r="AA254" s="46"/>
      <c r="AB254" s="46"/>
    </row>
    <row r="255" spans="3:28">
      <c r="C255" s="32"/>
      <c r="S255" s="46"/>
      <c r="T255" s="46"/>
      <c r="U255" s="46"/>
      <c r="V255" s="46"/>
      <c r="W255" s="46"/>
      <c r="X255" s="46"/>
      <c r="Y255" s="63"/>
      <c r="Z255" s="46"/>
      <c r="AA255" s="46"/>
      <c r="AB255" s="46"/>
    </row>
    <row r="256" spans="3:28">
      <c r="S256" s="46"/>
      <c r="T256" s="46"/>
      <c r="U256" s="46"/>
      <c r="V256" s="46"/>
      <c r="W256" s="46"/>
      <c r="X256" s="46"/>
      <c r="Y256" s="63"/>
      <c r="Z256" s="46"/>
      <c r="AA256" s="46"/>
      <c r="AB256" s="46"/>
    </row>
    <row r="257" spans="3:28">
      <c r="C257" s="31"/>
      <c r="S257" s="46"/>
      <c r="T257" s="46"/>
      <c r="U257" s="46"/>
      <c r="V257" s="46"/>
      <c r="W257" s="46"/>
      <c r="X257" s="46"/>
      <c r="Y257" s="63"/>
      <c r="Z257" s="46"/>
      <c r="AA257" s="46"/>
      <c r="AB257" s="46"/>
    </row>
    <row r="258" spans="3:28">
      <c r="S258" s="46"/>
      <c r="T258" s="46"/>
      <c r="U258" s="46"/>
      <c r="V258" s="46"/>
      <c r="W258" s="46"/>
      <c r="X258" s="46"/>
      <c r="Y258" s="63"/>
      <c r="Z258" s="46"/>
      <c r="AA258" s="46"/>
      <c r="AB258" s="46"/>
    </row>
    <row r="259" spans="3:28">
      <c r="C259" s="31"/>
      <c r="S259" s="46"/>
      <c r="T259" s="46"/>
      <c r="U259" s="46"/>
      <c r="V259" s="46"/>
      <c r="W259" s="46"/>
      <c r="X259" s="46"/>
      <c r="Y259" s="63"/>
      <c r="Z259" s="46"/>
      <c r="AA259" s="46"/>
      <c r="AB259" s="46"/>
    </row>
    <row r="260" spans="3:28">
      <c r="S260" s="46"/>
      <c r="T260" s="46"/>
      <c r="U260" s="46"/>
      <c r="V260" s="46"/>
      <c r="W260" s="46"/>
      <c r="X260" s="46"/>
      <c r="Y260" s="63"/>
      <c r="Z260" s="46"/>
      <c r="AA260" s="46"/>
      <c r="AB260" s="46"/>
    </row>
    <row r="261" spans="3:28">
      <c r="C261" s="31"/>
      <c r="S261" s="46"/>
      <c r="T261" s="46"/>
      <c r="U261" s="46"/>
      <c r="V261" s="46"/>
      <c r="W261" s="46"/>
      <c r="X261" s="46"/>
      <c r="Y261" s="63"/>
      <c r="Z261" s="46"/>
      <c r="AA261" s="46"/>
      <c r="AB261" s="46"/>
    </row>
    <row r="262" spans="3:28">
      <c r="S262" s="46"/>
      <c r="T262" s="46"/>
      <c r="U262" s="46"/>
      <c r="V262" s="46"/>
      <c r="W262" s="46"/>
      <c r="X262" s="46"/>
      <c r="Y262" s="63"/>
      <c r="Z262" s="46"/>
      <c r="AA262" s="46"/>
      <c r="AB262" s="46"/>
    </row>
    <row r="263" spans="3:28">
      <c r="C263" s="31"/>
      <c r="S263" s="46"/>
      <c r="T263" s="46"/>
      <c r="U263" s="46"/>
      <c r="V263" s="46"/>
      <c r="W263" s="46"/>
      <c r="X263" s="46"/>
      <c r="Y263" s="63"/>
      <c r="Z263" s="46"/>
      <c r="AA263" s="46"/>
      <c r="AB263" s="46"/>
    </row>
    <row r="264" spans="3:28">
      <c r="S264" s="46"/>
      <c r="T264" s="46"/>
      <c r="U264" s="46"/>
      <c r="V264" s="46"/>
      <c r="W264" s="46"/>
      <c r="X264" s="46"/>
      <c r="Y264" s="63"/>
      <c r="Z264" s="46"/>
      <c r="AA264" s="46"/>
      <c r="AB264" s="46"/>
    </row>
    <row r="265" spans="3:28">
      <c r="C265" s="31"/>
      <c r="S265" s="46"/>
      <c r="T265" s="46"/>
      <c r="U265" s="46"/>
      <c r="V265" s="46"/>
      <c r="W265" s="46"/>
      <c r="X265" s="46"/>
      <c r="Y265" s="63"/>
      <c r="Z265" s="46"/>
      <c r="AA265" s="46"/>
      <c r="AB265" s="46"/>
    </row>
    <row r="266" spans="3:28">
      <c r="S266" s="46"/>
      <c r="T266" s="46"/>
      <c r="U266" s="46"/>
      <c r="V266" s="46"/>
      <c r="W266" s="46"/>
      <c r="X266" s="46"/>
      <c r="Y266" s="63"/>
      <c r="Z266" s="46"/>
      <c r="AA266" s="46"/>
      <c r="AB266" s="46"/>
    </row>
    <row r="267" spans="3:28">
      <c r="C267" s="31"/>
      <c r="S267" s="46"/>
      <c r="T267" s="46"/>
      <c r="U267" s="46"/>
      <c r="V267" s="46"/>
      <c r="W267" s="46"/>
      <c r="X267" s="46"/>
      <c r="Y267" s="63"/>
      <c r="Z267" s="46"/>
      <c r="AA267" s="46"/>
      <c r="AB267" s="46"/>
    </row>
    <row r="268" spans="3:28">
      <c r="S268" s="46"/>
      <c r="T268" s="46"/>
      <c r="U268" s="46"/>
      <c r="V268" s="46"/>
      <c r="W268" s="46"/>
      <c r="X268" s="46"/>
      <c r="Y268" s="63"/>
      <c r="Z268" s="46"/>
      <c r="AA268" s="46"/>
      <c r="AB268" s="46"/>
    </row>
    <row r="269" spans="3:28">
      <c r="C269" s="31"/>
      <c r="S269" s="46"/>
      <c r="T269" s="46"/>
      <c r="U269" s="46"/>
      <c r="V269" s="46"/>
      <c r="W269" s="46"/>
      <c r="X269" s="46"/>
      <c r="Y269" s="63"/>
      <c r="Z269" s="46"/>
      <c r="AA269" s="46"/>
      <c r="AB269" s="46"/>
    </row>
    <row r="270" spans="3:28">
      <c r="S270" s="46"/>
      <c r="T270" s="46"/>
      <c r="U270" s="46"/>
      <c r="V270" s="46"/>
      <c r="W270" s="46"/>
      <c r="X270" s="46"/>
      <c r="Y270" s="63"/>
      <c r="Z270" s="46"/>
      <c r="AA270" s="46"/>
      <c r="AB270" s="46"/>
    </row>
    <row r="271" spans="3:28">
      <c r="C271" s="31"/>
      <c r="S271" s="46"/>
      <c r="T271" s="46"/>
      <c r="U271" s="46"/>
      <c r="V271" s="46"/>
      <c r="W271" s="46"/>
      <c r="X271" s="46"/>
      <c r="Y271" s="63"/>
      <c r="Z271" s="46"/>
      <c r="AA271" s="46"/>
      <c r="AB271" s="46"/>
    </row>
    <row r="272" spans="3:28">
      <c r="S272" s="46"/>
      <c r="T272" s="46"/>
      <c r="U272" s="46"/>
      <c r="V272" s="46"/>
      <c r="W272" s="46"/>
      <c r="X272" s="46"/>
      <c r="Y272" s="63"/>
      <c r="Z272" s="46"/>
      <c r="AA272" s="46"/>
      <c r="AB272" s="46"/>
    </row>
    <row r="273" spans="3:28">
      <c r="C273" s="31"/>
      <c r="S273" s="46"/>
      <c r="T273" s="46"/>
      <c r="U273" s="46"/>
      <c r="V273" s="46"/>
      <c r="W273" s="46"/>
      <c r="X273" s="46"/>
      <c r="Y273" s="63"/>
      <c r="Z273" s="46"/>
      <c r="AA273" s="46"/>
      <c r="AB273" s="46"/>
    </row>
    <row r="274" spans="3:28">
      <c r="S274" s="46"/>
      <c r="T274" s="46"/>
      <c r="U274" s="46"/>
      <c r="V274" s="46"/>
      <c r="W274" s="46"/>
      <c r="X274" s="46"/>
      <c r="Y274" s="63"/>
      <c r="Z274" s="46"/>
      <c r="AA274" s="46"/>
      <c r="AB274" s="46"/>
    </row>
    <row r="275" spans="3:28">
      <c r="C275" s="32"/>
      <c r="S275" s="46"/>
      <c r="T275" s="46"/>
      <c r="U275" s="46"/>
      <c r="V275" s="46"/>
      <c r="W275" s="46"/>
      <c r="X275" s="46"/>
      <c r="Y275" s="63"/>
      <c r="Z275" s="46"/>
      <c r="AA275" s="46"/>
      <c r="AB275" s="46"/>
    </row>
    <row r="276" spans="3:28">
      <c r="S276" s="46"/>
      <c r="T276" s="46"/>
      <c r="U276" s="46"/>
      <c r="V276" s="46"/>
      <c r="W276" s="46"/>
      <c r="X276" s="46"/>
      <c r="Y276" s="63"/>
      <c r="Z276" s="46"/>
      <c r="AA276" s="46"/>
      <c r="AB276" s="46"/>
    </row>
    <row r="277" spans="3:28">
      <c r="C277" s="33"/>
      <c r="S277" s="46"/>
      <c r="T277" s="46"/>
      <c r="U277" s="46"/>
      <c r="V277" s="46"/>
      <c r="W277" s="46"/>
      <c r="X277" s="46"/>
      <c r="Y277" s="63"/>
      <c r="Z277" s="46"/>
      <c r="AA277" s="46"/>
      <c r="AB277" s="46"/>
    </row>
    <row r="278" spans="3:28">
      <c r="S278" s="46"/>
      <c r="T278" s="46"/>
      <c r="U278" s="46"/>
      <c r="V278" s="46"/>
      <c r="W278" s="46"/>
      <c r="X278" s="46"/>
      <c r="Y278" s="63"/>
      <c r="Z278" s="46"/>
      <c r="AA278" s="46"/>
      <c r="AB278" s="46"/>
    </row>
    <row r="279" spans="3:28">
      <c r="C279" s="31"/>
      <c r="S279" s="46"/>
      <c r="T279" s="46"/>
      <c r="U279" s="46"/>
      <c r="V279" s="46"/>
      <c r="W279" s="46"/>
      <c r="X279" s="46"/>
      <c r="Y279" s="63"/>
      <c r="Z279" s="46"/>
      <c r="AA279" s="46"/>
      <c r="AB279" s="46"/>
    </row>
    <row r="280" spans="3:28">
      <c r="S280" s="46"/>
      <c r="T280" s="46"/>
      <c r="U280" s="46"/>
      <c r="V280" s="46"/>
      <c r="W280" s="46"/>
      <c r="X280" s="46"/>
      <c r="Y280" s="63"/>
      <c r="Z280" s="46"/>
      <c r="AA280" s="46"/>
      <c r="AB280" s="46"/>
    </row>
    <row r="281" spans="3:28">
      <c r="C281" s="31"/>
      <c r="S281" s="46"/>
      <c r="T281" s="46"/>
      <c r="U281" s="46"/>
      <c r="V281" s="46"/>
      <c r="W281" s="46"/>
      <c r="X281" s="46"/>
      <c r="Y281" s="63"/>
      <c r="Z281" s="46"/>
      <c r="AA281" s="46"/>
      <c r="AB281" s="46"/>
    </row>
    <row r="282" spans="3:28">
      <c r="S282" s="46"/>
      <c r="T282" s="46"/>
      <c r="U282" s="46"/>
      <c r="V282" s="46"/>
      <c r="W282" s="46"/>
      <c r="X282" s="46"/>
      <c r="Y282" s="63"/>
      <c r="Z282" s="46"/>
      <c r="AA282" s="46"/>
      <c r="AB282" s="46"/>
    </row>
    <row r="283" spans="3:28">
      <c r="C283" s="33"/>
      <c r="S283" s="46"/>
      <c r="T283" s="46"/>
      <c r="U283" s="46"/>
      <c r="V283" s="46"/>
      <c r="W283" s="46"/>
      <c r="X283" s="46"/>
      <c r="Y283" s="63"/>
      <c r="Z283" s="46"/>
      <c r="AA283" s="46"/>
      <c r="AB283" s="46"/>
    </row>
    <row r="284" spans="3:28">
      <c r="S284" s="46"/>
      <c r="T284" s="46"/>
      <c r="U284" s="46"/>
      <c r="V284" s="46"/>
      <c r="W284" s="46"/>
      <c r="X284" s="46"/>
      <c r="Y284" s="63"/>
      <c r="Z284" s="46"/>
      <c r="AA284" s="46"/>
      <c r="AB284" s="46"/>
    </row>
    <row r="285" spans="3:28">
      <c r="C285" s="31"/>
      <c r="S285" s="46"/>
      <c r="T285" s="46"/>
      <c r="U285" s="46"/>
      <c r="V285" s="46"/>
      <c r="W285" s="46"/>
      <c r="X285" s="46"/>
      <c r="Y285" s="63"/>
      <c r="Z285" s="46"/>
      <c r="AA285" s="46"/>
      <c r="AB285" s="46"/>
    </row>
    <row r="286" spans="3:28">
      <c r="S286" s="46"/>
      <c r="T286" s="46"/>
      <c r="U286" s="46"/>
      <c r="V286" s="46"/>
      <c r="W286" s="46"/>
      <c r="X286" s="46"/>
      <c r="Y286" s="63"/>
      <c r="Z286" s="46"/>
      <c r="AA286" s="46"/>
      <c r="AB286" s="46"/>
    </row>
    <row r="287" spans="3:28">
      <c r="C287" s="31"/>
      <c r="S287" s="46"/>
      <c r="T287" s="46"/>
      <c r="U287" s="46"/>
      <c r="V287" s="46"/>
      <c r="W287" s="46"/>
      <c r="X287" s="46"/>
      <c r="Y287" s="63"/>
      <c r="Z287" s="46"/>
      <c r="AA287" s="46"/>
      <c r="AB287" s="46"/>
    </row>
    <row r="288" spans="3:28">
      <c r="S288" s="46"/>
      <c r="T288" s="46"/>
      <c r="U288" s="46"/>
      <c r="V288" s="46"/>
      <c r="W288" s="46"/>
      <c r="X288" s="46"/>
      <c r="Y288" s="63"/>
      <c r="Z288" s="46"/>
      <c r="AA288" s="46"/>
      <c r="AB288" s="46"/>
    </row>
    <row r="289" spans="3:28">
      <c r="C289" s="31"/>
      <c r="S289" s="46"/>
      <c r="T289" s="46"/>
      <c r="U289" s="46"/>
      <c r="V289" s="46"/>
      <c r="W289" s="46"/>
      <c r="X289" s="46"/>
      <c r="Y289" s="63"/>
      <c r="Z289" s="46"/>
      <c r="AA289" s="46"/>
      <c r="AB289" s="46"/>
    </row>
    <row r="290" spans="3:28">
      <c r="S290" s="46"/>
      <c r="T290" s="46"/>
      <c r="U290" s="46"/>
      <c r="V290" s="46"/>
      <c r="W290" s="46"/>
      <c r="X290" s="46"/>
      <c r="Y290" s="63"/>
      <c r="Z290" s="46"/>
      <c r="AA290" s="46"/>
      <c r="AB290" s="46"/>
    </row>
    <row r="291" spans="3:28">
      <c r="C291" s="31"/>
      <c r="S291" s="46"/>
      <c r="T291" s="46"/>
      <c r="U291" s="46"/>
      <c r="V291" s="46"/>
      <c r="W291" s="46"/>
      <c r="X291" s="46"/>
      <c r="Y291" s="63"/>
      <c r="Z291" s="46"/>
      <c r="AA291" s="46"/>
      <c r="AB291" s="46"/>
    </row>
    <row r="292" spans="3:28">
      <c r="S292" s="46"/>
      <c r="T292" s="46"/>
      <c r="U292" s="46"/>
      <c r="V292" s="46"/>
      <c r="W292" s="46"/>
      <c r="X292" s="46"/>
      <c r="Y292" s="63"/>
      <c r="Z292" s="46"/>
      <c r="AA292" s="46"/>
      <c r="AB292" s="46"/>
    </row>
    <row r="293" spans="3:28">
      <c r="C293" s="31"/>
      <c r="S293" s="46"/>
      <c r="T293" s="46"/>
      <c r="U293" s="46"/>
      <c r="V293" s="46"/>
      <c r="W293" s="46"/>
      <c r="X293" s="46"/>
      <c r="Y293" s="63"/>
      <c r="Z293" s="46"/>
      <c r="AA293" s="46"/>
      <c r="AB293" s="46"/>
    </row>
    <row r="294" spans="3:28">
      <c r="S294" s="46"/>
      <c r="T294" s="46"/>
      <c r="U294" s="46"/>
      <c r="V294" s="46"/>
      <c r="W294" s="46"/>
      <c r="X294" s="46"/>
      <c r="Y294" s="63"/>
      <c r="Z294" s="46"/>
      <c r="AA294" s="46"/>
      <c r="AB294" s="46"/>
    </row>
    <row r="295" spans="3:28">
      <c r="C295" s="32"/>
      <c r="S295" s="46"/>
      <c r="T295" s="46"/>
      <c r="U295" s="46"/>
      <c r="V295" s="46"/>
      <c r="W295" s="46"/>
      <c r="X295" s="46"/>
      <c r="Y295" s="63"/>
      <c r="Z295" s="46"/>
      <c r="AA295" s="46"/>
      <c r="AB295" s="46"/>
    </row>
    <row r="296" spans="3:28">
      <c r="S296" s="46"/>
      <c r="T296" s="46"/>
      <c r="U296" s="46"/>
      <c r="V296" s="46"/>
      <c r="W296" s="46"/>
      <c r="X296" s="46"/>
      <c r="Y296" s="63"/>
      <c r="Z296" s="46"/>
      <c r="AA296" s="46"/>
      <c r="AB296" s="46"/>
    </row>
    <row r="297" spans="3:28">
      <c r="C297" s="31"/>
      <c r="S297" s="46"/>
      <c r="T297" s="46"/>
      <c r="U297" s="46"/>
      <c r="V297" s="46"/>
      <c r="W297" s="46"/>
      <c r="X297" s="46"/>
      <c r="Y297" s="63"/>
      <c r="Z297" s="46"/>
      <c r="AA297" s="46"/>
      <c r="AB297" s="46"/>
    </row>
    <row r="298" spans="3:28">
      <c r="S298" s="46"/>
      <c r="T298" s="46"/>
      <c r="U298" s="46"/>
      <c r="V298" s="46"/>
      <c r="W298" s="46"/>
      <c r="X298" s="46"/>
      <c r="Y298" s="63"/>
      <c r="Z298" s="46"/>
      <c r="AA298" s="46"/>
      <c r="AB298" s="46"/>
    </row>
    <row r="299" spans="3:28">
      <c r="C299" s="31"/>
      <c r="S299" s="46"/>
      <c r="T299" s="46"/>
      <c r="U299" s="46"/>
      <c r="V299" s="46"/>
      <c r="W299" s="46"/>
      <c r="X299" s="46"/>
      <c r="Y299" s="63"/>
      <c r="Z299" s="46"/>
      <c r="AA299" s="46"/>
      <c r="AB299" s="46"/>
    </row>
    <row r="300" spans="3:28">
      <c r="S300" s="46"/>
      <c r="T300" s="46"/>
      <c r="U300" s="46"/>
      <c r="V300" s="46"/>
      <c r="W300" s="46"/>
      <c r="X300" s="46"/>
      <c r="Y300" s="63"/>
      <c r="Z300" s="46"/>
      <c r="AA300" s="46"/>
      <c r="AB300" s="46"/>
    </row>
    <row r="301" spans="3:28">
      <c r="C301" s="31"/>
      <c r="S301" s="46"/>
      <c r="T301" s="46"/>
      <c r="U301" s="46"/>
      <c r="V301" s="46"/>
      <c r="W301" s="46"/>
      <c r="X301" s="46"/>
      <c r="Y301" s="63"/>
      <c r="Z301" s="46"/>
      <c r="AA301" s="46"/>
      <c r="AB301" s="46"/>
    </row>
    <row r="302" spans="3:28">
      <c r="S302" s="46"/>
      <c r="T302" s="46"/>
      <c r="U302" s="46"/>
      <c r="V302" s="46"/>
      <c r="W302" s="46"/>
      <c r="X302" s="46"/>
      <c r="Y302" s="63"/>
      <c r="Z302" s="46"/>
      <c r="AA302" s="46"/>
      <c r="AB302" s="46"/>
    </row>
    <row r="303" spans="3:28">
      <c r="C303" s="33"/>
      <c r="S303" s="46"/>
      <c r="T303" s="46"/>
      <c r="U303" s="46"/>
      <c r="V303" s="46"/>
      <c r="W303" s="46"/>
      <c r="X303" s="46"/>
      <c r="Y303" s="63"/>
      <c r="Z303" s="46"/>
      <c r="AA303" s="46"/>
      <c r="AB303" s="46"/>
    </row>
    <row r="304" spans="3:28">
      <c r="S304" s="46"/>
      <c r="T304" s="46"/>
      <c r="U304" s="46"/>
      <c r="V304" s="46"/>
      <c r="W304" s="46"/>
      <c r="X304" s="46"/>
      <c r="Y304" s="63"/>
      <c r="Z304" s="46"/>
      <c r="AA304" s="46"/>
      <c r="AB304" s="46"/>
    </row>
    <row r="305" spans="3:28">
      <c r="C305" s="31"/>
      <c r="S305" s="46"/>
      <c r="T305" s="46"/>
      <c r="U305" s="46"/>
      <c r="V305" s="46"/>
      <c r="W305" s="46"/>
      <c r="X305" s="46"/>
      <c r="Y305" s="63"/>
      <c r="Z305" s="46"/>
      <c r="AA305" s="46"/>
      <c r="AB305" s="46"/>
    </row>
    <row r="306" spans="3:28">
      <c r="S306" s="46"/>
      <c r="T306" s="46"/>
      <c r="U306" s="46"/>
      <c r="V306" s="46"/>
      <c r="W306" s="46"/>
      <c r="X306" s="46"/>
      <c r="Y306" s="63"/>
      <c r="Z306" s="46"/>
      <c r="AA306" s="46"/>
      <c r="AB306" s="46"/>
    </row>
    <row r="307" spans="3:28">
      <c r="C307" s="31"/>
      <c r="S307" s="46"/>
      <c r="T307" s="46"/>
      <c r="U307" s="46"/>
      <c r="V307" s="46"/>
      <c r="W307" s="46"/>
      <c r="X307" s="46"/>
      <c r="Y307" s="63"/>
      <c r="Z307" s="46"/>
      <c r="AA307" s="46"/>
      <c r="AB307" s="46"/>
    </row>
    <row r="308" spans="3:28">
      <c r="S308" s="46"/>
      <c r="T308" s="46"/>
      <c r="U308" s="46"/>
      <c r="V308" s="46"/>
      <c r="W308" s="46"/>
      <c r="X308" s="46"/>
      <c r="Y308" s="63"/>
      <c r="Z308" s="46"/>
      <c r="AA308" s="46"/>
      <c r="AB308" s="46"/>
    </row>
    <row r="309" spans="3:28">
      <c r="C309" s="31"/>
      <c r="S309" s="46"/>
      <c r="T309" s="46"/>
      <c r="U309" s="46"/>
      <c r="V309" s="46"/>
      <c r="W309" s="46"/>
      <c r="X309" s="46"/>
      <c r="Y309" s="63"/>
      <c r="Z309" s="46"/>
      <c r="AA309" s="46"/>
      <c r="AB309" s="46"/>
    </row>
    <row r="310" spans="3:28">
      <c r="S310" s="46"/>
      <c r="T310" s="46"/>
      <c r="U310" s="46"/>
      <c r="V310" s="46"/>
      <c r="W310" s="46"/>
      <c r="X310" s="46"/>
      <c r="Y310" s="63"/>
      <c r="Z310" s="46"/>
      <c r="AA310" s="46"/>
      <c r="AB310" s="46"/>
    </row>
    <row r="311" spans="3:28">
      <c r="C311" s="31"/>
      <c r="S311" s="46"/>
      <c r="T311" s="46"/>
      <c r="U311" s="46"/>
      <c r="V311" s="46"/>
      <c r="W311" s="46"/>
      <c r="X311" s="46"/>
      <c r="Y311" s="63"/>
      <c r="Z311" s="46"/>
      <c r="AA311" s="46"/>
      <c r="AB311" s="46"/>
    </row>
    <row r="312" spans="3:28">
      <c r="S312" s="46"/>
      <c r="T312" s="46"/>
      <c r="U312" s="46"/>
      <c r="V312" s="46"/>
      <c r="W312" s="46"/>
      <c r="X312" s="46"/>
      <c r="Y312" s="63"/>
      <c r="Z312" s="46"/>
      <c r="AA312" s="46"/>
      <c r="AB312" s="46"/>
    </row>
    <row r="313" spans="3:28">
      <c r="C313" s="31"/>
      <c r="S313" s="46"/>
      <c r="T313" s="46"/>
      <c r="U313" s="46"/>
      <c r="V313" s="46"/>
      <c r="W313" s="46"/>
      <c r="X313" s="46"/>
      <c r="Y313" s="63"/>
      <c r="Z313" s="46"/>
      <c r="AA313" s="46"/>
      <c r="AB313" s="46"/>
    </row>
    <row r="314" spans="3:28">
      <c r="S314" s="46"/>
      <c r="T314" s="46"/>
      <c r="U314" s="46"/>
      <c r="V314" s="46"/>
      <c r="W314" s="46"/>
      <c r="X314" s="46"/>
      <c r="Y314" s="63"/>
      <c r="Z314" s="46"/>
      <c r="AA314" s="46"/>
      <c r="AB314" s="46"/>
    </row>
    <row r="315" spans="3:28">
      <c r="C315" s="32"/>
      <c r="S315" s="46"/>
      <c r="T315" s="46"/>
      <c r="U315" s="46"/>
      <c r="V315" s="46"/>
      <c r="W315" s="46"/>
      <c r="X315" s="46"/>
      <c r="Y315" s="63"/>
      <c r="Z315" s="46"/>
      <c r="AA315" s="46"/>
      <c r="AB315" s="46"/>
    </row>
    <row r="316" spans="3:28">
      <c r="S316" s="46"/>
      <c r="T316" s="46"/>
      <c r="U316" s="46"/>
      <c r="V316" s="46"/>
      <c r="W316" s="46"/>
      <c r="X316" s="46"/>
      <c r="Y316" s="63"/>
      <c r="Z316" s="46"/>
      <c r="AA316" s="46"/>
      <c r="AB316" s="46"/>
    </row>
    <row r="317" spans="3:28">
      <c r="C317" s="33"/>
      <c r="S317" s="46"/>
      <c r="T317" s="46"/>
      <c r="U317" s="46"/>
      <c r="V317" s="46"/>
      <c r="W317" s="46"/>
      <c r="X317" s="46"/>
      <c r="Y317" s="63"/>
      <c r="Z317" s="46"/>
      <c r="AA317" s="46"/>
      <c r="AB317" s="46"/>
    </row>
    <row r="318" spans="3:28">
      <c r="S318" s="46"/>
      <c r="T318" s="46"/>
      <c r="U318" s="46"/>
      <c r="V318" s="46"/>
      <c r="W318" s="46"/>
      <c r="X318" s="46"/>
      <c r="Y318" s="63"/>
      <c r="Z318" s="46"/>
      <c r="AA318" s="46"/>
      <c r="AB318" s="46"/>
    </row>
    <row r="319" spans="3:28">
      <c r="C319" s="31"/>
      <c r="S319" s="46"/>
      <c r="T319" s="46"/>
      <c r="U319" s="46"/>
      <c r="V319" s="46"/>
      <c r="W319" s="46"/>
      <c r="X319" s="46"/>
      <c r="Y319" s="63"/>
      <c r="Z319" s="46"/>
      <c r="AA319" s="46"/>
      <c r="AB319" s="46"/>
    </row>
    <row r="320" spans="3:28">
      <c r="S320" s="46"/>
      <c r="T320" s="46"/>
      <c r="U320" s="46"/>
      <c r="V320" s="46"/>
      <c r="W320" s="46"/>
      <c r="X320" s="46"/>
      <c r="Y320" s="63"/>
      <c r="Z320" s="46"/>
      <c r="AA320" s="46"/>
      <c r="AB320" s="46"/>
    </row>
    <row r="321" spans="3:28">
      <c r="C321" s="31"/>
      <c r="S321" s="46"/>
      <c r="T321" s="46"/>
      <c r="U321" s="46"/>
      <c r="V321" s="46"/>
      <c r="W321" s="46"/>
      <c r="X321" s="46"/>
      <c r="Y321" s="63"/>
      <c r="Z321" s="46"/>
      <c r="AA321" s="46"/>
      <c r="AB321" s="46"/>
    </row>
    <row r="322" spans="3:28">
      <c r="S322" s="46"/>
      <c r="T322" s="46"/>
      <c r="U322" s="46"/>
      <c r="V322" s="46"/>
      <c r="W322" s="46"/>
      <c r="X322" s="46"/>
      <c r="Y322" s="63"/>
      <c r="Z322" s="46"/>
      <c r="AA322" s="46"/>
      <c r="AB322" s="46"/>
    </row>
    <row r="323" spans="3:28">
      <c r="C323" s="31"/>
      <c r="S323" s="46"/>
      <c r="T323" s="46"/>
      <c r="U323" s="46"/>
      <c r="V323" s="46"/>
      <c r="W323" s="46"/>
      <c r="X323" s="46"/>
      <c r="Y323" s="63"/>
      <c r="Z323" s="46"/>
      <c r="AA323" s="46"/>
      <c r="AB323" s="46"/>
    </row>
    <row r="324" spans="3:28">
      <c r="S324" s="46"/>
      <c r="T324" s="46"/>
      <c r="U324" s="46"/>
      <c r="V324" s="46"/>
      <c r="W324" s="46"/>
      <c r="X324" s="46"/>
      <c r="Y324" s="63"/>
      <c r="Z324" s="46"/>
      <c r="AA324" s="46"/>
      <c r="AB324" s="46"/>
    </row>
    <row r="325" spans="3:28">
      <c r="C325" s="31"/>
      <c r="S325" s="46"/>
      <c r="T325" s="46"/>
      <c r="U325" s="46"/>
      <c r="V325" s="46"/>
      <c r="W325" s="46"/>
      <c r="X325" s="46"/>
      <c r="Y325" s="63"/>
      <c r="Z325" s="46"/>
      <c r="AA325" s="46"/>
      <c r="AB325" s="46"/>
    </row>
    <row r="326" spans="3:28">
      <c r="S326" s="46"/>
      <c r="T326" s="46"/>
      <c r="U326" s="46"/>
      <c r="V326" s="46"/>
      <c r="W326" s="46"/>
      <c r="X326" s="46"/>
      <c r="Y326" s="63"/>
      <c r="Z326" s="46"/>
      <c r="AA326" s="46"/>
      <c r="AB326" s="46"/>
    </row>
    <row r="327" spans="3:28">
      <c r="C327" s="31"/>
      <c r="S327" s="46"/>
      <c r="T327" s="46"/>
      <c r="U327" s="46"/>
      <c r="V327" s="46"/>
      <c r="W327" s="46"/>
      <c r="X327" s="46"/>
      <c r="Y327" s="63"/>
      <c r="Z327" s="46"/>
      <c r="AA327" s="46"/>
      <c r="AB327" s="46"/>
    </row>
    <row r="328" spans="3:28">
      <c r="S328" s="46"/>
      <c r="T328" s="46"/>
      <c r="U328" s="46"/>
      <c r="V328" s="46"/>
      <c r="W328" s="46"/>
      <c r="X328" s="46"/>
      <c r="Y328" s="63"/>
      <c r="Z328" s="46"/>
      <c r="AA328" s="46"/>
      <c r="AB328" s="46"/>
    </row>
    <row r="329" spans="3:28">
      <c r="C329" s="31"/>
      <c r="S329" s="46"/>
      <c r="T329" s="46"/>
      <c r="U329" s="46"/>
      <c r="V329" s="46"/>
      <c r="W329" s="46"/>
      <c r="X329" s="46"/>
      <c r="Y329" s="63"/>
      <c r="Z329" s="46"/>
      <c r="AA329" s="46"/>
      <c r="AB329" s="46"/>
    </row>
    <row r="330" spans="3:28">
      <c r="S330" s="46"/>
      <c r="T330" s="46"/>
      <c r="U330" s="46"/>
      <c r="V330" s="46"/>
      <c r="W330" s="46"/>
      <c r="X330" s="46"/>
      <c r="Y330" s="63"/>
      <c r="Z330" s="46"/>
      <c r="AA330" s="46"/>
      <c r="AB330" s="46"/>
    </row>
    <row r="331" spans="3:28">
      <c r="C331" s="31"/>
      <c r="S331" s="46"/>
      <c r="T331" s="46"/>
      <c r="U331" s="46"/>
      <c r="V331" s="46"/>
      <c r="W331" s="46"/>
      <c r="X331" s="46"/>
      <c r="Y331" s="63"/>
      <c r="Z331" s="46"/>
      <c r="AA331" s="46"/>
      <c r="AB331" s="46"/>
    </row>
    <row r="332" spans="3:28">
      <c r="S332" s="46"/>
      <c r="T332" s="46"/>
      <c r="U332" s="46"/>
      <c r="V332" s="46"/>
      <c r="W332" s="46"/>
      <c r="X332" s="46"/>
      <c r="Y332" s="63"/>
      <c r="Z332" s="46"/>
      <c r="AA332" s="46"/>
      <c r="AB332" s="46"/>
    </row>
    <row r="333" spans="3:28">
      <c r="C333" s="31"/>
      <c r="S333" s="46"/>
      <c r="T333" s="46"/>
      <c r="U333" s="46"/>
      <c r="V333" s="46"/>
      <c r="W333" s="46"/>
      <c r="X333" s="46"/>
      <c r="Y333" s="63"/>
      <c r="Z333" s="46"/>
      <c r="AA333" s="46"/>
      <c r="AB333" s="46"/>
    </row>
    <row r="334" spans="3:28">
      <c r="S334" s="46"/>
      <c r="T334" s="46"/>
      <c r="U334" s="46"/>
      <c r="V334" s="46"/>
      <c r="W334" s="46"/>
      <c r="X334" s="46"/>
      <c r="Y334" s="63"/>
      <c r="Z334" s="46"/>
      <c r="AA334" s="46"/>
      <c r="AB334" s="46"/>
    </row>
    <row r="335" spans="3:28">
      <c r="C335" s="32"/>
      <c r="S335" s="46"/>
      <c r="T335" s="46"/>
      <c r="U335" s="46"/>
      <c r="V335" s="46"/>
      <c r="W335" s="46"/>
      <c r="X335" s="46"/>
      <c r="Y335" s="63"/>
      <c r="Z335" s="46"/>
      <c r="AA335" s="46"/>
      <c r="AB335" s="46"/>
    </row>
    <row r="336" spans="3:28">
      <c r="S336" s="46"/>
      <c r="T336" s="46"/>
      <c r="U336" s="46"/>
      <c r="V336" s="46"/>
      <c r="W336" s="46"/>
      <c r="X336" s="46"/>
      <c r="Y336" s="63"/>
      <c r="Z336" s="46"/>
      <c r="AA336" s="46"/>
      <c r="AB336" s="46"/>
    </row>
    <row r="337" spans="3:28">
      <c r="C337" s="33"/>
      <c r="S337" s="46"/>
      <c r="T337" s="46"/>
      <c r="U337" s="46"/>
      <c r="V337" s="46"/>
      <c r="W337" s="46"/>
      <c r="X337" s="46"/>
      <c r="Y337" s="63"/>
      <c r="Z337" s="46"/>
      <c r="AA337" s="46"/>
      <c r="AB337" s="46"/>
    </row>
    <row r="338" spans="3:28">
      <c r="S338" s="46"/>
      <c r="T338" s="46"/>
      <c r="U338" s="46"/>
      <c r="V338" s="46"/>
      <c r="W338" s="46"/>
      <c r="X338" s="46"/>
      <c r="Y338" s="63"/>
      <c r="Z338" s="46"/>
      <c r="AA338" s="46"/>
      <c r="AB338" s="46"/>
    </row>
    <row r="339" spans="3:28">
      <c r="C339" s="31"/>
      <c r="S339" s="46"/>
      <c r="T339" s="46"/>
      <c r="U339" s="46"/>
      <c r="V339" s="46"/>
      <c r="W339" s="46"/>
      <c r="X339" s="46"/>
      <c r="Y339" s="63"/>
      <c r="Z339" s="46"/>
      <c r="AA339" s="46"/>
      <c r="AB339" s="46"/>
    </row>
    <row r="340" spans="3:28">
      <c r="S340" s="46"/>
      <c r="T340" s="46"/>
      <c r="U340" s="46"/>
      <c r="V340" s="46"/>
      <c r="W340" s="46"/>
      <c r="X340" s="46"/>
      <c r="Y340" s="63"/>
      <c r="Z340" s="46"/>
      <c r="AA340" s="46"/>
      <c r="AB340" s="46"/>
    </row>
    <row r="341" spans="3:28">
      <c r="C341" s="31"/>
      <c r="S341" s="46"/>
      <c r="T341" s="46"/>
      <c r="U341" s="46"/>
      <c r="V341" s="46"/>
      <c r="W341" s="46"/>
      <c r="X341" s="46"/>
      <c r="Y341" s="63"/>
      <c r="Z341" s="46"/>
      <c r="AA341" s="46"/>
      <c r="AB341" s="46"/>
    </row>
    <row r="342" spans="3:28">
      <c r="S342" s="46"/>
      <c r="T342" s="46"/>
      <c r="U342" s="46"/>
      <c r="V342" s="46"/>
      <c r="W342" s="46"/>
      <c r="X342" s="46"/>
      <c r="Y342" s="63"/>
      <c r="Z342" s="46"/>
      <c r="AA342" s="46"/>
      <c r="AB342" s="46"/>
    </row>
    <row r="343" spans="3:28">
      <c r="C343" s="31"/>
      <c r="S343" s="46"/>
      <c r="T343" s="46"/>
      <c r="U343" s="46"/>
      <c r="V343" s="46"/>
      <c r="W343" s="46"/>
      <c r="X343" s="46"/>
      <c r="Y343" s="63"/>
      <c r="Z343" s="46"/>
      <c r="AA343" s="46"/>
      <c r="AB343" s="46"/>
    </row>
    <row r="344" spans="3:28">
      <c r="S344" s="46"/>
      <c r="T344" s="46"/>
      <c r="U344" s="46"/>
      <c r="V344" s="46"/>
      <c r="W344" s="46"/>
      <c r="X344" s="46"/>
      <c r="Y344" s="63"/>
      <c r="Z344" s="46"/>
      <c r="AA344" s="46"/>
      <c r="AB344" s="46"/>
    </row>
    <row r="345" spans="3:28">
      <c r="C345" s="31"/>
      <c r="S345" s="46"/>
      <c r="T345" s="46"/>
      <c r="U345" s="46"/>
      <c r="V345" s="46"/>
      <c r="W345" s="46"/>
      <c r="X345" s="46"/>
      <c r="Y345" s="63"/>
      <c r="Z345" s="46"/>
      <c r="AA345" s="46"/>
      <c r="AB345" s="46"/>
    </row>
    <row r="346" spans="3:28">
      <c r="S346" s="46"/>
      <c r="T346" s="46"/>
      <c r="U346" s="46"/>
      <c r="V346" s="46"/>
      <c r="W346" s="46"/>
      <c r="X346" s="46"/>
      <c r="Y346" s="63"/>
      <c r="Z346" s="46"/>
      <c r="AA346" s="46"/>
      <c r="AB346" s="46"/>
    </row>
    <row r="347" spans="3:28">
      <c r="C347" s="31"/>
      <c r="S347" s="46"/>
      <c r="T347" s="46"/>
      <c r="U347" s="46"/>
      <c r="V347" s="46"/>
      <c r="W347" s="46"/>
      <c r="X347" s="46"/>
      <c r="Y347" s="63"/>
      <c r="Z347" s="46"/>
      <c r="AA347" s="46"/>
      <c r="AB347" s="46"/>
    </row>
    <row r="348" spans="3:28">
      <c r="S348" s="46"/>
      <c r="T348" s="46"/>
      <c r="U348" s="46"/>
      <c r="V348" s="46"/>
      <c r="W348" s="46"/>
      <c r="X348" s="46"/>
      <c r="Y348" s="63"/>
      <c r="Z348" s="46"/>
      <c r="AA348" s="46"/>
      <c r="AB348" s="46"/>
    </row>
    <row r="349" spans="3:28">
      <c r="S349" s="46"/>
      <c r="T349" s="46"/>
      <c r="U349" s="46"/>
      <c r="V349" s="46"/>
      <c r="W349" s="46"/>
      <c r="X349" s="46"/>
      <c r="Y349" s="63"/>
      <c r="Z349" s="46"/>
      <c r="AA349" s="46"/>
      <c r="AB349" s="46"/>
    </row>
    <row r="350" spans="3:28">
      <c r="S350" s="46"/>
      <c r="T350" s="46"/>
      <c r="U350" s="46"/>
      <c r="V350" s="46"/>
      <c r="W350" s="46"/>
      <c r="X350" s="46"/>
      <c r="Y350" s="63"/>
      <c r="Z350" s="46"/>
      <c r="AA350" s="46"/>
      <c r="AB350" s="46"/>
    </row>
    <row r="351" spans="3:28">
      <c r="S351" s="46"/>
      <c r="T351" s="46"/>
      <c r="U351" s="46"/>
      <c r="V351" s="46"/>
      <c r="W351" s="46"/>
      <c r="X351" s="46"/>
      <c r="Y351" s="63"/>
      <c r="Z351" s="46"/>
      <c r="AA351" s="46"/>
      <c r="AB351" s="46"/>
    </row>
    <row r="352" spans="3:28">
      <c r="S352" s="46"/>
      <c r="T352" s="46"/>
      <c r="U352" s="46"/>
      <c r="V352" s="46"/>
      <c r="W352" s="46"/>
      <c r="X352" s="46"/>
      <c r="Y352" s="63"/>
      <c r="Z352" s="46"/>
      <c r="AA352" s="46"/>
      <c r="AB352" s="46"/>
    </row>
    <row r="353" spans="19:28">
      <c r="S353" s="46"/>
      <c r="T353" s="46"/>
      <c r="U353" s="46"/>
      <c r="V353" s="46"/>
      <c r="W353" s="46"/>
      <c r="X353" s="46"/>
      <c r="Y353" s="63"/>
      <c r="Z353" s="46"/>
      <c r="AA353" s="46"/>
      <c r="AB353" s="46"/>
    </row>
    <row r="354" spans="19:28">
      <c r="S354" s="46"/>
      <c r="T354" s="46"/>
      <c r="U354" s="46"/>
      <c r="V354" s="46"/>
      <c r="W354" s="46"/>
      <c r="X354" s="46"/>
      <c r="Y354" s="63"/>
      <c r="Z354" s="46"/>
      <c r="AA354" s="46"/>
      <c r="AB354" s="46"/>
    </row>
    <row r="355" spans="19:28">
      <c r="S355" s="46"/>
      <c r="T355" s="46"/>
      <c r="U355" s="46"/>
      <c r="V355" s="46"/>
      <c r="W355" s="46"/>
      <c r="X355" s="46"/>
      <c r="Y355" s="63"/>
      <c r="Z355" s="46"/>
      <c r="AA355" s="46"/>
      <c r="AB355" s="46"/>
    </row>
    <row r="356" spans="19:28">
      <c r="S356" s="46"/>
      <c r="T356" s="46"/>
      <c r="U356" s="46"/>
      <c r="V356" s="46"/>
      <c r="W356" s="46"/>
      <c r="X356" s="46"/>
      <c r="Y356" s="63"/>
      <c r="Z356" s="46"/>
      <c r="AA356" s="46"/>
      <c r="AB356" s="46"/>
    </row>
    <row r="357" spans="19:28">
      <c r="S357" s="46"/>
      <c r="T357" s="46"/>
      <c r="U357" s="46"/>
      <c r="V357" s="46"/>
      <c r="W357" s="46"/>
      <c r="X357" s="46"/>
      <c r="Y357" s="63"/>
      <c r="Z357" s="46"/>
      <c r="AA357" s="46"/>
      <c r="AB357" s="46"/>
    </row>
    <row r="358" spans="19:28">
      <c r="S358" s="46"/>
      <c r="T358" s="46"/>
      <c r="U358" s="46"/>
      <c r="V358" s="46"/>
      <c r="W358" s="46"/>
      <c r="X358" s="46"/>
      <c r="Y358" s="63"/>
      <c r="Z358" s="46"/>
      <c r="AA358" s="46"/>
      <c r="AB358" s="46"/>
    </row>
    <row r="359" spans="19:28">
      <c r="S359" s="46"/>
      <c r="T359" s="46"/>
      <c r="U359" s="46"/>
      <c r="V359" s="46"/>
      <c r="W359" s="46"/>
      <c r="X359" s="46"/>
      <c r="Y359" s="63"/>
      <c r="Z359" s="46"/>
      <c r="AA359" s="46"/>
      <c r="AB359" s="46"/>
    </row>
    <row r="360" spans="19:28">
      <c r="S360" s="46"/>
      <c r="T360" s="46"/>
      <c r="U360" s="46"/>
      <c r="V360" s="46"/>
      <c r="W360" s="46"/>
      <c r="X360" s="46"/>
      <c r="Y360" s="63"/>
      <c r="Z360" s="46"/>
      <c r="AA360" s="46"/>
      <c r="AB360" s="46"/>
    </row>
    <row r="361" spans="19:28">
      <c r="S361" s="46"/>
      <c r="T361" s="46"/>
      <c r="U361" s="46"/>
      <c r="V361" s="46"/>
      <c r="W361" s="46"/>
      <c r="X361" s="46"/>
      <c r="Y361" s="63"/>
      <c r="Z361" s="46"/>
      <c r="AA361" s="46"/>
      <c r="AB361" s="46"/>
    </row>
    <row r="362" spans="19:28">
      <c r="S362" s="46"/>
      <c r="T362" s="46"/>
      <c r="U362" s="46"/>
      <c r="V362" s="46"/>
      <c r="W362" s="46"/>
      <c r="X362" s="46"/>
      <c r="Y362" s="63"/>
      <c r="Z362" s="46"/>
      <c r="AA362" s="46"/>
      <c r="AB362" s="46"/>
    </row>
    <row r="363" spans="19:28">
      <c r="S363" s="46"/>
      <c r="T363" s="46"/>
      <c r="U363" s="46"/>
      <c r="V363" s="46"/>
      <c r="W363" s="46"/>
      <c r="X363" s="46"/>
      <c r="Y363" s="63"/>
      <c r="Z363" s="46"/>
      <c r="AA363" s="46"/>
      <c r="AB363" s="46"/>
    </row>
    <row r="364" spans="19:28">
      <c r="S364" s="46"/>
      <c r="T364" s="46"/>
      <c r="U364" s="46"/>
      <c r="V364" s="46"/>
      <c r="W364" s="46"/>
      <c r="X364" s="46"/>
      <c r="Y364" s="63"/>
      <c r="Z364" s="46"/>
      <c r="AA364" s="46"/>
      <c r="AB364" s="46"/>
    </row>
    <row r="365" spans="19:28">
      <c r="S365" s="46"/>
      <c r="T365" s="46"/>
      <c r="U365" s="46"/>
      <c r="V365" s="46"/>
      <c r="W365" s="46"/>
      <c r="X365" s="46"/>
      <c r="Y365" s="63"/>
      <c r="Z365" s="46"/>
      <c r="AA365" s="46"/>
      <c r="AB365" s="46"/>
    </row>
    <row r="366" spans="19:28">
      <c r="S366" s="46"/>
      <c r="T366" s="46"/>
      <c r="U366" s="46"/>
      <c r="V366" s="46"/>
      <c r="W366" s="46"/>
      <c r="X366" s="46"/>
      <c r="Y366" s="63"/>
      <c r="Z366" s="46"/>
      <c r="AA366" s="46"/>
      <c r="AB366" s="46"/>
    </row>
    <row r="367" spans="19:28">
      <c r="S367" s="46"/>
      <c r="T367" s="46"/>
      <c r="U367" s="46"/>
      <c r="V367" s="46"/>
      <c r="W367" s="46"/>
      <c r="X367" s="46"/>
      <c r="Y367" s="63"/>
      <c r="Z367" s="46"/>
      <c r="AA367" s="46"/>
      <c r="AB367" s="46"/>
    </row>
    <row r="368" spans="19:28">
      <c r="S368" s="46"/>
      <c r="T368" s="46"/>
      <c r="U368" s="46"/>
      <c r="V368" s="46"/>
      <c r="W368" s="46"/>
      <c r="X368" s="46"/>
      <c r="Y368" s="63"/>
      <c r="Z368" s="46"/>
      <c r="AA368" s="46"/>
      <c r="AB368" s="46"/>
    </row>
    <row r="369" spans="19:28">
      <c r="S369" s="46"/>
      <c r="T369" s="46"/>
      <c r="U369" s="46"/>
      <c r="V369" s="46"/>
      <c r="W369" s="46"/>
      <c r="X369" s="46"/>
      <c r="Y369" s="63"/>
      <c r="Z369" s="46"/>
      <c r="AA369" s="46"/>
      <c r="AB369" s="46"/>
    </row>
    <row r="370" spans="19:28">
      <c r="S370" s="46"/>
      <c r="T370" s="46"/>
      <c r="U370" s="46"/>
      <c r="V370" s="46"/>
      <c r="W370" s="46"/>
      <c r="X370" s="46"/>
      <c r="Y370" s="63"/>
      <c r="Z370" s="46"/>
      <c r="AA370" s="46"/>
      <c r="AB370" s="46"/>
    </row>
    <row r="371" spans="19:28">
      <c r="S371" s="46"/>
      <c r="T371" s="46"/>
      <c r="U371" s="46"/>
      <c r="V371" s="46"/>
      <c r="W371" s="46"/>
      <c r="X371" s="46"/>
      <c r="Y371" s="63"/>
      <c r="Z371" s="46"/>
      <c r="AA371" s="46"/>
      <c r="AB371" s="46"/>
    </row>
    <row r="372" spans="19:28">
      <c r="S372" s="46"/>
      <c r="T372" s="46"/>
      <c r="U372" s="46"/>
      <c r="V372" s="46"/>
      <c r="W372" s="46"/>
      <c r="X372" s="46"/>
      <c r="Y372" s="63"/>
      <c r="Z372" s="46"/>
      <c r="AA372" s="46"/>
      <c r="AB372" s="46"/>
    </row>
    <row r="373" spans="19:28">
      <c r="S373" s="46"/>
      <c r="T373" s="46"/>
      <c r="U373" s="46"/>
      <c r="V373" s="46"/>
      <c r="W373" s="46"/>
      <c r="X373" s="46"/>
      <c r="Y373" s="63"/>
      <c r="Z373" s="46"/>
      <c r="AA373" s="46"/>
      <c r="AB373" s="46"/>
    </row>
    <row r="374" spans="19:28">
      <c r="S374" s="46"/>
      <c r="T374" s="46"/>
      <c r="U374" s="46"/>
      <c r="V374" s="46"/>
      <c r="W374" s="46"/>
      <c r="X374" s="46"/>
      <c r="Y374" s="63"/>
      <c r="Z374" s="46"/>
      <c r="AA374" s="46"/>
      <c r="AB374" s="46"/>
    </row>
    <row r="375" spans="19:28">
      <c r="S375" s="46"/>
      <c r="T375" s="46"/>
      <c r="U375" s="46"/>
      <c r="V375" s="46"/>
      <c r="W375" s="46"/>
      <c r="X375" s="46"/>
      <c r="Y375" s="63"/>
      <c r="Z375" s="46"/>
      <c r="AA375" s="46"/>
      <c r="AB375" s="46"/>
    </row>
    <row r="376" spans="19:28">
      <c r="S376" s="46"/>
      <c r="T376" s="46"/>
      <c r="U376" s="46"/>
      <c r="V376" s="46"/>
      <c r="W376" s="46"/>
      <c r="X376" s="46"/>
      <c r="Y376" s="63"/>
      <c r="Z376" s="46"/>
      <c r="AA376" s="46"/>
      <c r="AB376" s="46"/>
    </row>
    <row r="377" spans="19:28">
      <c r="S377" s="46"/>
      <c r="T377" s="46"/>
      <c r="U377" s="46"/>
      <c r="V377" s="46"/>
      <c r="W377" s="46"/>
      <c r="X377" s="46"/>
      <c r="Y377" s="63"/>
      <c r="Z377" s="46"/>
      <c r="AA377" s="46"/>
      <c r="AB377" s="46"/>
    </row>
    <row r="378" spans="19:28">
      <c r="S378" s="46"/>
      <c r="T378" s="46"/>
      <c r="U378" s="46"/>
      <c r="V378" s="46"/>
      <c r="W378" s="46"/>
      <c r="X378" s="46"/>
      <c r="Y378" s="63"/>
      <c r="Z378" s="46"/>
      <c r="AA378" s="46"/>
      <c r="AB378" s="46"/>
    </row>
    <row r="379" spans="19:28">
      <c r="S379" s="46"/>
      <c r="T379" s="46"/>
      <c r="U379" s="46"/>
      <c r="V379" s="46"/>
      <c r="W379" s="46"/>
      <c r="X379" s="46"/>
      <c r="Y379" s="63"/>
      <c r="Z379" s="46"/>
      <c r="AA379" s="46"/>
      <c r="AB379" s="46"/>
    </row>
    <row r="380" spans="19:28">
      <c r="S380" s="46"/>
      <c r="T380" s="46"/>
      <c r="U380" s="46"/>
      <c r="V380" s="46"/>
      <c r="W380" s="46"/>
      <c r="X380" s="46"/>
      <c r="Y380" s="63"/>
      <c r="Z380" s="46"/>
      <c r="AA380" s="46"/>
      <c r="AB380" s="46"/>
    </row>
    <row r="381" spans="19:28">
      <c r="S381" s="46"/>
      <c r="T381" s="46"/>
      <c r="U381" s="46"/>
      <c r="V381" s="46"/>
      <c r="W381" s="46"/>
      <c r="X381" s="46"/>
      <c r="Y381" s="63"/>
      <c r="Z381" s="46"/>
      <c r="AA381" s="46"/>
      <c r="AB381" s="46"/>
    </row>
    <row r="382" spans="19:28">
      <c r="S382" s="46"/>
      <c r="T382" s="46"/>
      <c r="U382" s="46"/>
      <c r="V382" s="46"/>
      <c r="W382" s="46"/>
      <c r="X382" s="46"/>
      <c r="Y382" s="63"/>
      <c r="Z382" s="46"/>
      <c r="AA382" s="46"/>
      <c r="AB382" s="46"/>
    </row>
    <row r="383" spans="19:28">
      <c r="S383" s="46"/>
      <c r="T383" s="46"/>
      <c r="U383" s="46"/>
      <c r="V383" s="46"/>
      <c r="W383" s="46"/>
      <c r="X383" s="46"/>
      <c r="Y383" s="63"/>
      <c r="Z383" s="46"/>
      <c r="AA383" s="46"/>
      <c r="AB383" s="46"/>
    </row>
    <row r="384" spans="19:28">
      <c r="S384" s="46"/>
      <c r="T384" s="46"/>
      <c r="U384" s="46"/>
      <c r="V384" s="46"/>
      <c r="W384" s="46"/>
      <c r="X384" s="46"/>
      <c r="Y384" s="63"/>
      <c r="Z384" s="46"/>
      <c r="AA384" s="46"/>
      <c r="AB384" s="46"/>
    </row>
    <row r="385" spans="19:28">
      <c r="S385" s="46"/>
      <c r="T385" s="46"/>
      <c r="U385" s="46"/>
      <c r="V385" s="46"/>
      <c r="W385" s="46"/>
      <c r="X385" s="46"/>
      <c r="Y385" s="63"/>
      <c r="Z385" s="46"/>
      <c r="AA385" s="46"/>
      <c r="AB385" s="46"/>
    </row>
    <row r="386" spans="19:28">
      <c r="S386" s="46"/>
      <c r="T386" s="46"/>
      <c r="U386" s="46"/>
      <c r="V386" s="46"/>
      <c r="W386" s="46"/>
      <c r="X386" s="46"/>
      <c r="Y386" s="63"/>
      <c r="Z386" s="46"/>
      <c r="AA386" s="46"/>
      <c r="AB386" s="46"/>
    </row>
    <row r="387" spans="19:28">
      <c r="S387" s="46"/>
      <c r="T387" s="46"/>
      <c r="U387" s="46"/>
      <c r="V387" s="46"/>
      <c r="W387" s="46"/>
      <c r="X387" s="46"/>
      <c r="Y387" s="63"/>
      <c r="Z387" s="46"/>
      <c r="AA387" s="46"/>
      <c r="AB387" s="46"/>
    </row>
    <row r="388" spans="19:28">
      <c r="S388" s="46"/>
      <c r="T388" s="46"/>
      <c r="U388" s="46"/>
      <c r="V388" s="46"/>
      <c r="W388" s="46"/>
      <c r="X388" s="46"/>
      <c r="Y388" s="63"/>
      <c r="Z388" s="46"/>
      <c r="AA388" s="46"/>
      <c r="AB388" s="46"/>
    </row>
    <row r="389" spans="19:28">
      <c r="S389" s="46"/>
      <c r="T389" s="46"/>
      <c r="U389" s="46"/>
      <c r="V389" s="46"/>
      <c r="W389" s="46"/>
      <c r="X389" s="46"/>
      <c r="Y389" s="63"/>
      <c r="Z389" s="46"/>
      <c r="AA389" s="46"/>
      <c r="AB389" s="46"/>
    </row>
    <row r="390" spans="19:28">
      <c r="S390" s="46"/>
      <c r="T390" s="46"/>
      <c r="U390" s="46"/>
      <c r="V390" s="46"/>
      <c r="W390" s="46"/>
      <c r="X390" s="46"/>
      <c r="Y390" s="63"/>
      <c r="Z390" s="46"/>
      <c r="AA390" s="46"/>
      <c r="AB390" s="46"/>
    </row>
    <row r="391" spans="19:28">
      <c r="S391" s="46"/>
      <c r="T391" s="46"/>
      <c r="U391" s="46"/>
      <c r="V391" s="46"/>
      <c r="W391" s="46"/>
      <c r="X391" s="46"/>
      <c r="Y391" s="63"/>
      <c r="Z391" s="46"/>
      <c r="AA391" s="46"/>
      <c r="AB391" s="46"/>
    </row>
    <row r="392" spans="19:28">
      <c r="S392" s="46"/>
      <c r="T392" s="46"/>
      <c r="U392" s="46"/>
      <c r="V392" s="46"/>
      <c r="W392" s="46"/>
      <c r="X392" s="46"/>
      <c r="Y392" s="63"/>
      <c r="Z392" s="46"/>
      <c r="AA392" s="46"/>
      <c r="AB392" s="46"/>
    </row>
    <row r="393" spans="19:28">
      <c r="S393" s="46"/>
      <c r="T393" s="46"/>
      <c r="U393" s="46"/>
      <c r="V393" s="46"/>
      <c r="W393" s="46"/>
      <c r="X393" s="46"/>
      <c r="Y393" s="63"/>
      <c r="Z393" s="46"/>
      <c r="AA393" s="46"/>
      <c r="AB393" s="46"/>
    </row>
    <row r="394" spans="19:28">
      <c r="S394" s="46"/>
      <c r="T394" s="46"/>
      <c r="U394" s="46"/>
      <c r="V394" s="46"/>
      <c r="W394" s="46"/>
      <c r="X394" s="46"/>
      <c r="Y394" s="63"/>
      <c r="Z394" s="46"/>
      <c r="AA394" s="46"/>
      <c r="AB394" s="46"/>
    </row>
    <row r="395" spans="19:28">
      <c r="S395" s="46"/>
      <c r="T395" s="46"/>
      <c r="U395" s="46"/>
      <c r="V395" s="46"/>
      <c r="W395" s="46"/>
      <c r="X395" s="46"/>
      <c r="Y395" s="63"/>
      <c r="Z395" s="46"/>
      <c r="AA395" s="46"/>
      <c r="AB395" s="46"/>
    </row>
    <row r="396" spans="19:28">
      <c r="S396" s="46"/>
      <c r="T396" s="46"/>
      <c r="U396" s="46"/>
      <c r="V396" s="46"/>
      <c r="W396" s="46"/>
      <c r="X396" s="46"/>
      <c r="Y396" s="63"/>
      <c r="Z396" s="46"/>
      <c r="AA396" s="46"/>
      <c r="AB396" s="46"/>
    </row>
    <row r="397" spans="19:28">
      <c r="S397" s="46"/>
      <c r="T397" s="46"/>
      <c r="U397" s="46"/>
      <c r="V397" s="46"/>
      <c r="W397" s="46"/>
      <c r="X397" s="46"/>
      <c r="Y397" s="63"/>
      <c r="Z397" s="46"/>
      <c r="AA397" s="46"/>
      <c r="AB397" s="46"/>
    </row>
    <row r="398" spans="19:28">
      <c r="S398" s="46"/>
      <c r="T398" s="46"/>
      <c r="U398" s="46"/>
      <c r="V398" s="46"/>
      <c r="W398" s="46"/>
      <c r="X398" s="46"/>
      <c r="Y398" s="63"/>
      <c r="Z398" s="46"/>
      <c r="AA398" s="46"/>
      <c r="AB398" s="46"/>
    </row>
    <row r="399" spans="19:28">
      <c r="S399" s="46"/>
      <c r="T399" s="46"/>
      <c r="U399" s="46"/>
      <c r="V399" s="46"/>
      <c r="W399" s="46"/>
      <c r="X399" s="46"/>
      <c r="Y399" s="63"/>
      <c r="Z399" s="46"/>
      <c r="AA399" s="46"/>
      <c r="AB399" s="46"/>
    </row>
    <row r="400" spans="19:28">
      <c r="S400" s="46"/>
      <c r="T400" s="46"/>
      <c r="U400" s="46"/>
      <c r="V400" s="46"/>
      <c r="W400" s="46"/>
      <c r="X400" s="46"/>
      <c r="Y400" s="63"/>
      <c r="Z400" s="46"/>
      <c r="AA400" s="46"/>
      <c r="AB400" s="46"/>
    </row>
    <row r="401" spans="19:28">
      <c r="S401" s="46"/>
      <c r="T401" s="46"/>
      <c r="U401" s="46"/>
      <c r="V401" s="46"/>
      <c r="W401" s="46"/>
      <c r="X401" s="46"/>
      <c r="Y401" s="63"/>
      <c r="Z401" s="46"/>
      <c r="AA401" s="46"/>
      <c r="AB401" s="46"/>
    </row>
    <row r="402" spans="19:28">
      <c r="S402" s="46"/>
      <c r="T402" s="46"/>
      <c r="U402" s="46"/>
      <c r="V402" s="46"/>
      <c r="W402" s="46"/>
      <c r="X402" s="46"/>
      <c r="Y402" s="63"/>
      <c r="Z402" s="46"/>
      <c r="AA402" s="46"/>
      <c r="AB402" s="46"/>
    </row>
    <row r="403" spans="19:28">
      <c r="S403" s="46"/>
      <c r="T403" s="46"/>
      <c r="U403" s="46"/>
      <c r="V403" s="46"/>
      <c r="W403" s="46"/>
      <c r="X403" s="46"/>
      <c r="Y403" s="63"/>
      <c r="Z403" s="46"/>
      <c r="AA403" s="46"/>
      <c r="AB403" s="46"/>
    </row>
    <row r="404" spans="19:28">
      <c r="S404" s="46"/>
      <c r="T404" s="46"/>
      <c r="U404" s="46"/>
      <c r="V404" s="46"/>
      <c r="W404" s="46"/>
      <c r="X404" s="46"/>
      <c r="Y404" s="63"/>
      <c r="Z404" s="46"/>
      <c r="AA404" s="46"/>
      <c r="AB404" s="46"/>
    </row>
    <row r="405" spans="19:28">
      <c r="S405" s="46"/>
      <c r="T405" s="46"/>
      <c r="U405" s="46"/>
      <c r="V405" s="46"/>
      <c r="W405" s="46"/>
      <c r="X405" s="46"/>
      <c r="Y405" s="63"/>
      <c r="Z405" s="46"/>
      <c r="AA405" s="46"/>
      <c r="AB405" s="46"/>
    </row>
    <row r="406" spans="19:28">
      <c r="S406" s="46"/>
      <c r="T406" s="46"/>
      <c r="U406" s="46"/>
      <c r="V406" s="46"/>
      <c r="W406" s="46"/>
      <c r="X406" s="46"/>
      <c r="Y406" s="63"/>
      <c r="Z406" s="46"/>
      <c r="AA406" s="46"/>
      <c r="AB406" s="46"/>
    </row>
    <row r="407" spans="19:28">
      <c r="S407" s="46"/>
      <c r="T407" s="46"/>
      <c r="U407" s="46"/>
      <c r="V407" s="46"/>
      <c r="W407" s="46"/>
      <c r="X407" s="46"/>
      <c r="Y407" s="63"/>
      <c r="Z407" s="46"/>
      <c r="AA407" s="46"/>
      <c r="AB407" s="46"/>
    </row>
    <row r="408" spans="19:28">
      <c r="S408" s="46"/>
      <c r="T408" s="46"/>
      <c r="U408" s="46"/>
      <c r="V408" s="46"/>
      <c r="W408" s="46"/>
      <c r="X408" s="46"/>
      <c r="Y408" s="63"/>
      <c r="Z408" s="46"/>
      <c r="AA408" s="46"/>
      <c r="AB408" s="46"/>
    </row>
    <row r="409" spans="19:28">
      <c r="S409" s="46"/>
      <c r="T409" s="46"/>
      <c r="U409" s="46"/>
      <c r="V409" s="46"/>
      <c r="W409" s="46"/>
      <c r="X409" s="46"/>
      <c r="Y409" s="63"/>
      <c r="Z409" s="46"/>
      <c r="AA409" s="46"/>
      <c r="AB409" s="46"/>
    </row>
    <row r="410" spans="19:28">
      <c r="S410" s="46"/>
      <c r="T410" s="46"/>
      <c r="U410" s="46"/>
      <c r="V410" s="46"/>
      <c r="W410" s="46"/>
      <c r="X410" s="46"/>
      <c r="Y410" s="63"/>
      <c r="Z410" s="46"/>
      <c r="AA410" s="46"/>
      <c r="AB410" s="46"/>
    </row>
    <row r="411" spans="19:28">
      <c r="S411" s="46"/>
      <c r="T411" s="46"/>
      <c r="U411" s="46"/>
      <c r="V411" s="46"/>
      <c r="W411" s="46"/>
      <c r="X411" s="46"/>
      <c r="Y411" s="63"/>
      <c r="Z411" s="46"/>
      <c r="AA411" s="46"/>
      <c r="AB411" s="46"/>
    </row>
    <row r="412" spans="19:28">
      <c r="S412" s="46"/>
      <c r="T412" s="46"/>
      <c r="U412" s="46"/>
      <c r="V412" s="46"/>
      <c r="W412" s="46"/>
      <c r="X412" s="46"/>
      <c r="Y412" s="63"/>
      <c r="Z412" s="46"/>
      <c r="AA412" s="46"/>
      <c r="AB412" s="46"/>
    </row>
    <row r="413" spans="19:28">
      <c r="S413" s="46"/>
      <c r="T413" s="46"/>
      <c r="U413" s="46"/>
      <c r="V413" s="46"/>
      <c r="W413" s="46"/>
      <c r="X413" s="46"/>
      <c r="Y413" s="63"/>
      <c r="Z413" s="46"/>
      <c r="AA413" s="46"/>
      <c r="AB413" s="46"/>
    </row>
    <row r="414" spans="19:28">
      <c r="S414" s="46"/>
      <c r="T414" s="46"/>
      <c r="U414" s="46"/>
      <c r="V414" s="46"/>
      <c r="W414" s="46"/>
      <c r="X414" s="46"/>
      <c r="Y414" s="63"/>
      <c r="Z414" s="46"/>
      <c r="AA414" s="46"/>
      <c r="AB414" s="46"/>
    </row>
    <row r="415" spans="19:28">
      <c r="S415" s="46"/>
      <c r="T415" s="46"/>
      <c r="U415" s="46"/>
      <c r="V415" s="46"/>
      <c r="W415" s="46"/>
      <c r="X415" s="46"/>
      <c r="Y415" s="63"/>
      <c r="Z415" s="46"/>
      <c r="AA415" s="46"/>
      <c r="AB415" s="46"/>
    </row>
    <row r="416" spans="19:28">
      <c r="S416" s="46"/>
      <c r="T416" s="46"/>
      <c r="U416" s="46"/>
      <c r="V416" s="46"/>
      <c r="W416" s="46"/>
      <c r="X416" s="46"/>
      <c r="Y416" s="63"/>
      <c r="Z416" s="46"/>
      <c r="AA416" s="46"/>
      <c r="AB416" s="46"/>
    </row>
    <row r="417" spans="19:28">
      <c r="S417" s="46"/>
      <c r="T417" s="46"/>
      <c r="U417" s="46"/>
      <c r="V417" s="46"/>
      <c r="W417" s="46"/>
      <c r="X417" s="46"/>
      <c r="Y417" s="63"/>
      <c r="Z417" s="46"/>
      <c r="AA417" s="46"/>
      <c r="AB417" s="46"/>
    </row>
    <row r="418" spans="19:28">
      <c r="S418" s="46"/>
      <c r="T418" s="46"/>
      <c r="U418" s="46"/>
      <c r="V418" s="46"/>
      <c r="W418" s="46"/>
      <c r="X418" s="46"/>
      <c r="Y418" s="63"/>
      <c r="Z418" s="46"/>
      <c r="AA418" s="46"/>
      <c r="AB418" s="46"/>
    </row>
    <row r="419" spans="19:28">
      <c r="S419" s="46"/>
      <c r="T419" s="46"/>
      <c r="U419" s="46"/>
      <c r="V419" s="46"/>
      <c r="W419" s="46"/>
      <c r="X419" s="46"/>
      <c r="Y419" s="63"/>
      <c r="Z419" s="46"/>
      <c r="AA419" s="46"/>
      <c r="AB419" s="46"/>
    </row>
    <row r="420" spans="19:28">
      <c r="S420" s="46"/>
      <c r="T420" s="46"/>
      <c r="U420" s="46"/>
      <c r="V420" s="46"/>
      <c r="W420" s="46"/>
      <c r="X420" s="46"/>
      <c r="Y420" s="63"/>
      <c r="Z420" s="46"/>
      <c r="AA420" s="46"/>
      <c r="AB420" s="46"/>
    </row>
    <row r="421" spans="19:28">
      <c r="S421" s="46"/>
      <c r="T421" s="46"/>
      <c r="U421" s="46"/>
      <c r="V421" s="46"/>
      <c r="W421" s="46"/>
      <c r="X421" s="46"/>
      <c r="Y421" s="63"/>
      <c r="Z421" s="46"/>
      <c r="AA421" s="46"/>
      <c r="AB421" s="46"/>
    </row>
    <row r="422" spans="19:28">
      <c r="S422" s="46"/>
      <c r="T422" s="46"/>
      <c r="U422" s="46"/>
      <c r="V422" s="46"/>
      <c r="W422" s="46"/>
      <c r="X422" s="46"/>
      <c r="Y422" s="63"/>
      <c r="Z422" s="46"/>
      <c r="AA422" s="46"/>
      <c r="AB422" s="46"/>
    </row>
    <row r="423" spans="19:28">
      <c r="S423" s="46"/>
      <c r="T423" s="46"/>
      <c r="U423" s="46"/>
      <c r="V423" s="46"/>
      <c r="W423" s="46"/>
      <c r="X423" s="46"/>
      <c r="Y423" s="63"/>
      <c r="Z423" s="46"/>
      <c r="AA423" s="46"/>
      <c r="AB423" s="46"/>
    </row>
    <row r="424" spans="19:28">
      <c r="S424" s="46"/>
      <c r="T424" s="46"/>
      <c r="U424" s="46"/>
      <c r="V424" s="46"/>
      <c r="W424" s="46"/>
      <c r="X424" s="46"/>
      <c r="Y424" s="63"/>
      <c r="Z424" s="46"/>
      <c r="AA424" s="46"/>
      <c r="AB424" s="46"/>
    </row>
    <row r="425" spans="19:28">
      <c r="S425" s="46"/>
      <c r="T425" s="46"/>
      <c r="U425" s="46"/>
      <c r="V425" s="46"/>
      <c r="W425" s="46"/>
      <c r="X425" s="46"/>
      <c r="Y425" s="63"/>
      <c r="Z425" s="46"/>
      <c r="AA425" s="46"/>
      <c r="AB425" s="46"/>
    </row>
    <row r="426" spans="19:28">
      <c r="S426" s="46"/>
      <c r="T426" s="46"/>
      <c r="U426" s="46"/>
      <c r="V426" s="46"/>
      <c r="W426" s="46"/>
      <c r="X426" s="46"/>
      <c r="Y426" s="63"/>
      <c r="Z426" s="46"/>
      <c r="AA426" s="46"/>
      <c r="AB426" s="46"/>
    </row>
    <row r="427" spans="19:28">
      <c r="S427" s="46"/>
      <c r="T427" s="46"/>
      <c r="U427" s="46"/>
      <c r="V427" s="46"/>
      <c r="W427" s="46"/>
      <c r="X427" s="46"/>
      <c r="Y427" s="63"/>
      <c r="Z427" s="46"/>
      <c r="AA427" s="46"/>
      <c r="AB427" s="46"/>
    </row>
    <row r="428" spans="19:28">
      <c r="S428" s="46"/>
      <c r="T428" s="46"/>
      <c r="U428" s="46"/>
      <c r="V428" s="46"/>
      <c r="W428" s="46"/>
      <c r="X428" s="46"/>
      <c r="Y428" s="63"/>
      <c r="Z428" s="46"/>
      <c r="AA428" s="46"/>
      <c r="AB428" s="46"/>
    </row>
    <row r="429" spans="19:28">
      <c r="S429" s="46"/>
      <c r="T429" s="46"/>
      <c r="U429" s="46"/>
      <c r="V429" s="46"/>
      <c r="W429" s="46"/>
      <c r="X429" s="46"/>
      <c r="Y429" s="63"/>
      <c r="Z429" s="46"/>
      <c r="AA429" s="46"/>
      <c r="AB429" s="46"/>
    </row>
    <row r="430" spans="19:28">
      <c r="S430" s="46"/>
      <c r="T430" s="46"/>
      <c r="U430" s="46"/>
      <c r="V430" s="46"/>
      <c r="W430" s="46"/>
      <c r="X430" s="46"/>
      <c r="Y430" s="63"/>
      <c r="Z430" s="46"/>
      <c r="AA430" s="46"/>
      <c r="AB430" s="46"/>
    </row>
    <row r="431" spans="19:28">
      <c r="S431" s="46"/>
      <c r="T431" s="46"/>
      <c r="U431" s="46"/>
      <c r="V431" s="46"/>
      <c r="W431" s="46"/>
      <c r="X431" s="46"/>
      <c r="Y431" s="63"/>
      <c r="Z431" s="46"/>
      <c r="AA431" s="46"/>
      <c r="AB431" s="46"/>
    </row>
    <row r="432" spans="19:28">
      <c r="S432" s="46"/>
      <c r="T432" s="46"/>
      <c r="U432" s="46"/>
      <c r="V432" s="46"/>
      <c r="W432" s="46"/>
      <c r="X432" s="46"/>
      <c r="Y432" s="63"/>
      <c r="Z432" s="46"/>
      <c r="AA432" s="46"/>
      <c r="AB432" s="46"/>
    </row>
    <row r="433" spans="19:28">
      <c r="S433" s="46"/>
      <c r="T433" s="46"/>
      <c r="U433" s="46"/>
      <c r="V433" s="46"/>
      <c r="W433" s="46"/>
      <c r="X433" s="46"/>
      <c r="Y433" s="63"/>
      <c r="Z433" s="46"/>
      <c r="AA433" s="46"/>
      <c r="AB433" s="46"/>
    </row>
    <row r="434" spans="19:28">
      <c r="S434" s="46"/>
      <c r="T434" s="46"/>
      <c r="U434" s="46"/>
      <c r="V434" s="46"/>
      <c r="W434" s="46"/>
      <c r="X434" s="46"/>
      <c r="Y434" s="63"/>
      <c r="Z434" s="46"/>
      <c r="AA434" s="46"/>
      <c r="AB434" s="46"/>
    </row>
    <row r="435" spans="19:28">
      <c r="S435" s="46"/>
      <c r="T435" s="46"/>
      <c r="U435" s="46"/>
      <c r="V435" s="46"/>
      <c r="W435" s="46"/>
      <c r="X435" s="46"/>
      <c r="Y435" s="63"/>
      <c r="Z435" s="46"/>
      <c r="AA435" s="46"/>
      <c r="AB435" s="46"/>
    </row>
    <row r="436" spans="19:28">
      <c r="S436" s="46"/>
      <c r="T436" s="46"/>
      <c r="U436" s="46"/>
      <c r="V436" s="46"/>
      <c r="W436" s="46"/>
      <c r="X436" s="46"/>
      <c r="Y436" s="63"/>
      <c r="Z436" s="46"/>
      <c r="AA436" s="46"/>
      <c r="AB436" s="46"/>
    </row>
    <row r="437" spans="19:28">
      <c r="S437" s="46"/>
      <c r="T437" s="46"/>
      <c r="U437" s="46"/>
      <c r="V437" s="46"/>
      <c r="W437" s="46"/>
      <c r="X437" s="46"/>
      <c r="Y437" s="63"/>
      <c r="Z437" s="46"/>
      <c r="AA437" s="46"/>
      <c r="AB437" s="46"/>
    </row>
    <row r="438" spans="19:28">
      <c r="S438" s="46"/>
      <c r="T438" s="46"/>
      <c r="U438" s="46"/>
      <c r="V438" s="46"/>
      <c r="W438" s="46"/>
      <c r="X438" s="46"/>
      <c r="Y438" s="63"/>
      <c r="Z438" s="46"/>
      <c r="AA438" s="46"/>
      <c r="AB438" s="46"/>
    </row>
    <row r="439" spans="19:28">
      <c r="S439" s="46"/>
      <c r="T439" s="46"/>
      <c r="U439" s="46"/>
      <c r="V439" s="46"/>
      <c r="W439" s="46"/>
      <c r="X439" s="46"/>
      <c r="Y439" s="63"/>
      <c r="Z439" s="46"/>
      <c r="AA439" s="46"/>
      <c r="AB439" s="46"/>
    </row>
    <row r="440" spans="19:28">
      <c r="S440" s="46"/>
      <c r="T440" s="46"/>
      <c r="U440" s="46"/>
      <c r="V440" s="46"/>
      <c r="W440" s="46"/>
      <c r="X440" s="46"/>
      <c r="Y440" s="63"/>
      <c r="Z440" s="46"/>
      <c r="AA440" s="46"/>
      <c r="AB440" s="46"/>
    </row>
    <row r="441" spans="19:28">
      <c r="S441" s="46"/>
      <c r="T441" s="46"/>
      <c r="U441" s="46"/>
      <c r="V441" s="46"/>
      <c r="W441" s="46"/>
      <c r="X441" s="46"/>
      <c r="Y441" s="63"/>
      <c r="Z441" s="46"/>
      <c r="AA441" s="46"/>
      <c r="AB441" s="46"/>
    </row>
    <row r="442" spans="19:28">
      <c r="S442" s="46"/>
      <c r="T442" s="46"/>
      <c r="U442" s="46"/>
      <c r="V442" s="46"/>
      <c r="W442" s="46"/>
      <c r="X442" s="46"/>
      <c r="Y442" s="63"/>
      <c r="Z442" s="46"/>
      <c r="AA442" s="46"/>
      <c r="AB442" s="46"/>
    </row>
    <row r="443" spans="19:28">
      <c r="S443" s="46"/>
      <c r="T443" s="46"/>
      <c r="U443" s="46"/>
      <c r="V443" s="46"/>
      <c r="W443" s="46"/>
      <c r="X443" s="46"/>
      <c r="Y443" s="63"/>
      <c r="Z443" s="46"/>
      <c r="AA443" s="46"/>
      <c r="AB443" s="46"/>
    </row>
    <row r="444" spans="19:28">
      <c r="S444" s="46"/>
      <c r="T444" s="46"/>
      <c r="U444" s="46"/>
      <c r="V444" s="46"/>
      <c r="W444" s="46"/>
      <c r="X444" s="46"/>
      <c r="Y444" s="63"/>
      <c r="Z444" s="46"/>
      <c r="AA444" s="46"/>
      <c r="AB444" s="46"/>
    </row>
    <row r="445" spans="19:28">
      <c r="S445" s="46"/>
      <c r="T445" s="46"/>
      <c r="U445" s="46"/>
      <c r="V445" s="46"/>
      <c r="W445" s="46"/>
      <c r="X445" s="46"/>
      <c r="Y445" s="63"/>
      <c r="Z445" s="46"/>
      <c r="AA445" s="46"/>
      <c r="AB445" s="46"/>
    </row>
    <row r="446" spans="19:28">
      <c r="S446" s="46"/>
      <c r="T446" s="46"/>
      <c r="U446" s="46"/>
      <c r="V446" s="46"/>
      <c r="W446" s="46"/>
      <c r="X446" s="46"/>
      <c r="Y446" s="63"/>
      <c r="Z446" s="46"/>
      <c r="AA446" s="46"/>
      <c r="AB446" s="46"/>
    </row>
    <row r="447" spans="19:28">
      <c r="S447" s="46"/>
      <c r="T447" s="46"/>
      <c r="U447" s="46"/>
      <c r="V447" s="46"/>
      <c r="W447" s="46"/>
      <c r="X447" s="46"/>
      <c r="Y447" s="63"/>
      <c r="Z447" s="46"/>
      <c r="AA447" s="46"/>
      <c r="AB447" s="46"/>
    </row>
    <row r="448" spans="19:28">
      <c r="S448" s="46"/>
      <c r="T448" s="46"/>
      <c r="U448" s="46"/>
      <c r="V448" s="46"/>
      <c r="W448" s="46"/>
      <c r="X448" s="46"/>
      <c r="Y448" s="63"/>
      <c r="Z448" s="46"/>
      <c r="AA448" s="46"/>
      <c r="AB448" s="46"/>
    </row>
    <row r="449" spans="19:28">
      <c r="S449" s="46"/>
      <c r="T449" s="46"/>
      <c r="U449" s="46"/>
      <c r="V449" s="46"/>
      <c r="W449" s="46"/>
      <c r="X449" s="46"/>
      <c r="Y449" s="63"/>
      <c r="Z449" s="46"/>
      <c r="AA449" s="46"/>
      <c r="AB449" s="46"/>
    </row>
    <row r="450" spans="19:28">
      <c r="S450" s="46"/>
      <c r="T450" s="46"/>
      <c r="U450" s="46"/>
      <c r="V450" s="46"/>
      <c r="W450" s="46"/>
      <c r="X450" s="46"/>
      <c r="Y450" s="63"/>
      <c r="Z450" s="46"/>
      <c r="AA450" s="46"/>
      <c r="AB450" s="46"/>
    </row>
    <row r="451" spans="19:28">
      <c r="S451" s="46"/>
      <c r="T451" s="46"/>
      <c r="U451" s="46"/>
      <c r="V451" s="46"/>
      <c r="W451" s="46"/>
      <c r="X451" s="46"/>
      <c r="Y451" s="63"/>
      <c r="Z451" s="46"/>
      <c r="AA451" s="46"/>
      <c r="AB451" s="46"/>
    </row>
    <row r="452" spans="19:28">
      <c r="S452" s="46"/>
      <c r="T452" s="46"/>
      <c r="U452" s="46"/>
      <c r="V452" s="46"/>
      <c r="W452" s="46"/>
      <c r="X452" s="46"/>
      <c r="Y452" s="63"/>
      <c r="Z452" s="46"/>
      <c r="AA452" s="46"/>
      <c r="AB452" s="46"/>
    </row>
    <row r="453" spans="19:28">
      <c r="S453" s="46"/>
      <c r="T453" s="46"/>
      <c r="U453" s="46"/>
      <c r="V453" s="46"/>
      <c r="W453" s="46"/>
      <c r="X453" s="46"/>
      <c r="Y453" s="63"/>
      <c r="Z453" s="46"/>
      <c r="AA453" s="46"/>
      <c r="AB453" s="46"/>
    </row>
    <row r="454" spans="19:28">
      <c r="S454" s="46"/>
      <c r="T454" s="46"/>
      <c r="U454" s="46"/>
      <c r="V454" s="46"/>
      <c r="W454" s="46"/>
      <c r="X454" s="46"/>
      <c r="Y454" s="63"/>
      <c r="Z454" s="46"/>
      <c r="AA454" s="46"/>
      <c r="AB454" s="46"/>
    </row>
    <row r="455" spans="19:28">
      <c r="S455" s="46"/>
      <c r="T455" s="46"/>
      <c r="U455" s="46"/>
      <c r="V455" s="46"/>
      <c r="W455" s="46"/>
      <c r="X455" s="46"/>
      <c r="Y455" s="63"/>
      <c r="Z455" s="46"/>
      <c r="AA455" s="46"/>
      <c r="AB455" s="46"/>
    </row>
    <row r="456" spans="19:28">
      <c r="S456" s="46"/>
      <c r="T456" s="46"/>
      <c r="U456" s="46"/>
      <c r="V456" s="46"/>
      <c r="W456" s="46"/>
      <c r="X456" s="46"/>
      <c r="Y456" s="63"/>
      <c r="Z456" s="46"/>
      <c r="AA456" s="46"/>
      <c r="AB456" s="46"/>
    </row>
    <row r="457" spans="19:28">
      <c r="S457" s="46"/>
      <c r="T457" s="46"/>
      <c r="U457" s="46"/>
      <c r="V457" s="46"/>
      <c r="W457" s="46"/>
      <c r="X457" s="46"/>
      <c r="Y457" s="63"/>
      <c r="Z457" s="46"/>
      <c r="AA457" s="46"/>
      <c r="AB457" s="46"/>
    </row>
    <row r="458" spans="19:28">
      <c r="S458" s="46"/>
      <c r="T458" s="46"/>
      <c r="U458" s="46"/>
      <c r="V458" s="46"/>
      <c r="W458" s="46"/>
      <c r="X458" s="46"/>
      <c r="Y458" s="63"/>
      <c r="Z458" s="46"/>
      <c r="AA458" s="46"/>
      <c r="AB458" s="46"/>
    </row>
    <row r="459" spans="19:28">
      <c r="S459" s="46"/>
      <c r="T459" s="46"/>
      <c r="U459" s="46"/>
      <c r="V459" s="46"/>
      <c r="W459" s="46"/>
      <c r="X459" s="46"/>
      <c r="Y459" s="63"/>
      <c r="Z459" s="46"/>
      <c r="AA459" s="46"/>
      <c r="AB459" s="46"/>
    </row>
    <row r="460" spans="19:28">
      <c r="S460" s="46"/>
      <c r="T460" s="46"/>
      <c r="U460" s="46"/>
      <c r="V460" s="46"/>
      <c r="W460" s="46"/>
      <c r="X460" s="46"/>
      <c r="Y460" s="63"/>
      <c r="Z460" s="46"/>
      <c r="AA460" s="46"/>
      <c r="AB460" s="46"/>
    </row>
    <row r="461" spans="19:28">
      <c r="S461" s="46"/>
      <c r="T461" s="46"/>
      <c r="U461" s="46"/>
      <c r="V461" s="46"/>
      <c r="W461" s="46"/>
      <c r="X461" s="46"/>
      <c r="Y461" s="63"/>
      <c r="Z461" s="46"/>
      <c r="AA461" s="46"/>
      <c r="AB461" s="46"/>
    </row>
    <row r="462" spans="19:28">
      <c r="S462" s="46"/>
      <c r="T462" s="46"/>
      <c r="U462" s="46"/>
      <c r="V462" s="46"/>
      <c r="W462" s="46"/>
      <c r="X462" s="46"/>
      <c r="Y462" s="63"/>
      <c r="Z462" s="46"/>
      <c r="AA462" s="46"/>
      <c r="AB462" s="46"/>
    </row>
    <row r="463" spans="19:28">
      <c r="S463" s="46"/>
      <c r="T463" s="46"/>
      <c r="U463" s="46"/>
      <c r="V463" s="46"/>
      <c r="W463" s="46"/>
      <c r="X463" s="46"/>
      <c r="Y463" s="63"/>
      <c r="Z463" s="46"/>
      <c r="AA463" s="46"/>
      <c r="AB463" s="46"/>
    </row>
    <row r="464" spans="19:28">
      <c r="S464" s="46"/>
      <c r="T464" s="46"/>
      <c r="U464" s="46"/>
      <c r="V464" s="46"/>
      <c r="W464" s="46"/>
      <c r="X464" s="46"/>
      <c r="Y464" s="63"/>
      <c r="Z464" s="46"/>
      <c r="AA464" s="46"/>
      <c r="AB464" s="46"/>
    </row>
    <row r="465" spans="19:28">
      <c r="S465" s="46"/>
      <c r="T465" s="46"/>
      <c r="U465" s="46"/>
      <c r="V465" s="46"/>
      <c r="W465" s="46"/>
      <c r="X465" s="46"/>
      <c r="Y465" s="63"/>
      <c r="Z465" s="46"/>
      <c r="AA465" s="46"/>
      <c r="AB465" s="46"/>
    </row>
    <row r="466" spans="19:28">
      <c r="S466" s="46"/>
      <c r="T466" s="46"/>
      <c r="U466" s="46"/>
      <c r="V466" s="46"/>
      <c r="W466" s="46"/>
      <c r="X466" s="46"/>
      <c r="Y466" s="63"/>
      <c r="Z466" s="46"/>
      <c r="AA466" s="46"/>
      <c r="AB466" s="46"/>
    </row>
    <row r="467" spans="19:28">
      <c r="S467" s="46"/>
      <c r="T467" s="46"/>
      <c r="U467" s="46"/>
      <c r="V467" s="46"/>
      <c r="W467" s="46"/>
      <c r="X467" s="46"/>
      <c r="Y467" s="63"/>
      <c r="Z467" s="46"/>
      <c r="AA467" s="46"/>
      <c r="AB467" s="46"/>
    </row>
    <row r="468" spans="19:28">
      <c r="S468" s="46"/>
      <c r="T468" s="46"/>
      <c r="U468" s="46"/>
      <c r="V468" s="46"/>
      <c r="W468" s="46"/>
      <c r="X468" s="46"/>
      <c r="Y468" s="63"/>
      <c r="Z468" s="46"/>
      <c r="AA468" s="46"/>
      <c r="AB468" s="46"/>
    </row>
    <row r="469" spans="19:28">
      <c r="S469" s="46"/>
      <c r="T469" s="46"/>
      <c r="U469" s="46"/>
      <c r="V469" s="46"/>
      <c r="W469" s="46"/>
      <c r="X469" s="46"/>
      <c r="Y469" s="63"/>
      <c r="Z469" s="46"/>
      <c r="AA469" s="46"/>
      <c r="AB469" s="46"/>
    </row>
    <row r="470" spans="19:28">
      <c r="S470" s="46"/>
      <c r="T470" s="46"/>
      <c r="U470" s="46"/>
      <c r="V470" s="46"/>
      <c r="W470" s="46"/>
      <c r="X470" s="46"/>
      <c r="Y470" s="63"/>
      <c r="Z470" s="46"/>
      <c r="AA470" s="46"/>
      <c r="AB470" s="46"/>
    </row>
    <row r="471" spans="19:28">
      <c r="S471" s="46"/>
      <c r="T471" s="46"/>
      <c r="U471" s="46"/>
      <c r="V471" s="46"/>
      <c r="W471" s="46"/>
      <c r="X471" s="46"/>
      <c r="Y471" s="63"/>
      <c r="Z471" s="46"/>
      <c r="AA471" s="46"/>
      <c r="AB471" s="46"/>
    </row>
    <row r="472" spans="19:28">
      <c r="S472" s="46"/>
      <c r="T472" s="46"/>
      <c r="U472" s="46"/>
      <c r="V472" s="46"/>
      <c r="W472" s="46"/>
      <c r="X472" s="46"/>
      <c r="Y472" s="63"/>
      <c r="Z472" s="46"/>
      <c r="AA472" s="46"/>
      <c r="AB472" s="46"/>
    </row>
    <row r="473" spans="19:28">
      <c r="S473" s="46"/>
      <c r="T473" s="46"/>
      <c r="U473" s="46"/>
      <c r="V473" s="46"/>
      <c r="W473" s="46"/>
      <c r="X473" s="46"/>
      <c r="Y473" s="63"/>
      <c r="Z473" s="46"/>
      <c r="AA473" s="46"/>
      <c r="AB473" s="46"/>
    </row>
    <row r="474" spans="19:28">
      <c r="S474" s="46"/>
      <c r="T474" s="46"/>
      <c r="U474" s="46"/>
      <c r="V474" s="46"/>
      <c r="W474" s="46"/>
      <c r="X474" s="46"/>
      <c r="Y474" s="63"/>
      <c r="Z474" s="46"/>
      <c r="AA474" s="46"/>
      <c r="AB474" s="46"/>
    </row>
    <row r="475" spans="19:28">
      <c r="S475" s="46"/>
      <c r="T475" s="46"/>
      <c r="U475" s="46"/>
      <c r="V475" s="46"/>
      <c r="W475" s="46"/>
      <c r="X475" s="46"/>
      <c r="Y475" s="63"/>
      <c r="Z475" s="46"/>
      <c r="AA475" s="46"/>
      <c r="AB475" s="46"/>
    </row>
    <row r="476" spans="19:28">
      <c r="S476" s="46"/>
      <c r="T476" s="46"/>
      <c r="U476" s="46"/>
      <c r="V476" s="46"/>
      <c r="W476" s="46"/>
      <c r="X476" s="46"/>
      <c r="Y476" s="63"/>
      <c r="Z476" s="46"/>
      <c r="AA476" s="46"/>
      <c r="AB476" s="46"/>
    </row>
    <row r="477" spans="19:28">
      <c r="S477" s="46"/>
      <c r="T477" s="46"/>
      <c r="U477" s="46"/>
      <c r="V477" s="46"/>
      <c r="W477" s="46"/>
      <c r="X477" s="46"/>
      <c r="Y477" s="63"/>
      <c r="Z477" s="46"/>
      <c r="AA477" s="46"/>
      <c r="AB477" s="46"/>
    </row>
    <row r="478" spans="19:28">
      <c r="S478" s="46"/>
      <c r="T478" s="46"/>
      <c r="U478" s="46"/>
      <c r="V478" s="46"/>
      <c r="W478" s="46"/>
      <c r="X478" s="46"/>
      <c r="Y478" s="63"/>
      <c r="Z478" s="46"/>
      <c r="AA478" s="46"/>
      <c r="AB478" s="46"/>
    </row>
    <row r="479" spans="19:28">
      <c r="S479" s="46"/>
      <c r="T479" s="46"/>
      <c r="U479" s="46"/>
      <c r="V479" s="46"/>
      <c r="W479" s="46"/>
      <c r="X479" s="46"/>
      <c r="Y479" s="63"/>
      <c r="Z479" s="46"/>
      <c r="AA479" s="46"/>
      <c r="AB479" s="46"/>
    </row>
    <row r="480" spans="19:28">
      <c r="S480" s="46"/>
      <c r="T480" s="46"/>
      <c r="U480" s="46"/>
      <c r="V480" s="46"/>
      <c r="W480" s="46"/>
      <c r="X480" s="46"/>
      <c r="Y480" s="63"/>
      <c r="Z480" s="46"/>
      <c r="AA480" s="46"/>
      <c r="AB480" s="46"/>
    </row>
    <row r="481" spans="19:28">
      <c r="S481" s="46"/>
      <c r="T481" s="46"/>
      <c r="U481" s="46"/>
      <c r="V481" s="46"/>
      <c r="W481" s="46"/>
      <c r="X481" s="46"/>
      <c r="Y481" s="63"/>
      <c r="Z481" s="46"/>
      <c r="AA481" s="46"/>
      <c r="AB481" s="46"/>
    </row>
    <row r="482" spans="19:28">
      <c r="S482" s="46"/>
      <c r="T482" s="46"/>
      <c r="U482" s="46"/>
      <c r="V482" s="46"/>
      <c r="W482" s="46"/>
      <c r="X482" s="46"/>
      <c r="Y482" s="63"/>
      <c r="Z482" s="46"/>
      <c r="AA482" s="46"/>
      <c r="AB482" s="46"/>
    </row>
    <row r="483" spans="19:28">
      <c r="S483" s="46"/>
      <c r="T483" s="46"/>
      <c r="U483" s="46"/>
      <c r="V483" s="46"/>
      <c r="W483" s="46"/>
      <c r="X483" s="46"/>
      <c r="Y483" s="63"/>
      <c r="Z483" s="46"/>
      <c r="AA483" s="46"/>
      <c r="AB483" s="46"/>
    </row>
    <row r="484" spans="19:28">
      <c r="S484" s="46"/>
      <c r="T484" s="46"/>
      <c r="U484" s="46"/>
      <c r="V484" s="46"/>
      <c r="W484" s="46"/>
      <c r="X484" s="46"/>
      <c r="Y484" s="63"/>
      <c r="Z484" s="46"/>
      <c r="AA484" s="46"/>
      <c r="AB484" s="46"/>
    </row>
    <row r="485" spans="19:28">
      <c r="S485" s="46"/>
      <c r="T485" s="46"/>
      <c r="U485" s="46"/>
      <c r="V485" s="46"/>
      <c r="W485" s="46"/>
      <c r="X485" s="46"/>
      <c r="Y485" s="63"/>
      <c r="Z485" s="46"/>
      <c r="AA485" s="46"/>
      <c r="AB485" s="46"/>
    </row>
    <row r="486" spans="19:28">
      <c r="S486" s="46"/>
      <c r="T486" s="46"/>
      <c r="U486" s="46"/>
      <c r="V486" s="46"/>
      <c r="W486" s="46"/>
      <c r="X486" s="46"/>
      <c r="Y486" s="63"/>
      <c r="Z486" s="46"/>
      <c r="AA486" s="46"/>
      <c r="AB486" s="46"/>
    </row>
    <row r="487" spans="19:28">
      <c r="S487" s="46"/>
      <c r="T487" s="46"/>
      <c r="U487" s="46"/>
      <c r="V487" s="46"/>
      <c r="W487" s="46"/>
      <c r="X487" s="46"/>
      <c r="Y487" s="63"/>
      <c r="Z487" s="46"/>
      <c r="AA487" s="46"/>
      <c r="AB487" s="46"/>
    </row>
    <row r="488" spans="19:28">
      <c r="S488" s="46"/>
      <c r="T488" s="46"/>
      <c r="U488" s="46"/>
      <c r="V488" s="46"/>
      <c r="W488" s="46"/>
      <c r="X488" s="46"/>
      <c r="Y488" s="63"/>
      <c r="Z488" s="46"/>
      <c r="AA488" s="46"/>
      <c r="AB488" s="46"/>
    </row>
    <row r="489" spans="19:28">
      <c r="S489" s="46"/>
      <c r="T489" s="46"/>
      <c r="U489" s="46"/>
      <c r="V489" s="46"/>
      <c r="W489" s="46"/>
      <c r="X489" s="46"/>
      <c r="Y489" s="63"/>
      <c r="Z489" s="46"/>
      <c r="AA489" s="46"/>
      <c r="AB489" s="46"/>
    </row>
    <row r="490" spans="19:28">
      <c r="S490" s="46"/>
      <c r="T490" s="46"/>
      <c r="U490" s="46"/>
      <c r="V490" s="46"/>
      <c r="W490" s="46"/>
      <c r="X490" s="46"/>
      <c r="Y490" s="63"/>
      <c r="Z490" s="46"/>
      <c r="AA490" s="46"/>
      <c r="AB490" s="46"/>
    </row>
    <row r="491" spans="19:28">
      <c r="S491" s="46"/>
      <c r="T491" s="46"/>
      <c r="U491" s="46"/>
      <c r="V491" s="46"/>
      <c r="W491" s="46"/>
      <c r="X491" s="46"/>
      <c r="Y491" s="63"/>
      <c r="Z491" s="46"/>
      <c r="AA491" s="46"/>
      <c r="AB491" s="46"/>
    </row>
    <row r="492" spans="19:28">
      <c r="S492" s="46"/>
      <c r="T492" s="46"/>
      <c r="U492" s="46"/>
      <c r="V492" s="46"/>
      <c r="W492" s="46"/>
      <c r="X492" s="46"/>
      <c r="Y492" s="63"/>
      <c r="Z492" s="46"/>
      <c r="AA492" s="46"/>
      <c r="AB492" s="46"/>
    </row>
    <row r="493" spans="19:28">
      <c r="S493" s="46"/>
      <c r="T493" s="46"/>
      <c r="U493" s="46"/>
      <c r="V493" s="46"/>
      <c r="W493" s="46"/>
      <c r="X493" s="46"/>
      <c r="Y493" s="63"/>
      <c r="Z493" s="46"/>
      <c r="AA493" s="46"/>
      <c r="AB493" s="46"/>
    </row>
    <row r="494" spans="19:28">
      <c r="S494" s="46"/>
      <c r="T494" s="46"/>
      <c r="U494" s="46"/>
      <c r="V494" s="46"/>
      <c r="W494" s="46"/>
      <c r="X494" s="46"/>
      <c r="Y494" s="63"/>
      <c r="Z494" s="46"/>
      <c r="AA494" s="46"/>
      <c r="AB494" s="46"/>
    </row>
    <row r="495" spans="19:28">
      <c r="S495" s="46"/>
      <c r="T495" s="46"/>
      <c r="U495" s="46"/>
      <c r="V495" s="46"/>
      <c r="W495" s="46"/>
      <c r="X495" s="46"/>
      <c r="Y495" s="63"/>
      <c r="Z495" s="46"/>
      <c r="AA495" s="46"/>
      <c r="AB495" s="46"/>
    </row>
    <row r="496" spans="19:28">
      <c r="S496" s="46"/>
      <c r="T496" s="46"/>
      <c r="U496" s="46"/>
      <c r="V496" s="46"/>
      <c r="W496" s="46"/>
      <c r="X496" s="46"/>
      <c r="Y496" s="63"/>
      <c r="Z496" s="46"/>
      <c r="AA496" s="46"/>
      <c r="AB496" s="46"/>
    </row>
    <row r="497" spans="19:28">
      <c r="S497" s="46"/>
      <c r="T497" s="46"/>
      <c r="U497" s="46"/>
      <c r="V497" s="46"/>
      <c r="W497" s="46"/>
      <c r="X497" s="46"/>
      <c r="Y497" s="63"/>
      <c r="Z497" s="46"/>
      <c r="AA497" s="46"/>
      <c r="AB497" s="46"/>
    </row>
    <row r="498" spans="19:28">
      <c r="S498" s="46"/>
      <c r="T498" s="46"/>
      <c r="U498" s="46"/>
      <c r="V498" s="46"/>
      <c r="W498" s="46"/>
      <c r="X498" s="46"/>
      <c r="Y498" s="63"/>
      <c r="Z498" s="46"/>
      <c r="AA498" s="46"/>
      <c r="AB498" s="46"/>
    </row>
    <row r="499" spans="19:28">
      <c r="S499" s="46"/>
      <c r="T499" s="46"/>
      <c r="U499" s="46"/>
      <c r="V499" s="46"/>
      <c r="W499" s="46"/>
      <c r="X499" s="46"/>
      <c r="Y499" s="63"/>
      <c r="Z499" s="46"/>
      <c r="AA499" s="46"/>
      <c r="AB499" s="46"/>
    </row>
    <row r="500" spans="19:28">
      <c r="S500" s="46"/>
      <c r="T500" s="46"/>
      <c r="U500" s="46"/>
      <c r="V500" s="46"/>
      <c r="W500" s="46"/>
      <c r="X500" s="46"/>
      <c r="Y500" s="63"/>
      <c r="Z500" s="46"/>
      <c r="AA500" s="46"/>
      <c r="AB500" s="46"/>
    </row>
    <row r="501" spans="19:28">
      <c r="S501" s="46"/>
      <c r="T501" s="46"/>
      <c r="U501" s="46"/>
      <c r="V501" s="46"/>
      <c r="W501" s="46"/>
      <c r="X501" s="46"/>
      <c r="Y501" s="63"/>
      <c r="Z501" s="46"/>
      <c r="AA501" s="46"/>
      <c r="AB501" s="46"/>
    </row>
    <row r="502" spans="19:28">
      <c r="S502" s="46"/>
      <c r="T502" s="46"/>
      <c r="U502" s="46"/>
      <c r="V502" s="46"/>
      <c r="W502" s="46"/>
      <c r="X502" s="46"/>
      <c r="Y502" s="63"/>
      <c r="Z502" s="46"/>
      <c r="AA502" s="46"/>
      <c r="AB502" s="46"/>
    </row>
    <row r="503" spans="19:28">
      <c r="S503" s="46"/>
      <c r="T503" s="46"/>
      <c r="U503" s="46"/>
      <c r="V503" s="46"/>
      <c r="W503" s="46"/>
      <c r="X503" s="46"/>
      <c r="Y503" s="63"/>
      <c r="Z503" s="46"/>
      <c r="AA503" s="46"/>
      <c r="AB503" s="46"/>
    </row>
    <row r="504" spans="19:28">
      <c r="S504" s="46"/>
      <c r="T504" s="46"/>
      <c r="U504" s="46"/>
      <c r="V504" s="46"/>
      <c r="W504" s="46"/>
      <c r="X504" s="46"/>
      <c r="Y504" s="63"/>
      <c r="Z504" s="46"/>
      <c r="AA504" s="46"/>
      <c r="AB504" s="46"/>
    </row>
    <row r="505" spans="19:28">
      <c r="S505" s="46"/>
      <c r="T505" s="46"/>
      <c r="U505" s="46"/>
      <c r="V505" s="46"/>
      <c r="W505" s="46"/>
      <c r="X505" s="46"/>
      <c r="Y505" s="63"/>
      <c r="Z505" s="46"/>
      <c r="AA505" s="46"/>
      <c r="AB505" s="46"/>
    </row>
    <row r="506" spans="19:28">
      <c r="S506" s="46"/>
      <c r="T506" s="46"/>
      <c r="U506" s="46"/>
      <c r="V506" s="46"/>
      <c r="W506" s="46"/>
      <c r="X506" s="46"/>
      <c r="Y506" s="63"/>
      <c r="Z506" s="46"/>
      <c r="AA506" s="46"/>
      <c r="AB506" s="46"/>
    </row>
    <row r="507" spans="19:28">
      <c r="S507" s="46"/>
      <c r="T507" s="46"/>
      <c r="U507" s="46"/>
      <c r="V507" s="46"/>
      <c r="W507" s="46"/>
      <c r="X507" s="46"/>
      <c r="Y507" s="63"/>
      <c r="Z507" s="46"/>
      <c r="AA507" s="46"/>
      <c r="AB507" s="46"/>
    </row>
    <row r="508" spans="19:28">
      <c r="S508" s="46"/>
      <c r="T508" s="46"/>
      <c r="U508" s="46"/>
      <c r="V508" s="46"/>
      <c r="W508" s="46"/>
      <c r="X508" s="46"/>
      <c r="Y508" s="63"/>
      <c r="Z508" s="46"/>
      <c r="AA508" s="46"/>
      <c r="AB508" s="46"/>
    </row>
    <row r="509" spans="19:28">
      <c r="S509" s="46"/>
      <c r="T509" s="46"/>
      <c r="U509" s="46"/>
      <c r="V509" s="46"/>
      <c r="W509" s="46"/>
      <c r="X509" s="46"/>
      <c r="Y509" s="63"/>
      <c r="Z509" s="46"/>
      <c r="AA509" s="46"/>
      <c r="AB509" s="46"/>
    </row>
    <row r="510" spans="19:28">
      <c r="S510" s="46"/>
      <c r="T510" s="46"/>
      <c r="U510" s="46"/>
      <c r="V510" s="46"/>
      <c r="W510" s="46"/>
      <c r="X510" s="46"/>
      <c r="Y510" s="63"/>
      <c r="Z510" s="46"/>
      <c r="AA510" s="46"/>
      <c r="AB510" s="46"/>
    </row>
    <row r="511" spans="19:28">
      <c r="S511" s="46"/>
      <c r="T511" s="46"/>
      <c r="U511" s="46"/>
      <c r="V511" s="46"/>
      <c r="W511" s="46"/>
      <c r="X511" s="46"/>
      <c r="Y511" s="63"/>
      <c r="Z511" s="46"/>
      <c r="AA511" s="46"/>
      <c r="AB511" s="46"/>
    </row>
    <row r="512" spans="19:28">
      <c r="S512" s="46"/>
      <c r="T512" s="46"/>
      <c r="U512" s="46"/>
      <c r="V512" s="46"/>
      <c r="W512" s="46"/>
      <c r="X512" s="46"/>
      <c r="Y512" s="63"/>
      <c r="Z512" s="46"/>
      <c r="AA512" s="46"/>
      <c r="AB512" s="46"/>
    </row>
    <row r="513" spans="19:28">
      <c r="S513" s="46"/>
      <c r="T513" s="46"/>
      <c r="U513" s="46"/>
      <c r="V513" s="46"/>
      <c r="W513" s="46"/>
      <c r="X513" s="46"/>
      <c r="Y513" s="63"/>
      <c r="Z513" s="46"/>
      <c r="AA513" s="46"/>
      <c r="AB513" s="46"/>
    </row>
    <row r="514" spans="19:28">
      <c r="S514" s="46"/>
      <c r="T514" s="46"/>
      <c r="U514" s="46"/>
      <c r="V514" s="46"/>
      <c r="W514" s="46"/>
      <c r="X514" s="46"/>
      <c r="Y514" s="63"/>
      <c r="Z514" s="46"/>
      <c r="AA514" s="46"/>
      <c r="AB514" s="46"/>
    </row>
    <row r="515" spans="19:28">
      <c r="S515" s="46"/>
      <c r="T515" s="46"/>
      <c r="U515" s="46"/>
      <c r="V515" s="46"/>
      <c r="W515" s="46"/>
      <c r="X515" s="46"/>
      <c r="Y515" s="63"/>
      <c r="Z515" s="46"/>
      <c r="AA515" s="46"/>
      <c r="AB515" s="46"/>
    </row>
    <row r="516" spans="19:28">
      <c r="S516" s="46"/>
      <c r="T516" s="46"/>
      <c r="U516" s="46"/>
      <c r="V516" s="46"/>
      <c r="W516" s="46"/>
      <c r="X516" s="46"/>
      <c r="Y516" s="63"/>
      <c r="Z516" s="46"/>
      <c r="AA516" s="46"/>
      <c r="AB516" s="46"/>
    </row>
    <row r="517" spans="19:28">
      <c r="S517" s="46"/>
      <c r="T517" s="46"/>
      <c r="U517" s="46"/>
      <c r="V517" s="46"/>
      <c r="W517" s="46"/>
      <c r="X517" s="46"/>
      <c r="Y517" s="63"/>
      <c r="Z517" s="46"/>
      <c r="AA517" s="46"/>
      <c r="AB517" s="46"/>
    </row>
    <row r="518" spans="19:28">
      <c r="S518" s="46"/>
      <c r="T518" s="46"/>
      <c r="U518" s="46"/>
      <c r="V518" s="46"/>
      <c r="W518" s="46"/>
      <c r="X518" s="46"/>
      <c r="Y518" s="63"/>
      <c r="Z518" s="46"/>
      <c r="AA518" s="46"/>
      <c r="AB518" s="46"/>
    </row>
    <row r="519" spans="19:28">
      <c r="S519" s="46"/>
      <c r="T519" s="46"/>
      <c r="U519" s="46"/>
      <c r="V519" s="46"/>
      <c r="W519" s="46"/>
      <c r="X519" s="46"/>
      <c r="Y519" s="63"/>
      <c r="Z519" s="46"/>
      <c r="AA519" s="46"/>
      <c r="AB519" s="46"/>
    </row>
    <row r="520" spans="19:28">
      <c r="S520" s="46"/>
      <c r="T520" s="46"/>
      <c r="U520" s="46"/>
      <c r="V520" s="46"/>
      <c r="W520" s="46"/>
      <c r="X520" s="46"/>
      <c r="Y520" s="63"/>
      <c r="Z520" s="46"/>
      <c r="AA520" s="46"/>
      <c r="AB520" s="46"/>
    </row>
    <row r="521" spans="19:28">
      <c r="S521" s="46"/>
      <c r="T521" s="46"/>
      <c r="U521" s="46"/>
      <c r="V521" s="46"/>
      <c r="W521" s="46"/>
      <c r="X521" s="46"/>
      <c r="Y521" s="63"/>
      <c r="Z521" s="46"/>
      <c r="AA521" s="46"/>
      <c r="AB521" s="46"/>
    </row>
    <row r="522" spans="19:28">
      <c r="S522" s="46"/>
      <c r="T522" s="46"/>
      <c r="U522" s="46"/>
      <c r="V522" s="46"/>
      <c r="W522" s="46"/>
      <c r="X522" s="46"/>
      <c r="Y522" s="63"/>
      <c r="Z522" s="46"/>
      <c r="AA522" s="46"/>
      <c r="AB522" s="46"/>
    </row>
    <row r="523" spans="19:28">
      <c r="S523" s="46"/>
      <c r="T523" s="46"/>
      <c r="U523" s="46"/>
      <c r="V523" s="46"/>
      <c r="W523" s="46"/>
      <c r="X523" s="46"/>
      <c r="Y523" s="63"/>
      <c r="Z523" s="46"/>
      <c r="AA523" s="46"/>
      <c r="AB523" s="46"/>
    </row>
    <row r="524" spans="19:28">
      <c r="S524" s="46"/>
      <c r="T524" s="46"/>
      <c r="U524" s="46"/>
      <c r="V524" s="46"/>
      <c r="W524" s="46"/>
      <c r="X524" s="46"/>
      <c r="Y524" s="63"/>
      <c r="Z524" s="46"/>
      <c r="AA524" s="46"/>
      <c r="AB524" s="46"/>
    </row>
    <row r="525" spans="19:28">
      <c r="S525" s="46"/>
      <c r="T525" s="46"/>
      <c r="U525" s="46"/>
      <c r="V525" s="46"/>
      <c r="W525" s="46"/>
      <c r="X525" s="46"/>
      <c r="Y525" s="63"/>
      <c r="Z525" s="46"/>
      <c r="AA525" s="46"/>
      <c r="AB525" s="46"/>
    </row>
    <row r="526" spans="19:28">
      <c r="S526" s="46"/>
      <c r="T526" s="46"/>
      <c r="U526" s="46"/>
      <c r="V526" s="46"/>
      <c r="W526" s="46"/>
      <c r="X526" s="46"/>
      <c r="Y526" s="63"/>
      <c r="Z526" s="46"/>
      <c r="AA526" s="46"/>
      <c r="AB526" s="46"/>
    </row>
    <row r="527" spans="19:28">
      <c r="S527" s="46"/>
      <c r="T527" s="46"/>
      <c r="U527" s="46"/>
      <c r="V527" s="46"/>
      <c r="W527" s="46"/>
      <c r="X527" s="46"/>
      <c r="Y527" s="63"/>
      <c r="Z527" s="46"/>
      <c r="AA527" s="46"/>
      <c r="AB527" s="46"/>
    </row>
    <row r="528" spans="19:28">
      <c r="S528" s="46"/>
      <c r="T528" s="46"/>
      <c r="U528" s="46"/>
      <c r="V528" s="46"/>
      <c r="W528" s="46"/>
      <c r="X528" s="46"/>
      <c r="Y528" s="63"/>
      <c r="Z528" s="46"/>
      <c r="AA528" s="46"/>
      <c r="AB528" s="46"/>
    </row>
    <row r="529" spans="19:28">
      <c r="S529" s="46"/>
      <c r="T529" s="46"/>
      <c r="U529" s="46"/>
      <c r="V529" s="46"/>
      <c r="W529" s="46"/>
      <c r="X529" s="46"/>
      <c r="Y529" s="63"/>
      <c r="Z529" s="46"/>
      <c r="AA529" s="46"/>
      <c r="AB529" s="46"/>
    </row>
    <row r="530" spans="19:28">
      <c r="S530" s="46"/>
      <c r="T530" s="46"/>
      <c r="U530" s="46"/>
      <c r="V530" s="46"/>
      <c r="W530" s="46"/>
      <c r="X530" s="46"/>
      <c r="Y530" s="63"/>
      <c r="Z530" s="46"/>
      <c r="AA530" s="46"/>
      <c r="AB530" s="46"/>
    </row>
    <row r="531" spans="19:28">
      <c r="S531" s="46"/>
      <c r="T531" s="46"/>
      <c r="U531" s="46"/>
      <c r="V531" s="46"/>
      <c r="W531" s="46"/>
      <c r="X531" s="46"/>
      <c r="Y531" s="63"/>
      <c r="Z531" s="46"/>
      <c r="AA531" s="46"/>
      <c r="AB531" s="46"/>
    </row>
    <row r="532" spans="19:28">
      <c r="S532" s="46"/>
      <c r="T532" s="46"/>
      <c r="U532" s="46"/>
      <c r="V532" s="46"/>
      <c r="W532" s="46"/>
      <c r="X532" s="46"/>
      <c r="Y532" s="63"/>
      <c r="Z532" s="46"/>
      <c r="AA532" s="46"/>
      <c r="AB532" s="46"/>
    </row>
    <row r="533" spans="19:28">
      <c r="S533" s="46"/>
      <c r="T533" s="46"/>
      <c r="U533" s="46"/>
      <c r="V533" s="46"/>
      <c r="W533" s="46"/>
      <c r="X533" s="46"/>
      <c r="Y533" s="63"/>
      <c r="Z533" s="46"/>
      <c r="AA533" s="46"/>
      <c r="AB533" s="46"/>
    </row>
    <row r="534" spans="19:28">
      <c r="S534" s="46"/>
      <c r="T534" s="46"/>
      <c r="U534" s="46"/>
      <c r="V534" s="46"/>
      <c r="W534" s="46"/>
      <c r="X534" s="46"/>
      <c r="Y534" s="63"/>
      <c r="Z534" s="46"/>
      <c r="AA534" s="46"/>
      <c r="AB534" s="46"/>
    </row>
    <row r="535" spans="19:28">
      <c r="S535" s="46"/>
      <c r="T535" s="46"/>
      <c r="U535" s="46"/>
      <c r="V535" s="46"/>
      <c r="W535" s="46"/>
      <c r="X535" s="46"/>
      <c r="Y535" s="63"/>
      <c r="Z535" s="46"/>
      <c r="AA535" s="46"/>
      <c r="AB535" s="46"/>
    </row>
    <row r="536" spans="19:28">
      <c r="S536" s="46"/>
      <c r="T536" s="46"/>
      <c r="U536" s="46"/>
      <c r="V536" s="46"/>
      <c r="W536" s="46"/>
      <c r="X536" s="46"/>
      <c r="Y536" s="63"/>
      <c r="Z536" s="46"/>
      <c r="AA536" s="46"/>
      <c r="AB536" s="46"/>
    </row>
    <row r="537" spans="19:28">
      <c r="S537" s="46"/>
      <c r="T537" s="46"/>
      <c r="U537" s="46"/>
      <c r="V537" s="46"/>
      <c r="W537" s="46"/>
      <c r="X537" s="46"/>
      <c r="Y537" s="63"/>
      <c r="Z537" s="46"/>
      <c r="AA537" s="46"/>
      <c r="AB537" s="46"/>
    </row>
    <row r="538" spans="19:28">
      <c r="S538" s="46"/>
      <c r="T538" s="46"/>
      <c r="U538" s="46"/>
      <c r="V538" s="46"/>
      <c r="W538" s="46"/>
      <c r="X538" s="46"/>
      <c r="Y538" s="63"/>
      <c r="Z538" s="46"/>
      <c r="AA538" s="46"/>
      <c r="AB538" s="46"/>
    </row>
    <row r="539" spans="19:28">
      <c r="S539" s="46"/>
      <c r="T539" s="46"/>
      <c r="U539" s="46"/>
      <c r="V539" s="46"/>
      <c r="W539" s="46"/>
      <c r="X539" s="46"/>
      <c r="Y539" s="63"/>
      <c r="Z539" s="46"/>
      <c r="AA539" s="46"/>
      <c r="AB539" s="46"/>
    </row>
    <row r="540" spans="19:28">
      <c r="S540" s="46"/>
      <c r="T540" s="46"/>
      <c r="U540" s="46"/>
      <c r="V540" s="46"/>
      <c r="W540" s="46"/>
      <c r="X540" s="46"/>
      <c r="Y540" s="63"/>
      <c r="Z540" s="46"/>
      <c r="AA540" s="46"/>
      <c r="AB540" s="46"/>
    </row>
    <row r="541" spans="19:28">
      <c r="S541" s="46"/>
      <c r="T541" s="46"/>
      <c r="U541" s="46"/>
      <c r="V541" s="46"/>
      <c r="W541" s="46"/>
      <c r="X541" s="46"/>
      <c r="Y541" s="63"/>
      <c r="Z541" s="46"/>
      <c r="AA541" s="46"/>
      <c r="AB541" s="46"/>
    </row>
    <row r="542" spans="19:28">
      <c r="S542" s="46"/>
      <c r="T542" s="46"/>
      <c r="U542" s="46"/>
      <c r="V542" s="46"/>
      <c r="W542" s="46"/>
      <c r="X542" s="46"/>
      <c r="Y542" s="63"/>
      <c r="Z542" s="46"/>
      <c r="AA542" s="46"/>
      <c r="AB542" s="46"/>
    </row>
    <row r="543" spans="19:28">
      <c r="S543" s="46"/>
      <c r="T543" s="46"/>
      <c r="U543" s="46"/>
      <c r="V543" s="46"/>
      <c r="W543" s="46"/>
      <c r="X543" s="46"/>
      <c r="Y543" s="63"/>
      <c r="Z543" s="46"/>
      <c r="AA543" s="46"/>
      <c r="AB543" s="46"/>
    </row>
    <row r="544" spans="19:28">
      <c r="S544" s="46"/>
      <c r="T544" s="46"/>
      <c r="U544" s="46"/>
      <c r="V544" s="46"/>
      <c r="W544" s="46"/>
      <c r="X544" s="46"/>
      <c r="Y544" s="63"/>
      <c r="Z544" s="46"/>
      <c r="AA544" s="46"/>
      <c r="AB544" s="46"/>
    </row>
    <row r="545" spans="19:28">
      <c r="S545" s="46"/>
      <c r="T545" s="46"/>
      <c r="U545" s="46"/>
      <c r="V545" s="46"/>
      <c r="W545" s="46"/>
      <c r="X545" s="46"/>
      <c r="Y545" s="63"/>
      <c r="Z545" s="46"/>
      <c r="AA545" s="46"/>
      <c r="AB545" s="46"/>
    </row>
    <row r="546" spans="19:28">
      <c r="S546" s="46"/>
      <c r="T546" s="46"/>
      <c r="U546" s="46"/>
      <c r="V546" s="46"/>
      <c r="W546" s="46"/>
      <c r="X546" s="46"/>
      <c r="Y546" s="63"/>
      <c r="Z546" s="46"/>
      <c r="AA546" s="46"/>
      <c r="AB546" s="46"/>
    </row>
    <row r="547" spans="19:28">
      <c r="S547" s="46"/>
      <c r="T547" s="46"/>
      <c r="U547" s="46"/>
      <c r="V547" s="46"/>
      <c r="W547" s="46"/>
      <c r="X547" s="46"/>
      <c r="Y547" s="63"/>
      <c r="Z547" s="46"/>
      <c r="AA547" s="46"/>
      <c r="AB547" s="46"/>
    </row>
    <row r="548" spans="19:28">
      <c r="S548" s="46"/>
      <c r="T548" s="46"/>
      <c r="U548" s="46"/>
      <c r="V548" s="46"/>
      <c r="W548" s="46"/>
      <c r="X548" s="46"/>
      <c r="Y548" s="63"/>
      <c r="Z548" s="46"/>
      <c r="AA548" s="46"/>
      <c r="AB548" s="46"/>
    </row>
    <row r="549" spans="19:28">
      <c r="S549" s="46"/>
      <c r="T549" s="46"/>
      <c r="U549" s="46"/>
      <c r="V549" s="46"/>
      <c r="W549" s="46"/>
      <c r="X549" s="46"/>
      <c r="Y549" s="63"/>
      <c r="Z549" s="46"/>
      <c r="AA549" s="46"/>
      <c r="AB549" s="46"/>
    </row>
    <row r="550" spans="19:28">
      <c r="S550" s="46"/>
      <c r="T550" s="46"/>
      <c r="U550" s="46"/>
      <c r="V550" s="46"/>
      <c r="W550" s="46"/>
      <c r="X550" s="46"/>
      <c r="Y550" s="63"/>
      <c r="Z550" s="46"/>
      <c r="AA550" s="46"/>
      <c r="AB550" s="46"/>
    </row>
    <row r="551" spans="19:28">
      <c r="S551" s="46"/>
      <c r="T551" s="46"/>
      <c r="U551" s="46"/>
      <c r="V551" s="46"/>
      <c r="W551" s="46"/>
      <c r="X551" s="46"/>
      <c r="Y551" s="63"/>
      <c r="Z551" s="46"/>
      <c r="AA551" s="46"/>
      <c r="AB551" s="46"/>
    </row>
    <row r="552" spans="19:28">
      <c r="S552" s="46"/>
      <c r="T552" s="46"/>
      <c r="U552" s="46"/>
      <c r="V552" s="46"/>
      <c r="W552" s="46"/>
      <c r="X552" s="46"/>
      <c r="Y552" s="63"/>
      <c r="Z552" s="46"/>
      <c r="AA552" s="46"/>
      <c r="AB552" s="46"/>
    </row>
    <row r="553" spans="19:28">
      <c r="S553" s="46"/>
      <c r="T553" s="46"/>
      <c r="U553" s="46"/>
      <c r="V553" s="46"/>
      <c r="W553" s="46"/>
      <c r="X553" s="46"/>
      <c r="Y553" s="63"/>
      <c r="Z553" s="46"/>
      <c r="AA553" s="46"/>
      <c r="AB553" s="46"/>
    </row>
    <row r="554" spans="19:28">
      <c r="S554" s="46"/>
      <c r="T554" s="46"/>
      <c r="U554" s="46"/>
      <c r="V554" s="46"/>
      <c r="W554" s="46"/>
      <c r="X554" s="46"/>
      <c r="Y554" s="63"/>
      <c r="Z554" s="46"/>
      <c r="AA554" s="46"/>
      <c r="AB554" s="46"/>
    </row>
    <row r="555" spans="19:28">
      <c r="S555" s="46"/>
      <c r="T555" s="46"/>
      <c r="U555" s="46"/>
      <c r="V555" s="46"/>
      <c r="W555" s="46"/>
      <c r="X555" s="46"/>
      <c r="Y555" s="63"/>
      <c r="Z555" s="46"/>
      <c r="AA555" s="46"/>
      <c r="AB555" s="46"/>
    </row>
    <row r="556" spans="19:28">
      <c r="S556" s="46"/>
      <c r="T556" s="46"/>
      <c r="U556" s="46"/>
      <c r="V556" s="46"/>
      <c r="W556" s="46"/>
      <c r="X556" s="46"/>
      <c r="Y556" s="63"/>
      <c r="Z556" s="46"/>
      <c r="AA556" s="46"/>
      <c r="AB556" s="46"/>
    </row>
    <row r="557" spans="19:28">
      <c r="S557" s="46"/>
      <c r="T557" s="46"/>
      <c r="U557" s="46"/>
      <c r="V557" s="46"/>
      <c r="W557" s="46"/>
      <c r="X557" s="46"/>
      <c r="Y557" s="63"/>
      <c r="Z557" s="46"/>
      <c r="AA557" s="46"/>
      <c r="AB557" s="46"/>
    </row>
    <row r="558" spans="19:28">
      <c r="S558" s="46"/>
      <c r="T558" s="46"/>
      <c r="U558" s="46"/>
      <c r="V558" s="46"/>
      <c r="W558" s="46"/>
      <c r="X558" s="46"/>
      <c r="Y558" s="63"/>
      <c r="Z558" s="46"/>
      <c r="AA558" s="46"/>
      <c r="AB558" s="46"/>
    </row>
    <row r="559" spans="19:28">
      <c r="S559" s="46"/>
      <c r="T559" s="46"/>
      <c r="U559" s="46"/>
      <c r="V559" s="46"/>
      <c r="W559" s="46"/>
      <c r="X559" s="46"/>
      <c r="Y559" s="63"/>
      <c r="Z559" s="46"/>
      <c r="AA559" s="46"/>
      <c r="AB559" s="46"/>
    </row>
    <row r="560" spans="19:28">
      <c r="S560" s="46"/>
      <c r="T560" s="46"/>
      <c r="U560" s="46"/>
      <c r="V560" s="46"/>
      <c r="W560" s="46"/>
      <c r="X560" s="46"/>
      <c r="Y560" s="63"/>
      <c r="Z560" s="46"/>
      <c r="AA560" s="46"/>
      <c r="AB560" s="46"/>
    </row>
    <row r="561" spans="19:28">
      <c r="S561" s="46"/>
      <c r="T561" s="46"/>
      <c r="U561" s="46"/>
      <c r="V561" s="46"/>
      <c r="W561" s="46"/>
      <c r="X561" s="46"/>
      <c r="Y561" s="63"/>
      <c r="Z561" s="46"/>
      <c r="AA561" s="46"/>
      <c r="AB561" s="46"/>
    </row>
    <row r="562" spans="19:28">
      <c r="S562" s="46"/>
      <c r="T562" s="46"/>
      <c r="U562" s="46"/>
      <c r="V562" s="46"/>
      <c r="W562" s="46"/>
      <c r="X562" s="46"/>
      <c r="Y562" s="63"/>
      <c r="Z562" s="46"/>
      <c r="AA562" s="46"/>
      <c r="AB562" s="46"/>
    </row>
    <row r="563" spans="19:28">
      <c r="S563" s="46"/>
      <c r="T563" s="46"/>
      <c r="U563" s="46"/>
      <c r="V563" s="46"/>
      <c r="W563" s="46"/>
      <c r="X563" s="46"/>
      <c r="Y563" s="63"/>
      <c r="Z563" s="46"/>
      <c r="AA563" s="46"/>
      <c r="AB563" s="46"/>
    </row>
    <row r="564" spans="19:28">
      <c r="S564" s="46"/>
      <c r="T564" s="46"/>
      <c r="U564" s="46"/>
      <c r="V564" s="46"/>
      <c r="W564" s="46"/>
      <c r="X564" s="46"/>
      <c r="Y564" s="63"/>
      <c r="Z564" s="46"/>
      <c r="AA564" s="46"/>
      <c r="AB564" s="46"/>
    </row>
    <row r="565" spans="19:28">
      <c r="S565" s="46"/>
      <c r="T565" s="46"/>
      <c r="U565" s="46"/>
      <c r="V565" s="46"/>
      <c r="W565" s="46"/>
      <c r="X565" s="46"/>
      <c r="Y565" s="63"/>
      <c r="Z565" s="46"/>
      <c r="AA565" s="46"/>
      <c r="AB565" s="46"/>
    </row>
    <row r="566" spans="19:28">
      <c r="S566" s="46"/>
      <c r="T566" s="46"/>
      <c r="U566" s="46"/>
      <c r="V566" s="46"/>
      <c r="W566" s="46"/>
      <c r="X566" s="46"/>
      <c r="Y566" s="63"/>
      <c r="Z566" s="46"/>
      <c r="AA566" s="46"/>
      <c r="AB566" s="46"/>
    </row>
    <row r="567" spans="19:28">
      <c r="S567" s="46"/>
      <c r="T567" s="46"/>
      <c r="U567" s="46"/>
      <c r="V567" s="46"/>
      <c r="W567" s="46"/>
      <c r="X567" s="46"/>
      <c r="Y567" s="63"/>
      <c r="Z567" s="46"/>
      <c r="AA567" s="46"/>
      <c r="AB567" s="46"/>
    </row>
    <row r="568" spans="19:28">
      <c r="S568" s="46"/>
      <c r="T568" s="46"/>
      <c r="U568" s="46"/>
      <c r="V568" s="46"/>
      <c r="W568" s="46"/>
      <c r="X568" s="46"/>
      <c r="Y568" s="63"/>
      <c r="Z568" s="46"/>
      <c r="AA568" s="46"/>
      <c r="AB568" s="46"/>
    </row>
    <row r="569" spans="19:28">
      <c r="S569" s="46"/>
      <c r="T569" s="46"/>
      <c r="U569" s="46"/>
      <c r="V569" s="46"/>
      <c r="W569" s="46"/>
      <c r="X569" s="46"/>
      <c r="Y569" s="63"/>
      <c r="Z569" s="46"/>
      <c r="AA569" s="46"/>
      <c r="AB569" s="46"/>
    </row>
    <row r="570" spans="19:28">
      <c r="S570" s="46"/>
      <c r="T570" s="46"/>
      <c r="U570" s="46"/>
      <c r="V570" s="46"/>
      <c r="W570" s="46"/>
      <c r="X570" s="46"/>
      <c r="Y570" s="63"/>
      <c r="Z570" s="46"/>
      <c r="AA570" s="46"/>
      <c r="AB570" s="46"/>
    </row>
    <row r="571" spans="19:28">
      <c r="S571" s="46"/>
      <c r="T571" s="46"/>
      <c r="U571" s="46"/>
      <c r="V571" s="46"/>
      <c r="W571" s="46"/>
      <c r="X571" s="46"/>
      <c r="Y571" s="63"/>
      <c r="Z571" s="46"/>
      <c r="AA571" s="46"/>
      <c r="AB571" s="46"/>
    </row>
    <row r="572" spans="19:28">
      <c r="S572" s="46"/>
      <c r="T572" s="46"/>
      <c r="U572" s="46"/>
      <c r="V572" s="46"/>
      <c r="W572" s="46"/>
      <c r="X572" s="46"/>
      <c r="Y572" s="63"/>
      <c r="Z572" s="46"/>
      <c r="AA572" s="46"/>
      <c r="AB572" s="46"/>
    </row>
    <row r="573" spans="19:28">
      <c r="S573" s="46"/>
      <c r="T573" s="46"/>
      <c r="U573" s="46"/>
      <c r="V573" s="46"/>
      <c r="W573" s="46"/>
      <c r="X573" s="46"/>
      <c r="Y573" s="63"/>
      <c r="Z573" s="46"/>
      <c r="AA573" s="46"/>
      <c r="AB573" s="46"/>
    </row>
    <row r="574" spans="19:28">
      <c r="S574" s="46"/>
      <c r="T574" s="46"/>
      <c r="U574" s="46"/>
      <c r="V574" s="46"/>
      <c r="W574" s="46"/>
      <c r="X574" s="46"/>
      <c r="Y574" s="63"/>
      <c r="Z574" s="46"/>
      <c r="AA574" s="46"/>
      <c r="AB574" s="46"/>
    </row>
    <row r="575" spans="19:28">
      <c r="S575" s="46"/>
      <c r="T575" s="46"/>
      <c r="U575" s="46"/>
      <c r="V575" s="46"/>
      <c r="W575" s="46"/>
      <c r="X575" s="46"/>
      <c r="Y575" s="63"/>
      <c r="Z575" s="46"/>
      <c r="AA575" s="46"/>
      <c r="AB575" s="46"/>
    </row>
    <row r="576" spans="19:28">
      <c r="S576" s="46"/>
      <c r="T576" s="46"/>
      <c r="U576" s="46"/>
      <c r="V576" s="46"/>
      <c r="W576" s="46"/>
      <c r="X576" s="46"/>
      <c r="Y576" s="63"/>
      <c r="Z576" s="46"/>
      <c r="AA576" s="46"/>
      <c r="AB576" s="46"/>
    </row>
    <row r="577" spans="19:28">
      <c r="S577" s="46"/>
      <c r="T577" s="46"/>
      <c r="U577" s="46"/>
      <c r="V577" s="46"/>
      <c r="W577" s="46"/>
      <c r="X577" s="46"/>
      <c r="Y577" s="63"/>
      <c r="Z577" s="46"/>
      <c r="AA577" s="46"/>
      <c r="AB577" s="46"/>
    </row>
    <row r="578" spans="19:28">
      <c r="S578" s="46"/>
      <c r="T578" s="46"/>
      <c r="U578" s="46"/>
      <c r="V578" s="46"/>
      <c r="W578" s="46"/>
      <c r="X578" s="46"/>
      <c r="Y578" s="63"/>
      <c r="Z578" s="46"/>
      <c r="AA578" s="46"/>
      <c r="AB578" s="46"/>
    </row>
    <row r="579" spans="19:28">
      <c r="S579" s="46"/>
      <c r="T579" s="46"/>
      <c r="U579" s="46"/>
      <c r="V579" s="46"/>
      <c r="W579" s="46"/>
      <c r="X579" s="46"/>
      <c r="Y579" s="63"/>
      <c r="Z579" s="46"/>
      <c r="AA579" s="46"/>
      <c r="AB579" s="46"/>
    </row>
    <row r="580" spans="19:28">
      <c r="S580" s="46"/>
      <c r="T580" s="46"/>
      <c r="U580" s="46"/>
      <c r="V580" s="46"/>
      <c r="W580" s="46"/>
      <c r="X580" s="46"/>
      <c r="Y580" s="63"/>
      <c r="Z580" s="46"/>
      <c r="AA580" s="46"/>
      <c r="AB580" s="46"/>
    </row>
    <row r="581" spans="19:28">
      <c r="S581" s="46"/>
      <c r="T581" s="46"/>
      <c r="U581" s="46"/>
      <c r="V581" s="46"/>
      <c r="W581" s="46"/>
      <c r="X581" s="46"/>
      <c r="Y581" s="63"/>
      <c r="Z581" s="46"/>
      <c r="AA581" s="46"/>
      <c r="AB581" s="46"/>
    </row>
    <row r="582" spans="19:28">
      <c r="S582" s="46"/>
      <c r="T582" s="46"/>
      <c r="U582" s="46"/>
      <c r="V582" s="46"/>
      <c r="W582" s="46"/>
      <c r="X582" s="46"/>
      <c r="Y582" s="63"/>
      <c r="Z582" s="46"/>
      <c r="AA582" s="46"/>
      <c r="AB582" s="46"/>
    </row>
    <row r="583" spans="19:28">
      <c r="S583" s="46"/>
      <c r="T583" s="46"/>
      <c r="U583" s="46"/>
      <c r="V583" s="46"/>
      <c r="W583" s="46"/>
      <c r="X583" s="46"/>
      <c r="Y583" s="63"/>
      <c r="Z583" s="46"/>
      <c r="AA583" s="46"/>
      <c r="AB583" s="46"/>
    </row>
    <row r="584" spans="19:28">
      <c r="S584" s="46"/>
      <c r="T584" s="46"/>
      <c r="U584" s="46"/>
      <c r="V584" s="46"/>
      <c r="W584" s="46"/>
      <c r="X584" s="46"/>
      <c r="Y584" s="63"/>
      <c r="Z584" s="46"/>
      <c r="AA584" s="46"/>
      <c r="AB584" s="46"/>
    </row>
    <row r="585" spans="19:28">
      <c r="S585" s="46"/>
      <c r="T585" s="46"/>
      <c r="U585" s="46"/>
      <c r="V585" s="46"/>
      <c r="W585" s="46"/>
      <c r="X585" s="46"/>
      <c r="Y585" s="63"/>
      <c r="Z585" s="46"/>
      <c r="AA585" s="46"/>
      <c r="AB585" s="46"/>
    </row>
    <row r="586" spans="19:28">
      <c r="S586" s="46"/>
      <c r="T586" s="46"/>
      <c r="U586" s="46"/>
      <c r="V586" s="46"/>
      <c r="W586" s="46"/>
      <c r="X586" s="46"/>
      <c r="Y586" s="63"/>
      <c r="Z586" s="46"/>
      <c r="AA586" s="46"/>
      <c r="AB586" s="46"/>
    </row>
    <row r="587" spans="19:28">
      <c r="S587" s="46"/>
      <c r="T587" s="46"/>
      <c r="U587" s="46"/>
      <c r="V587" s="46"/>
      <c r="W587" s="46"/>
      <c r="X587" s="46"/>
      <c r="Y587" s="63"/>
      <c r="Z587" s="46"/>
      <c r="AA587" s="46"/>
      <c r="AB587" s="46"/>
    </row>
    <row r="588" spans="19:28">
      <c r="S588" s="46"/>
      <c r="T588" s="46"/>
      <c r="U588" s="46"/>
      <c r="V588" s="46"/>
      <c r="W588" s="46"/>
      <c r="X588" s="46"/>
      <c r="Y588" s="63"/>
      <c r="Z588" s="46"/>
      <c r="AA588" s="46"/>
      <c r="AB588" s="46"/>
    </row>
    <row r="589" spans="19:28">
      <c r="S589" s="46"/>
      <c r="T589" s="46"/>
      <c r="U589" s="46"/>
      <c r="V589" s="46"/>
      <c r="W589" s="46"/>
      <c r="X589" s="46"/>
      <c r="Y589" s="63"/>
      <c r="Z589" s="46"/>
      <c r="AA589" s="46"/>
      <c r="AB589" s="46"/>
    </row>
    <row r="590" spans="19:28">
      <c r="S590" s="46"/>
      <c r="T590" s="46"/>
      <c r="U590" s="46"/>
      <c r="V590" s="46"/>
      <c r="W590" s="46"/>
      <c r="X590" s="46"/>
      <c r="Y590" s="63"/>
      <c r="Z590" s="46"/>
      <c r="AA590" s="46"/>
      <c r="AB590" s="46"/>
    </row>
    <row r="591" spans="19:28">
      <c r="S591" s="46"/>
      <c r="T591" s="46"/>
      <c r="U591" s="46"/>
      <c r="V591" s="46"/>
      <c r="W591" s="46"/>
      <c r="X591" s="46"/>
      <c r="Y591" s="63"/>
      <c r="Z591" s="46"/>
      <c r="AA591" s="46"/>
      <c r="AB591" s="46"/>
    </row>
    <row r="592" spans="19:28">
      <c r="S592" s="46"/>
      <c r="T592" s="46"/>
      <c r="U592" s="46"/>
      <c r="V592" s="46"/>
      <c r="W592" s="46"/>
      <c r="X592" s="46"/>
      <c r="Y592" s="63"/>
      <c r="Z592" s="46"/>
      <c r="AA592" s="46"/>
      <c r="AB592" s="46"/>
    </row>
    <row r="593" spans="19:28">
      <c r="S593" s="46"/>
      <c r="T593" s="46"/>
      <c r="U593" s="46"/>
      <c r="V593" s="46"/>
      <c r="W593" s="46"/>
      <c r="X593" s="46"/>
      <c r="Y593" s="63"/>
      <c r="Z593" s="46"/>
      <c r="AA593" s="46"/>
      <c r="AB593" s="46"/>
    </row>
    <row r="594" spans="19:28">
      <c r="S594" s="46"/>
      <c r="T594" s="46"/>
      <c r="U594" s="46"/>
      <c r="V594" s="46"/>
      <c r="W594" s="46"/>
      <c r="X594" s="46"/>
      <c r="Y594" s="63"/>
      <c r="Z594" s="46"/>
      <c r="AA594" s="46"/>
      <c r="AB594" s="46"/>
    </row>
    <row r="595" spans="19:28">
      <c r="S595" s="46"/>
      <c r="T595" s="46"/>
      <c r="U595" s="46"/>
      <c r="V595" s="46"/>
      <c r="W595" s="46"/>
      <c r="X595" s="46"/>
      <c r="Y595" s="63"/>
      <c r="Z595" s="46"/>
      <c r="AA595" s="46"/>
      <c r="AB595" s="46"/>
    </row>
    <row r="596" spans="19:28">
      <c r="S596" s="46"/>
      <c r="T596" s="46"/>
      <c r="U596" s="46"/>
      <c r="V596" s="46"/>
      <c r="W596" s="46"/>
      <c r="X596" s="46"/>
      <c r="Y596" s="63"/>
      <c r="Z596" s="46"/>
      <c r="AA596" s="46"/>
      <c r="AB596" s="46"/>
    </row>
    <row r="597" spans="19:28">
      <c r="S597" s="46"/>
      <c r="T597" s="46"/>
      <c r="U597" s="46"/>
      <c r="V597" s="46"/>
      <c r="W597" s="46"/>
      <c r="X597" s="46"/>
      <c r="Y597" s="63"/>
      <c r="Z597" s="46"/>
      <c r="AA597" s="46"/>
      <c r="AB597" s="46"/>
    </row>
    <row r="598" spans="19:28">
      <c r="S598" s="46"/>
      <c r="T598" s="46"/>
      <c r="U598" s="46"/>
      <c r="V598" s="46"/>
      <c r="W598" s="46"/>
      <c r="X598" s="46"/>
      <c r="Y598" s="63"/>
      <c r="Z598" s="46"/>
      <c r="AA598" s="46"/>
      <c r="AB598" s="46"/>
    </row>
    <row r="599" spans="19:28">
      <c r="S599" s="46"/>
      <c r="T599" s="46"/>
      <c r="U599" s="46"/>
      <c r="V599" s="46"/>
      <c r="W599" s="46"/>
      <c r="X599" s="46"/>
      <c r="Y599" s="63"/>
      <c r="Z599" s="46"/>
      <c r="AA599" s="46"/>
      <c r="AB599" s="46"/>
    </row>
    <row r="600" spans="19:28">
      <c r="S600" s="46"/>
      <c r="T600" s="46"/>
      <c r="U600" s="46"/>
      <c r="V600" s="46"/>
      <c r="W600" s="46"/>
      <c r="X600" s="46"/>
      <c r="Y600" s="63"/>
      <c r="Z600" s="46"/>
      <c r="AA600" s="46"/>
      <c r="AB600" s="46"/>
    </row>
    <row r="601" spans="19:28">
      <c r="S601" s="46"/>
      <c r="T601" s="46"/>
      <c r="U601" s="46"/>
      <c r="V601" s="46"/>
      <c r="W601" s="46"/>
      <c r="X601" s="46"/>
      <c r="Y601" s="63"/>
      <c r="Z601" s="46"/>
      <c r="AA601" s="46"/>
      <c r="AB601" s="46"/>
    </row>
    <row r="602" spans="19:28">
      <c r="S602" s="46"/>
      <c r="T602" s="46"/>
      <c r="U602" s="46"/>
      <c r="V602" s="46"/>
      <c r="W602" s="46"/>
      <c r="X602" s="46"/>
      <c r="Y602" s="63"/>
      <c r="Z602" s="46"/>
      <c r="AA602" s="46"/>
      <c r="AB602" s="46"/>
    </row>
    <row r="603" spans="19:28">
      <c r="S603" s="46"/>
      <c r="T603" s="46"/>
      <c r="U603" s="46"/>
      <c r="V603" s="46"/>
      <c r="W603" s="46"/>
      <c r="X603" s="46"/>
      <c r="Y603" s="63"/>
      <c r="Z603" s="46"/>
      <c r="AA603" s="46"/>
      <c r="AB603" s="46"/>
    </row>
    <row r="604" spans="19:28">
      <c r="S604" s="46"/>
      <c r="T604" s="46"/>
      <c r="U604" s="46"/>
      <c r="V604" s="46"/>
      <c r="W604" s="46"/>
      <c r="X604" s="46"/>
      <c r="Y604" s="63"/>
      <c r="Z604" s="46"/>
      <c r="AA604" s="46"/>
      <c r="AB604" s="46"/>
    </row>
    <row r="605" spans="19:28">
      <c r="S605" s="46"/>
      <c r="T605" s="46"/>
      <c r="U605" s="46"/>
      <c r="V605" s="46"/>
      <c r="W605" s="46"/>
      <c r="X605" s="46"/>
      <c r="Y605" s="63"/>
      <c r="Z605" s="46"/>
      <c r="AA605" s="46"/>
      <c r="AB605" s="46"/>
    </row>
    <row r="606" spans="19:28">
      <c r="S606" s="46"/>
      <c r="T606" s="46"/>
      <c r="U606" s="46"/>
      <c r="V606" s="46"/>
      <c r="W606" s="46"/>
      <c r="X606" s="46"/>
      <c r="Y606" s="63"/>
      <c r="Z606" s="46"/>
      <c r="AA606" s="46"/>
      <c r="AB606" s="46"/>
    </row>
    <row r="607" spans="19:28">
      <c r="S607" s="46"/>
      <c r="T607" s="46"/>
      <c r="U607" s="46"/>
      <c r="V607" s="46"/>
      <c r="W607" s="46"/>
      <c r="X607" s="46"/>
      <c r="Y607" s="63"/>
      <c r="Z607" s="46"/>
      <c r="AA607" s="46"/>
      <c r="AB607" s="46"/>
    </row>
    <row r="608" spans="19:28">
      <c r="S608" s="46"/>
      <c r="T608" s="46"/>
      <c r="U608" s="46"/>
      <c r="V608" s="46"/>
      <c r="W608" s="46"/>
      <c r="X608" s="46"/>
      <c r="Y608" s="63"/>
      <c r="Z608" s="46"/>
      <c r="AA608" s="46"/>
      <c r="AB608" s="46"/>
    </row>
    <row r="609" spans="19:28">
      <c r="S609" s="46"/>
      <c r="T609" s="46"/>
      <c r="U609" s="46"/>
      <c r="V609" s="46"/>
      <c r="W609" s="46"/>
      <c r="X609" s="46"/>
      <c r="Y609" s="63"/>
      <c r="Z609" s="46"/>
      <c r="AA609" s="46"/>
      <c r="AB609" s="46"/>
    </row>
    <row r="610" spans="19:28">
      <c r="S610" s="46"/>
      <c r="T610" s="46"/>
      <c r="U610" s="46"/>
      <c r="V610" s="46"/>
      <c r="W610" s="46"/>
      <c r="X610" s="46"/>
      <c r="Y610" s="63"/>
      <c r="Z610" s="46"/>
      <c r="AA610" s="46"/>
      <c r="AB610" s="46"/>
    </row>
    <row r="611" spans="19:28">
      <c r="S611" s="46"/>
      <c r="T611" s="46"/>
      <c r="U611" s="46"/>
      <c r="V611" s="46"/>
      <c r="W611" s="46"/>
      <c r="X611" s="46"/>
      <c r="Y611" s="63"/>
      <c r="Z611" s="46"/>
      <c r="AA611" s="46"/>
      <c r="AB611" s="46"/>
    </row>
    <row r="612" spans="19:28">
      <c r="S612" s="46"/>
      <c r="T612" s="46"/>
      <c r="U612" s="46"/>
      <c r="V612" s="46"/>
      <c r="W612" s="46"/>
      <c r="X612" s="46"/>
      <c r="Y612" s="63"/>
      <c r="Z612" s="46"/>
      <c r="AA612" s="46"/>
      <c r="AB612" s="46"/>
    </row>
    <row r="613" spans="19:28">
      <c r="S613" s="46"/>
      <c r="T613" s="46"/>
      <c r="U613" s="46"/>
      <c r="V613" s="46"/>
      <c r="W613" s="46"/>
      <c r="X613" s="46"/>
      <c r="Y613" s="63"/>
      <c r="Z613" s="46"/>
      <c r="AA613" s="46"/>
      <c r="AB613" s="46"/>
    </row>
    <row r="614" spans="19:28">
      <c r="S614" s="46"/>
      <c r="T614" s="46"/>
      <c r="U614" s="46"/>
      <c r="V614" s="46"/>
      <c r="W614" s="46"/>
      <c r="X614" s="46"/>
      <c r="Y614" s="63"/>
      <c r="Z614" s="46"/>
      <c r="AA614" s="46"/>
      <c r="AB614" s="46"/>
    </row>
    <row r="615" spans="19:28">
      <c r="S615" s="46"/>
      <c r="T615" s="46"/>
      <c r="U615" s="46"/>
      <c r="V615" s="46"/>
      <c r="W615" s="46"/>
      <c r="X615" s="46"/>
      <c r="Y615" s="63"/>
      <c r="Z615" s="46"/>
      <c r="AA615" s="46"/>
      <c r="AB615" s="46"/>
    </row>
    <row r="616" spans="19:28">
      <c r="S616" s="46"/>
      <c r="T616" s="46"/>
      <c r="U616" s="46"/>
      <c r="V616" s="46"/>
      <c r="W616" s="46"/>
      <c r="X616" s="46"/>
      <c r="Y616" s="63"/>
      <c r="Z616" s="46"/>
      <c r="AA616" s="46"/>
      <c r="AB616" s="46"/>
    </row>
    <row r="617" spans="19:28">
      <c r="S617" s="46"/>
      <c r="T617" s="46"/>
      <c r="U617" s="46"/>
      <c r="V617" s="46"/>
      <c r="W617" s="46"/>
      <c r="X617" s="46"/>
      <c r="Y617" s="63"/>
      <c r="Z617" s="46"/>
      <c r="AA617" s="46"/>
      <c r="AB617" s="46"/>
    </row>
    <row r="618" spans="19:28">
      <c r="S618" s="46"/>
      <c r="T618" s="46"/>
      <c r="U618" s="46"/>
      <c r="V618" s="46"/>
      <c r="W618" s="46"/>
      <c r="X618" s="46"/>
      <c r="Y618" s="63"/>
      <c r="Z618" s="46"/>
      <c r="AA618" s="46"/>
      <c r="AB618" s="46"/>
    </row>
    <row r="619" spans="19:28">
      <c r="S619" s="46"/>
      <c r="T619" s="46"/>
      <c r="U619" s="46"/>
      <c r="V619" s="46"/>
      <c r="W619" s="46"/>
      <c r="X619" s="46"/>
      <c r="Y619" s="63"/>
      <c r="Z619" s="46"/>
      <c r="AA619" s="46"/>
      <c r="AB619" s="46"/>
    </row>
    <row r="620" spans="19:28">
      <c r="S620" s="46"/>
      <c r="T620" s="46"/>
      <c r="U620" s="46"/>
      <c r="V620" s="46"/>
      <c r="W620" s="46"/>
      <c r="X620" s="46"/>
      <c r="Y620" s="63"/>
      <c r="Z620" s="46"/>
      <c r="AA620" s="46"/>
      <c r="AB620" s="46"/>
    </row>
    <row r="621" spans="19:28">
      <c r="S621" s="46"/>
      <c r="T621" s="46"/>
      <c r="U621" s="46"/>
      <c r="V621" s="46"/>
      <c r="W621" s="46"/>
      <c r="X621" s="46"/>
      <c r="Y621" s="63"/>
      <c r="Z621" s="46"/>
      <c r="AA621" s="46"/>
      <c r="AB621" s="46"/>
    </row>
    <row r="622" spans="19:28">
      <c r="S622" s="46"/>
      <c r="T622" s="46"/>
      <c r="U622" s="46"/>
      <c r="V622" s="46"/>
      <c r="W622" s="46"/>
      <c r="X622" s="46"/>
      <c r="Y622" s="63"/>
      <c r="Z622" s="46"/>
      <c r="AA622" s="46"/>
      <c r="AB622" s="46"/>
    </row>
    <row r="623" spans="19:28">
      <c r="S623" s="46"/>
      <c r="T623" s="46"/>
      <c r="U623" s="46"/>
      <c r="V623" s="46"/>
      <c r="W623" s="46"/>
      <c r="X623" s="46"/>
      <c r="Y623" s="63"/>
      <c r="Z623" s="46"/>
      <c r="AA623" s="46"/>
      <c r="AB623" s="46"/>
    </row>
    <row r="624" spans="19:28">
      <c r="S624" s="46"/>
      <c r="T624" s="46"/>
      <c r="U624" s="46"/>
      <c r="V624" s="46"/>
      <c r="W624" s="46"/>
      <c r="X624" s="46"/>
      <c r="Y624" s="63"/>
      <c r="Z624" s="46"/>
      <c r="AA624" s="46"/>
      <c r="AB624" s="46"/>
    </row>
    <row r="625" spans="19:28">
      <c r="S625" s="46"/>
      <c r="T625" s="46"/>
      <c r="U625" s="46"/>
      <c r="V625" s="46"/>
      <c r="W625" s="46"/>
      <c r="X625" s="46"/>
      <c r="Y625" s="63"/>
      <c r="Z625" s="46"/>
      <c r="AA625" s="46"/>
      <c r="AB625" s="46"/>
    </row>
    <row r="626" spans="19:28">
      <c r="S626" s="46"/>
      <c r="T626" s="46"/>
      <c r="U626" s="46"/>
      <c r="V626" s="46"/>
      <c r="W626" s="46"/>
      <c r="X626" s="46"/>
      <c r="Y626" s="63"/>
      <c r="Z626" s="46"/>
      <c r="AA626" s="46"/>
      <c r="AB626" s="46"/>
    </row>
    <row r="627" spans="19:28">
      <c r="S627" s="46"/>
      <c r="T627" s="46"/>
      <c r="U627" s="46"/>
      <c r="V627" s="46"/>
      <c r="W627" s="46"/>
      <c r="X627" s="46"/>
      <c r="Y627" s="63"/>
      <c r="Z627" s="46"/>
      <c r="AA627" s="46"/>
      <c r="AB627" s="46"/>
    </row>
    <row r="628" spans="19:28">
      <c r="S628" s="46"/>
      <c r="T628" s="46"/>
      <c r="U628" s="46"/>
      <c r="V628" s="46"/>
      <c r="W628" s="46"/>
      <c r="X628" s="46"/>
      <c r="Y628" s="63"/>
      <c r="Z628" s="46"/>
      <c r="AA628" s="46"/>
      <c r="AB628" s="46"/>
    </row>
    <row r="629" spans="19:28">
      <c r="S629" s="46"/>
      <c r="T629" s="46"/>
      <c r="U629" s="46"/>
      <c r="V629" s="46"/>
      <c r="W629" s="46"/>
      <c r="X629" s="46"/>
      <c r="Y629" s="63"/>
      <c r="Z629" s="46"/>
      <c r="AA629" s="46"/>
      <c r="AB629" s="46"/>
    </row>
    <row r="630" spans="19:28">
      <c r="S630" s="46"/>
      <c r="T630" s="46"/>
      <c r="U630" s="46"/>
      <c r="V630" s="46"/>
      <c r="W630" s="46"/>
      <c r="X630" s="46"/>
      <c r="Y630" s="63"/>
      <c r="Z630" s="46"/>
      <c r="AA630" s="46"/>
      <c r="AB630" s="46"/>
    </row>
    <row r="631" spans="19:28">
      <c r="S631" s="46"/>
      <c r="T631" s="46"/>
      <c r="U631" s="46"/>
      <c r="V631" s="46"/>
      <c r="W631" s="46"/>
      <c r="X631" s="46"/>
      <c r="Y631" s="63"/>
      <c r="Z631" s="46"/>
      <c r="AA631" s="46"/>
      <c r="AB631" s="46"/>
    </row>
    <row r="632" spans="19:28">
      <c r="S632" s="46"/>
      <c r="T632" s="46"/>
      <c r="U632" s="46"/>
      <c r="V632" s="46"/>
      <c r="W632" s="46"/>
      <c r="X632" s="46"/>
      <c r="Y632" s="63"/>
      <c r="Z632" s="46"/>
      <c r="AA632" s="46"/>
      <c r="AB632" s="46"/>
    </row>
    <row r="633" spans="19:28">
      <c r="S633" s="46"/>
      <c r="T633" s="46"/>
      <c r="U633" s="46"/>
      <c r="V633" s="46"/>
      <c r="W633" s="46"/>
      <c r="X633" s="46"/>
      <c r="Y633" s="63"/>
      <c r="Z633" s="46"/>
      <c r="AA633" s="46"/>
      <c r="AB633" s="46"/>
    </row>
    <row r="634" spans="19:28">
      <c r="S634" s="46"/>
      <c r="T634" s="46"/>
      <c r="U634" s="46"/>
      <c r="V634" s="46"/>
      <c r="W634" s="46"/>
      <c r="X634" s="46"/>
      <c r="Y634" s="63"/>
      <c r="Z634" s="46"/>
      <c r="AA634" s="46"/>
      <c r="AB634" s="46"/>
    </row>
    <row r="635" spans="19:28">
      <c r="S635" s="46"/>
      <c r="T635" s="46"/>
      <c r="U635" s="46"/>
      <c r="V635" s="46"/>
      <c r="W635" s="46"/>
      <c r="X635" s="46"/>
      <c r="Y635" s="63"/>
      <c r="Z635" s="46"/>
      <c r="AA635" s="46"/>
      <c r="AB635" s="46"/>
    </row>
    <row r="636" spans="19:28">
      <c r="S636" s="46"/>
      <c r="T636" s="46"/>
      <c r="U636" s="46"/>
      <c r="V636" s="46"/>
      <c r="W636" s="46"/>
      <c r="X636" s="46"/>
      <c r="Y636" s="63"/>
      <c r="Z636" s="46"/>
      <c r="AA636" s="46"/>
      <c r="AB636" s="46"/>
    </row>
    <row r="637" spans="19:28">
      <c r="S637" s="46"/>
      <c r="T637" s="46"/>
      <c r="U637" s="46"/>
      <c r="V637" s="46"/>
      <c r="W637" s="46"/>
      <c r="X637" s="46"/>
      <c r="Y637" s="63"/>
      <c r="Z637" s="46"/>
      <c r="AA637" s="46"/>
      <c r="AB637" s="46"/>
    </row>
    <row r="638" spans="19:28">
      <c r="S638" s="46"/>
      <c r="T638" s="46"/>
      <c r="U638" s="46"/>
      <c r="V638" s="46"/>
      <c r="W638" s="46"/>
      <c r="X638" s="46"/>
      <c r="Y638" s="63"/>
      <c r="Z638" s="46"/>
      <c r="AA638" s="46"/>
      <c r="AB638" s="46"/>
    </row>
    <row r="639" spans="19:28">
      <c r="S639" s="46"/>
      <c r="T639" s="46"/>
      <c r="U639" s="46"/>
      <c r="V639" s="46"/>
      <c r="W639" s="46"/>
      <c r="X639" s="46"/>
      <c r="Y639" s="63"/>
      <c r="Z639" s="46"/>
      <c r="AA639" s="46"/>
      <c r="AB639" s="46"/>
    </row>
    <row r="640" spans="19:28">
      <c r="S640" s="46"/>
      <c r="T640" s="46"/>
      <c r="U640" s="46"/>
      <c r="V640" s="46"/>
      <c r="W640" s="46"/>
      <c r="X640" s="46"/>
      <c r="Y640" s="63"/>
      <c r="Z640" s="46"/>
      <c r="AA640" s="46"/>
      <c r="AB640" s="46"/>
    </row>
    <row r="641" spans="19:28">
      <c r="S641" s="46"/>
      <c r="T641" s="46"/>
      <c r="U641" s="46"/>
      <c r="V641" s="46"/>
      <c r="W641" s="46"/>
      <c r="X641" s="46"/>
      <c r="Y641" s="63"/>
      <c r="Z641" s="46"/>
      <c r="AA641" s="46"/>
      <c r="AB641" s="46"/>
    </row>
    <row r="642" spans="19:28">
      <c r="S642" s="46"/>
      <c r="T642" s="46"/>
      <c r="U642" s="46"/>
      <c r="V642" s="46"/>
      <c r="W642" s="46"/>
      <c r="X642" s="46"/>
      <c r="Y642" s="63"/>
      <c r="Z642" s="46"/>
      <c r="AA642" s="46"/>
      <c r="AB642" s="46"/>
    </row>
    <row r="643" spans="19:28">
      <c r="S643" s="46"/>
      <c r="T643" s="46"/>
      <c r="U643" s="46"/>
      <c r="V643" s="46"/>
      <c r="W643" s="46"/>
      <c r="X643" s="46"/>
      <c r="Y643" s="63"/>
      <c r="Z643" s="46"/>
      <c r="AA643" s="46"/>
      <c r="AB643" s="46"/>
    </row>
    <row r="644" spans="19:28">
      <c r="S644" s="46"/>
      <c r="T644" s="46"/>
      <c r="U644" s="46"/>
      <c r="V644" s="46"/>
      <c r="W644" s="46"/>
      <c r="X644" s="46"/>
      <c r="Y644" s="63"/>
      <c r="Z644" s="46"/>
      <c r="AA644" s="46"/>
      <c r="AB644" s="46"/>
    </row>
    <row r="645" spans="19:28">
      <c r="S645" s="46"/>
      <c r="T645" s="46"/>
      <c r="U645" s="46"/>
      <c r="V645" s="46"/>
      <c r="W645" s="46"/>
      <c r="X645" s="46"/>
      <c r="Y645" s="63"/>
      <c r="Z645" s="46"/>
      <c r="AA645" s="46"/>
      <c r="AB645" s="46"/>
    </row>
    <row r="646" spans="19:28">
      <c r="S646" s="46"/>
      <c r="T646" s="46"/>
      <c r="U646" s="46"/>
      <c r="V646" s="46"/>
      <c r="W646" s="46"/>
      <c r="X646" s="46"/>
      <c r="Y646" s="63"/>
      <c r="Z646" s="46"/>
      <c r="AA646" s="46"/>
      <c r="AB646" s="46"/>
    </row>
    <row r="647" spans="19:28">
      <c r="S647" s="46"/>
      <c r="T647" s="46"/>
      <c r="U647" s="46"/>
      <c r="V647" s="46"/>
      <c r="W647" s="46"/>
      <c r="X647" s="46"/>
      <c r="Y647" s="63"/>
      <c r="Z647" s="46"/>
      <c r="AA647" s="46"/>
      <c r="AB647" s="46"/>
    </row>
    <row r="648" spans="19:28">
      <c r="S648" s="46"/>
      <c r="T648" s="46"/>
      <c r="U648" s="46"/>
      <c r="V648" s="46"/>
      <c r="W648" s="46"/>
      <c r="X648" s="46"/>
      <c r="Y648" s="63"/>
      <c r="Z648" s="46"/>
      <c r="AA648" s="46"/>
      <c r="AB648" s="46"/>
    </row>
    <row r="649" spans="19:28">
      <c r="S649" s="46"/>
      <c r="T649" s="46"/>
      <c r="U649" s="46"/>
      <c r="V649" s="46"/>
      <c r="W649" s="46"/>
      <c r="X649" s="46"/>
      <c r="Y649" s="63"/>
      <c r="Z649" s="46"/>
      <c r="AA649" s="46"/>
      <c r="AB649" s="46"/>
    </row>
    <row r="650" spans="19:28">
      <c r="S650" s="46"/>
      <c r="T650" s="46"/>
      <c r="U650" s="46"/>
      <c r="V650" s="46"/>
      <c r="W650" s="46"/>
      <c r="X650" s="46"/>
      <c r="Y650" s="63"/>
      <c r="Z650" s="46"/>
      <c r="AA650" s="46"/>
      <c r="AB650" s="46"/>
    </row>
    <row r="651" spans="19:28">
      <c r="S651" s="46"/>
      <c r="T651" s="46"/>
      <c r="U651" s="46"/>
      <c r="V651" s="46"/>
      <c r="W651" s="46"/>
      <c r="X651" s="46"/>
      <c r="Y651" s="63"/>
      <c r="Z651" s="46"/>
      <c r="AA651" s="46"/>
      <c r="AB651" s="46"/>
    </row>
    <row r="652" spans="19:28">
      <c r="S652" s="46"/>
      <c r="T652" s="46"/>
      <c r="U652" s="46"/>
      <c r="V652" s="46"/>
      <c r="W652" s="46"/>
      <c r="X652" s="46"/>
      <c r="Y652" s="63"/>
      <c r="Z652" s="46"/>
      <c r="AA652" s="46"/>
      <c r="AB652" s="46"/>
    </row>
    <row r="653" spans="19:28">
      <c r="S653" s="46"/>
      <c r="T653" s="46"/>
      <c r="U653" s="46"/>
      <c r="V653" s="46"/>
      <c r="W653" s="46"/>
      <c r="X653" s="46"/>
      <c r="Y653" s="63"/>
      <c r="Z653" s="46"/>
      <c r="AA653" s="46"/>
      <c r="AB653" s="46"/>
    </row>
    <row r="654" spans="19:28">
      <c r="S654" s="46"/>
      <c r="T654" s="46"/>
      <c r="U654" s="46"/>
      <c r="V654" s="46"/>
      <c r="W654" s="46"/>
      <c r="X654" s="46"/>
      <c r="Y654" s="63"/>
      <c r="Z654" s="46"/>
      <c r="AA654" s="46"/>
      <c r="AB654" s="46"/>
    </row>
    <row r="655" spans="19:28">
      <c r="S655" s="46"/>
      <c r="T655" s="46"/>
      <c r="U655" s="46"/>
      <c r="V655" s="46"/>
      <c r="W655" s="46"/>
      <c r="X655" s="46"/>
      <c r="Y655" s="63"/>
      <c r="Z655" s="46"/>
      <c r="AA655" s="46"/>
      <c r="AB655" s="46"/>
    </row>
    <row r="656" spans="19:28">
      <c r="S656" s="46"/>
      <c r="T656" s="46"/>
      <c r="U656" s="46"/>
      <c r="V656" s="46"/>
      <c r="W656" s="46"/>
      <c r="X656" s="46"/>
      <c r="Y656" s="63"/>
      <c r="Z656" s="46"/>
      <c r="AA656" s="46"/>
      <c r="AB656" s="46"/>
    </row>
    <row r="657" spans="19:28">
      <c r="S657" s="46"/>
      <c r="T657" s="46"/>
      <c r="U657" s="46"/>
      <c r="V657" s="46"/>
      <c r="W657" s="46"/>
      <c r="X657" s="46"/>
      <c r="Y657" s="63"/>
      <c r="Z657" s="46"/>
      <c r="AA657" s="46"/>
      <c r="AB657" s="46"/>
    </row>
    <row r="658" spans="19:28">
      <c r="S658" s="46"/>
      <c r="T658" s="46"/>
      <c r="U658" s="46"/>
      <c r="V658" s="46"/>
      <c r="W658" s="46"/>
      <c r="X658" s="46"/>
      <c r="Y658" s="63"/>
      <c r="Z658" s="46"/>
      <c r="AA658" s="46"/>
      <c r="AB658" s="46"/>
    </row>
    <row r="659" spans="19:28">
      <c r="S659" s="46"/>
      <c r="T659" s="46"/>
      <c r="U659" s="46"/>
      <c r="V659" s="46"/>
      <c r="W659" s="46"/>
      <c r="X659" s="46"/>
      <c r="Y659" s="63"/>
      <c r="Z659" s="46"/>
      <c r="AA659" s="46"/>
      <c r="AB659" s="46"/>
    </row>
    <row r="660" spans="19:28">
      <c r="S660" s="46"/>
      <c r="T660" s="46"/>
      <c r="U660" s="46"/>
      <c r="V660" s="46"/>
      <c r="W660" s="46"/>
      <c r="X660" s="46"/>
      <c r="Y660" s="63"/>
      <c r="Z660" s="46"/>
      <c r="AA660" s="46"/>
      <c r="AB660" s="46"/>
    </row>
    <row r="661" spans="19:28">
      <c r="S661" s="46"/>
      <c r="T661" s="46"/>
      <c r="U661" s="46"/>
      <c r="V661" s="46"/>
      <c r="W661" s="46"/>
      <c r="X661" s="46"/>
      <c r="Y661" s="63"/>
      <c r="Z661" s="46"/>
      <c r="AA661" s="46"/>
      <c r="AB661" s="46"/>
    </row>
    <row r="662" spans="19:28">
      <c r="S662" s="46"/>
      <c r="T662" s="46"/>
      <c r="U662" s="46"/>
      <c r="V662" s="46"/>
      <c r="W662" s="46"/>
      <c r="X662" s="46"/>
      <c r="Y662" s="63"/>
      <c r="Z662" s="46"/>
      <c r="AA662" s="46"/>
      <c r="AB662" s="46"/>
    </row>
    <row r="663" spans="19:28">
      <c r="S663" s="46"/>
      <c r="T663" s="46"/>
      <c r="U663" s="46"/>
      <c r="V663" s="46"/>
      <c r="W663" s="46"/>
      <c r="X663" s="46"/>
      <c r="Y663" s="63"/>
      <c r="Z663" s="46"/>
      <c r="AA663" s="46"/>
      <c r="AB663" s="46"/>
    </row>
    <row r="664" spans="19:28">
      <c r="S664" s="46"/>
      <c r="T664" s="46"/>
      <c r="U664" s="46"/>
      <c r="V664" s="46"/>
      <c r="W664" s="46"/>
      <c r="X664" s="46"/>
      <c r="Y664" s="63"/>
      <c r="Z664" s="46"/>
      <c r="AA664" s="46"/>
      <c r="AB664" s="46"/>
    </row>
    <row r="665" spans="19:28">
      <c r="S665" s="46"/>
      <c r="T665" s="46"/>
      <c r="U665" s="46"/>
      <c r="V665" s="46"/>
      <c r="W665" s="46"/>
      <c r="X665" s="46"/>
      <c r="Y665" s="63"/>
      <c r="Z665" s="46"/>
      <c r="AA665" s="46"/>
      <c r="AB665" s="46"/>
    </row>
    <row r="666" spans="19:28">
      <c r="S666" s="46"/>
      <c r="T666" s="46"/>
      <c r="U666" s="46"/>
      <c r="V666" s="46"/>
      <c r="W666" s="46"/>
      <c r="X666" s="46"/>
      <c r="Y666" s="63"/>
      <c r="Z666" s="46"/>
      <c r="AA666" s="46"/>
      <c r="AB666" s="46"/>
    </row>
    <row r="667" spans="19:28">
      <c r="S667" s="46"/>
      <c r="T667" s="46"/>
      <c r="U667" s="46"/>
      <c r="V667" s="46"/>
      <c r="W667" s="46"/>
      <c r="X667" s="46"/>
      <c r="Y667" s="63"/>
      <c r="Z667" s="46"/>
      <c r="AA667" s="46"/>
      <c r="AB667" s="46"/>
    </row>
    <row r="668" spans="19:28">
      <c r="S668" s="46"/>
      <c r="T668" s="46"/>
      <c r="U668" s="46"/>
      <c r="V668" s="46"/>
      <c r="W668" s="46"/>
      <c r="X668" s="46"/>
      <c r="Y668" s="63"/>
      <c r="Z668" s="46"/>
      <c r="AA668" s="46"/>
      <c r="AB668" s="46"/>
    </row>
    <row r="669" spans="19:28">
      <c r="S669" s="46"/>
      <c r="T669" s="46"/>
      <c r="U669" s="46"/>
      <c r="V669" s="46"/>
      <c r="W669" s="46"/>
      <c r="X669" s="46"/>
      <c r="Y669" s="63"/>
      <c r="Z669" s="46"/>
      <c r="AA669" s="46"/>
      <c r="AB669" s="46"/>
    </row>
    <row r="670" spans="19:28">
      <c r="S670" s="46"/>
      <c r="T670" s="46"/>
      <c r="U670" s="46"/>
      <c r="V670" s="46"/>
      <c r="W670" s="46"/>
      <c r="X670" s="46"/>
      <c r="Y670" s="63"/>
      <c r="Z670" s="46"/>
      <c r="AA670" s="46"/>
      <c r="AB670" s="46"/>
    </row>
    <row r="671" spans="19:28">
      <c r="S671" s="46"/>
      <c r="T671" s="46"/>
      <c r="U671" s="46"/>
      <c r="V671" s="46"/>
      <c r="W671" s="46"/>
      <c r="X671" s="46"/>
      <c r="Y671" s="63"/>
      <c r="Z671" s="46"/>
      <c r="AA671" s="46"/>
      <c r="AB671" s="46"/>
    </row>
    <row r="672" spans="19:28">
      <c r="S672" s="46"/>
      <c r="T672" s="46"/>
      <c r="U672" s="46"/>
      <c r="V672" s="46"/>
      <c r="W672" s="46"/>
      <c r="X672" s="46"/>
      <c r="Y672" s="63"/>
      <c r="Z672" s="46"/>
      <c r="AA672" s="46"/>
      <c r="AB672" s="46"/>
    </row>
    <row r="673" spans="19:28">
      <c r="S673" s="46"/>
      <c r="T673" s="46"/>
      <c r="U673" s="46"/>
      <c r="V673" s="46"/>
      <c r="W673" s="46"/>
      <c r="X673" s="46"/>
      <c r="Y673" s="63"/>
      <c r="Z673" s="46"/>
      <c r="AA673" s="46"/>
      <c r="AB673" s="46"/>
    </row>
    <row r="674" spans="19:28">
      <c r="S674" s="46"/>
      <c r="T674" s="46"/>
      <c r="U674" s="46"/>
      <c r="V674" s="46"/>
      <c r="W674" s="46"/>
      <c r="X674" s="46"/>
      <c r="Y674" s="63"/>
      <c r="Z674" s="46"/>
      <c r="AA674" s="46"/>
      <c r="AB674" s="46"/>
    </row>
    <row r="675" spans="19:28">
      <c r="S675" s="46"/>
      <c r="T675" s="46"/>
      <c r="U675" s="46"/>
      <c r="V675" s="46"/>
      <c r="W675" s="46"/>
      <c r="X675" s="46"/>
      <c r="Y675" s="63"/>
      <c r="Z675" s="46"/>
      <c r="AA675" s="46"/>
      <c r="AB675" s="46"/>
    </row>
    <row r="676" spans="19:28">
      <c r="S676" s="46"/>
      <c r="T676" s="46"/>
      <c r="U676" s="46"/>
      <c r="V676" s="46"/>
      <c r="W676" s="46"/>
      <c r="X676" s="46"/>
      <c r="Y676" s="63"/>
      <c r="Z676" s="46"/>
      <c r="AA676" s="46"/>
      <c r="AB676" s="46"/>
    </row>
    <row r="677" spans="19:28">
      <c r="S677" s="46"/>
      <c r="T677" s="46"/>
      <c r="U677" s="46"/>
      <c r="V677" s="46"/>
      <c r="W677" s="46"/>
      <c r="X677" s="46"/>
      <c r="Y677" s="63"/>
      <c r="Z677" s="46"/>
      <c r="AA677" s="46"/>
      <c r="AB677" s="46"/>
    </row>
    <row r="678" spans="19:28">
      <c r="S678" s="46"/>
      <c r="T678" s="46"/>
      <c r="U678" s="46"/>
      <c r="V678" s="46"/>
      <c r="W678" s="46"/>
      <c r="X678" s="46"/>
      <c r="Y678" s="63"/>
      <c r="Z678" s="46"/>
      <c r="AA678" s="46"/>
      <c r="AB678" s="46"/>
    </row>
    <row r="679" spans="19:28">
      <c r="S679" s="46"/>
      <c r="T679" s="46"/>
      <c r="U679" s="46"/>
      <c r="V679" s="46"/>
      <c r="W679" s="46"/>
      <c r="X679" s="46"/>
      <c r="Y679" s="63"/>
      <c r="Z679" s="46"/>
      <c r="AA679" s="46"/>
      <c r="AB679" s="46"/>
    </row>
    <row r="680" spans="19:28">
      <c r="S680" s="46"/>
      <c r="T680" s="46"/>
      <c r="U680" s="46"/>
      <c r="V680" s="46"/>
      <c r="W680" s="46"/>
      <c r="X680" s="46"/>
      <c r="Y680" s="63"/>
      <c r="Z680" s="46"/>
      <c r="AA680" s="46"/>
      <c r="AB680" s="46"/>
    </row>
    <row r="681" spans="19:28">
      <c r="S681" s="46"/>
      <c r="T681" s="46"/>
      <c r="U681" s="46"/>
      <c r="V681" s="46"/>
      <c r="W681" s="46"/>
      <c r="X681" s="46"/>
      <c r="Y681" s="63"/>
      <c r="Z681" s="46"/>
      <c r="AA681" s="46"/>
      <c r="AB681" s="46"/>
    </row>
    <row r="682" spans="19:28">
      <c r="S682" s="46"/>
      <c r="T682" s="46"/>
      <c r="U682" s="46"/>
      <c r="V682" s="46"/>
      <c r="W682" s="46"/>
      <c r="X682" s="46"/>
      <c r="Y682" s="63"/>
      <c r="Z682" s="46"/>
      <c r="AA682" s="46"/>
      <c r="AB682" s="46"/>
    </row>
    <row r="683" spans="19:28">
      <c r="S683" s="46"/>
      <c r="T683" s="46"/>
      <c r="U683" s="46"/>
      <c r="V683" s="46"/>
      <c r="W683" s="46"/>
      <c r="X683" s="46"/>
      <c r="Y683" s="63"/>
      <c r="Z683" s="46"/>
      <c r="AA683" s="46"/>
      <c r="AB683" s="46"/>
    </row>
    <row r="684" spans="19:28">
      <c r="S684" s="46"/>
      <c r="T684" s="46"/>
      <c r="U684" s="46"/>
      <c r="V684" s="46"/>
      <c r="W684" s="46"/>
      <c r="X684" s="46"/>
      <c r="Y684" s="63"/>
      <c r="Z684" s="46"/>
      <c r="AA684" s="46"/>
      <c r="AB684" s="46"/>
    </row>
    <row r="685" spans="19:28">
      <c r="S685" s="46"/>
      <c r="T685" s="46"/>
      <c r="U685" s="46"/>
      <c r="V685" s="46"/>
      <c r="W685" s="46"/>
      <c r="X685" s="46"/>
      <c r="Y685" s="63"/>
      <c r="Z685" s="46"/>
      <c r="AA685" s="46"/>
      <c r="AB685" s="46"/>
    </row>
    <row r="686" spans="19:28">
      <c r="S686" s="46"/>
      <c r="T686" s="46"/>
      <c r="U686" s="46"/>
      <c r="V686" s="46"/>
      <c r="W686" s="46"/>
      <c r="X686" s="46"/>
      <c r="Y686" s="63"/>
      <c r="Z686" s="46"/>
      <c r="AA686" s="46"/>
      <c r="AB686" s="46"/>
    </row>
    <row r="687" spans="19:28">
      <c r="S687" s="46"/>
      <c r="T687" s="46"/>
      <c r="U687" s="46"/>
      <c r="V687" s="46"/>
      <c r="W687" s="46"/>
      <c r="X687" s="46"/>
      <c r="Y687" s="63"/>
      <c r="Z687" s="46"/>
      <c r="AA687" s="46"/>
      <c r="AB687" s="46"/>
    </row>
    <row r="688" spans="19:28">
      <c r="S688" s="46"/>
      <c r="T688" s="46"/>
      <c r="U688" s="46"/>
      <c r="V688" s="46"/>
      <c r="W688" s="46"/>
      <c r="X688" s="46"/>
      <c r="Y688" s="63"/>
      <c r="Z688" s="46"/>
      <c r="AA688" s="46"/>
      <c r="AB688" s="46"/>
    </row>
    <row r="689" spans="19:28">
      <c r="S689" s="46"/>
      <c r="T689" s="46"/>
      <c r="U689" s="46"/>
      <c r="V689" s="46"/>
      <c r="W689" s="46"/>
      <c r="X689" s="46"/>
      <c r="Y689" s="63"/>
      <c r="Z689" s="46"/>
      <c r="AA689" s="46"/>
      <c r="AB689" s="46"/>
    </row>
    <row r="690" spans="19:28">
      <c r="S690" s="46"/>
      <c r="T690" s="46"/>
      <c r="U690" s="46"/>
      <c r="V690" s="46"/>
      <c r="W690" s="46"/>
      <c r="X690" s="46"/>
      <c r="Y690" s="63"/>
      <c r="Z690" s="46"/>
      <c r="AA690" s="46"/>
      <c r="AB690" s="46"/>
    </row>
    <row r="691" spans="19:28">
      <c r="S691" s="46"/>
      <c r="T691" s="46"/>
      <c r="U691" s="46"/>
      <c r="V691" s="46"/>
      <c r="W691" s="46"/>
      <c r="X691" s="46"/>
      <c r="Y691" s="63"/>
      <c r="Z691" s="46"/>
      <c r="AA691" s="46"/>
      <c r="AB691" s="46"/>
    </row>
    <row r="692" spans="19:28">
      <c r="S692" s="46"/>
      <c r="T692" s="46"/>
      <c r="U692" s="46"/>
      <c r="V692" s="46"/>
      <c r="W692" s="46"/>
      <c r="X692" s="46"/>
      <c r="Y692" s="63"/>
      <c r="Z692" s="46"/>
      <c r="AA692" s="46"/>
      <c r="AB692" s="46"/>
    </row>
    <row r="693" spans="19:28">
      <c r="S693" s="46"/>
      <c r="T693" s="46"/>
      <c r="U693" s="46"/>
      <c r="V693" s="46"/>
      <c r="W693" s="46"/>
      <c r="X693" s="46"/>
      <c r="Y693" s="63"/>
      <c r="Z693" s="46"/>
      <c r="AA693" s="46"/>
      <c r="AB693" s="46"/>
    </row>
    <row r="694" spans="19:28">
      <c r="S694" s="46"/>
      <c r="T694" s="46"/>
      <c r="U694" s="46"/>
      <c r="V694" s="46"/>
      <c r="W694" s="46"/>
      <c r="X694" s="46"/>
      <c r="Y694" s="63"/>
      <c r="Z694" s="46"/>
      <c r="AA694" s="46"/>
      <c r="AB694" s="46"/>
    </row>
    <row r="695" spans="19:28">
      <c r="S695" s="46"/>
      <c r="T695" s="46"/>
      <c r="U695" s="46"/>
      <c r="V695" s="46"/>
      <c r="W695" s="46"/>
      <c r="X695" s="46"/>
      <c r="Y695" s="63"/>
      <c r="Z695" s="46"/>
      <c r="AA695" s="46"/>
      <c r="AB695" s="46"/>
    </row>
    <row r="696" spans="19:28">
      <c r="S696" s="46"/>
      <c r="T696" s="46"/>
      <c r="U696" s="46"/>
      <c r="V696" s="46"/>
      <c r="W696" s="46"/>
      <c r="X696" s="46"/>
      <c r="Y696" s="63"/>
      <c r="Z696" s="46"/>
      <c r="AA696" s="46"/>
      <c r="AB696" s="46"/>
    </row>
    <row r="697" spans="19:28">
      <c r="S697" s="46"/>
      <c r="T697" s="46"/>
      <c r="U697" s="46"/>
      <c r="V697" s="46"/>
      <c r="W697" s="46"/>
      <c r="X697" s="46"/>
      <c r="Y697" s="63"/>
      <c r="Z697" s="46"/>
      <c r="AA697" s="46"/>
      <c r="AB697" s="46"/>
    </row>
    <row r="698" spans="19:28">
      <c r="S698" s="46"/>
      <c r="T698" s="46"/>
      <c r="U698" s="46"/>
      <c r="V698" s="46"/>
      <c r="W698" s="46"/>
      <c r="X698" s="46"/>
      <c r="Y698" s="63"/>
      <c r="Z698" s="46"/>
      <c r="AA698" s="46"/>
      <c r="AB698" s="46"/>
    </row>
    <row r="699" spans="19:28">
      <c r="S699" s="46"/>
      <c r="T699" s="46"/>
      <c r="U699" s="46"/>
      <c r="V699" s="46"/>
      <c r="W699" s="46"/>
      <c r="X699" s="46"/>
      <c r="Y699" s="63"/>
      <c r="Z699" s="46"/>
      <c r="AA699" s="46"/>
      <c r="AB699" s="46"/>
    </row>
    <row r="700" spans="19:28">
      <c r="S700" s="46"/>
      <c r="T700" s="46"/>
      <c r="U700" s="46"/>
      <c r="V700" s="46"/>
      <c r="W700" s="46"/>
      <c r="X700" s="46"/>
      <c r="Y700" s="63"/>
      <c r="Z700" s="46"/>
      <c r="AA700" s="46"/>
      <c r="AB700" s="46"/>
    </row>
    <row r="701" spans="19:28">
      <c r="S701" s="46"/>
      <c r="T701" s="46"/>
      <c r="U701" s="46"/>
      <c r="V701" s="46"/>
      <c r="W701" s="46"/>
      <c r="X701" s="46"/>
      <c r="Y701" s="63"/>
      <c r="Z701" s="46"/>
      <c r="AA701" s="46"/>
      <c r="AB701" s="46"/>
    </row>
    <row r="702" spans="19:28">
      <c r="S702" s="46"/>
      <c r="T702" s="46"/>
      <c r="U702" s="46"/>
      <c r="V702" s="46"/>
      <c r="W702" s="46"/>
      <c r="X702" s="46"/>
      <c r="Y702" s="63"/>
      <c r="Z702" s="46"/>
      <c r="AA702" s="46"/>
      <c r="AB702" s="46"/>
    </row>
    <row r="703" spans="19:28">
      <c r="S703" s="46"/>
      <c r="T703" s="46"/>
      <c r="U703" s="46"/>
      <c r="V703" s="46"/>
      <c r="W703" s="46"/>
      <c r="X703" s="46"/>
      <c r="Y703" s="63"/>
      <c r="Z703" s="46"/>
      <c r="AA703" s="46"/>
      <c r="AB703" s="46"/>
    </row>
    <row r="704" spans="19:28">
      <c r="S704" s="46"/>
      <c r="T704" s="46"/>
      <c r="U704" s="46"/>
      <c r="V704" s="46"/>
      <c r="W704" s="46"/>
      <c r="X704" s="46"/>
      <c r="Y704" s="63"/>
      <c r="Z704" s="46"/>
      <c r="AA704" s="46"/>
      <c r="AB704" s="46"/>
    </row>
    <row r="705" spans="19:28">
      <c r="S705" s="46"/>
      <c r="T705" s="46"/>
      <c r="U705" s="46"/>
      <c r="V705" s="46"/>
      <c r="W705" s="46"/>
      <c r="X705" s="46"/>
      <c r="Y705" s="63"/>
      <c r="Z705" s="46"/>
      <c r="AA705" s="46"/>
      <c r="AB705" s="46"/>
    </row>
    <row r="706" spans="19:28">
      <c r="S706" s="46"/>
      <c r="T706" s="46"/>
      <c r="U706" s="46"/>
      <c r="V706" s="46"/>
      <c r="W706" s="46"/>
      <c r="X706" s="46"/>
      <c r="Y706" s="63"/>
      <c r="Z706" s="46"/>
      <c r="AA706" s="46"/>
      <c r="AB706" s="46"/>
    </row>
    <row r="707" spans="19:28">
      <c r="S707" s="46"/>
      <c r="T707" s="46"/>
      <c r="U707" s="46"/>
      <c r="V707" s="46"/>
      <c r="W707" s="46"/>
      <c r="X707" s="46"/>
      <c r="Y707" s="63"/>
      <c r="Z707" s="46"/>
      <c r="AA707" s="46"/>
      <c r="AB707" s="46"/>
    </row>
    <row r="708" spans="19:28">
      <c r="S708" s="46"/>
      <c r="T708" s="46"/>
      <c r="U708" s="46"/>
      <c r="V708" s="46"/>
      <c r="W708" s="46"/>
      <c r="X708" s="46"/>
      <c r="Y708" s="63"/>
      <c r="Z708" s="46"/>
      <c r="AA708" s="46"/>
      <c r="AB708" s="46"/>
    </row>
    <row r="709" spans="19:28">
      <c r="S709" s="46"/>
      <c r="T709" s="46"/>
      <c r="U709" s="46"/>
      <c r="V709" s="46"/>
      <c r="W709" s="46"/>
      <c r="X709" s="46"/>
      <c r="Y709" s="63"/>
      <c r="Z709" s="46"/>
      <c r="AA709" s="46"/>
      <c r="AB709" s="46"/>
    </row>
    <row r="710" spans="19:28">
      <c r="S710" s="46"/>
      <c r="T710" s="46"/>
      <c r="U710" s="46"/>
      <c r="V710" s="46"/>
      <c r="W710" s="46"/>
      <c r="X710" s="46"/>
      <c r="Y710" s="63"/>
      <c r="Z710" s="46"/>
      <c r="AA710" s="46"/>
      <c r="AB710" s="46"/>
    </row>
    <row r="711" spans="19:28">
      <c r="S711" s="46"/>
      <c r="T711" s="46"/>
      <c r="U711" s="46"/>
      <c r="V711" s="46"/>
      <c r="W711" s="46"/>
      <c r="X711" s="46"/>
      <c r="Y711" s="63"/>
      <c r="Z711" s="46"/>
      <c r="AA711" s="46"/>
      <c r="AB711" s="46"/>
    </row>
    <row r="712" spans="19:28">
      <c r="S712" s="46"/>
      <c r="T712" s="46"/>
      <c r="U712" s="46"/>
      <c r="V712" s="46"/>
      <c r="W712" s="46"/>
      <c r="X712" s="46"/>
      <c r="Y712" s="63"/>
      <c r="Z712" s="46"/>
      <c r="AA712" s="46"/>
      <c r="AB712" s="46"/>
    </row>
    <row r="713" spans="19:28">
      <c r="S713" s="46"/>
      <c r="T713" s="46"/>
      <c r="U713" s="46"/>
      <c r="V713" s="46"/>
      <c r="W713" s="46"/>
      <c r="X713" s="46"/>
      <c r="Y713" s="63"/>
      <c r="Z713" s="46"/>
      <c r="AA713" s="46"/>
      <c r="AB713" s="46"/>
    </row>
    <row r="714" spans="19:28">
      <c r="S714" s="46"/>
      <c r="T714" s="46"/>
      <c r="U714" s="46"/>
      <c r="V714" s="46"/>
      <c r="W714" s="46"/>
      <c r="X714" s="46"/>
      <c r="Y714" s="63"/>
      <c r="Z714" s="46"/>
      <c r="AA714" s="46"/>
      <c r="AB714" s="46"/>
    </row>
    <row r="715" spans="19:28">
      <c r="S715" s="46"/>
      <c r="T715" s="46"/>
      <c r="U715" s="46"/>
      <c r="V715" s="46"/>
      <c r="W715" s="46"/>
      <c r="X715" s="46"/>
      <c r="Y715" s="63"/>
      <c r="Z715" s="46"/>
      <c r="AA715" s="46"/>
      <c r="AB715" s="46"/>
    </row>
    <row r="716" spans="19:28">
      <c r="S716" s="46"/>
      <c r="T716" s="46"/>
      <c r="U716" s="46"/>
      <c r="V716" s="46"/>
      <c r="W716" s="46"/>
      <c r="X716" s="46"/>
      <c r="Y716" s="63"/>
      <c r="Z716" s="46"/>
      <c r="AA716" s="46"/>
      <c r="AB716" s="46"/>
    </row>
    <row r="717" spans="19:28">
      <c r="S717" s="46"/>
      <c r="T717" s="46"/>
      <c r="U717" s="46"/>
      <c r="V717" s="46"/>
      <c r="W717" s="46"/>
      <c r="X717" s="46"/>
      <c r="Y717" s="63"/>
      <c r="Z717" s="46"/>
      <c r="AA717" s="46"/>
      <c r="AB717" s="46"/>
    </row>
    <row r="718" spans="19:28">
      <c r="S718" s="46"/>
      <c r="T718" s="46"/>
      <c r="U718" s="46"/>
      <c r="V718" s="46"/>
      <c r="W718" s="46"/>
      <c r="X718" s="46"/>
      <c r="Y718" s="63"/>
      <c r="Z718" s="46"/>
      <c r="AA718" s="46"/>
      <c r="AB718" s="46"/>
    </row>
    <row r="719" spans="19:28">
      <c r="S719" s="46"/>
      <c r="T719" s="46"/>
      <c r="U719" s="46"/>
      <c r="V719" s="46"/>
      <c r="W719" s="46"/>
      <c r="X719" s="46"/>
      <c r="Y719" s="63"/>
      <c r="Z719" s="46"/>
      <c r="AA719" s="46"/>
      <c r="AB719" s="46"/>
    </row>
    <row r="720" spans="19:28">
      <c r="S720" s="46"/>
      <c r="T720" s="46"/>
      <c r="U720" s="46"/>
      <c r="V720" s="46"/>
      <c r="W720" s="46"/>
      <c r="X720" s="46"/>
      <c r="Y720" s="63"/>
      <c r="Z720" s="46"/>
      <c r="AA720" s="46"/>
      <c r="AB720" s="46"/>
    </row>
    <row r="721" spans="19:28">
      <c r="S721" s="46"/>
      <c r="T721" s="46"/>
      <c r="U721" s="46"/>
      <c r="V721" s="46"/>
      <c r="W721" s="46"/>
      <c r="X721" s="46"/>
      <c r="Y721" s="63"/>
      <c r="Z721" s="46"/>
      <c r="AA721" s="46"/>
      <c r="AB721" s="46"/>
    </row>
    <row r="722" spans="19:28">
      <c r="S722" s="46"/>
      <c r="T722" s="46"/>
      <c r="U722" s="46"/>
      <c r="V722" s="46"/>
      <c r="W722" s="46"/>
      <c r="X722" s="46"/>
      <c r="Y722" s="63"/>
      <c r="Z722" s="46"/>
      <c r="AA722" s="46"/>
      <c r="AB722" s="46"/>
    </row>
    <row r="723" spans="19:28">
      <c r="S723" s="46"/>
      <c r="T723" s="46"/>
      <c r="U723" s="46"/>
      <c r="V723" s="46"/>
      <c r="W723" s="46"/>
      <c r="X723" s="46"/>
      <c r="Y723" s="63"/>
      <c r="Z723" s="46"/>
      <c r="AA723" s="46"/>
      <c r="AB723" s="46"/>
    </row>
    <row r="724" spans="19:28">
      <c r="S724" s="46"/>
      <c r="T724" s="46"/>
      <c r="U724" s="46"/>
      <c r="V724" s="46"/>
      <c r="W724" s="46"/>
      <c r="X724" s="46"/>
      <c r="Y724" s="63"/>
      <c r="Z724" s="46"/>
      <c r="AA724" s="46"/>
      <c r="AB724" s="46"/>
    </row>
    <row r="725" spans="19:28">
      <c r="S725" s="46"/>
      <c r="T725" s="46"/>
      <c r="U725" s="46"/>
      <c r="V725" s="46"/>
      <c r="W725" s="46"/>
      <c r="X725" s="46"/>
      <c r="Y725" s="63"/>
      <c r="Z725" s="46"/>
      <c r="AA725" s="46"/>
      <c r="AB725" s="46"/>
    </row>
    <row r="726" spans="19:28">
      <c r="S726" s="46"/>
      <c r="T726" s="46"/>
      <c r="U726" s="46"/>
      <c r="V726" s="46"/>
      <c r="W726" s="46"/>
      <c r="X726" s="46"/>
      <c r="Y726" s="63"/>
      <c r="Z726" s="46"/>
      <c r="AA726" s="46"/>
      <c r="AB726" s="46"/>
    </row>
    <row r="727" spans="19:28">
      <c r="S727" s="46"/>
      <c r="T727" s="46"/>
      <c r="U727" s="46"/>
      <c r="V727" s="46"/>
      <c r="W727" s="46"/>
      <c r="X727" s="46"/>
      <c r="Y727" s="63"/>
      <c r="Z727" s="46"/>
      <c r="AA727" s="46"/>
      <c r="AB727" s="46"/>
    </row>
    <row r="728" spans="19:28">
      <c r="S728" s="46"/>
      <c r="T728" s="46"/>
      <c r="U728" s="46"/>
      <c r="V728" s="46"/>
      <c r="W728" s="46"/>
      <c r="X728" s="46"/>
      <c r="Y728" s="63"/>
      <c r="Z728" s="46"/>
      <c r="AA728" s="46"/>
      <c r="AB728" s="46"/>
    </row>
    <row r="729" spans="19:28">
      <c r="S729" s="46"/>
      <c r="T729" s="46"/>
      <c r="U729" s="46"/>
      <c r="V729" s="46"/>
      <c r="W729" s="46"/>
      <c r="X729" s="46"/>
      <c r="Y729" s="63"/>
      <c r="Z729" s="46"/>
      <c r="AA729" s="46"/>
      <c r="AB729" s="46"/>
    </row>
    <row r="730" spans="19:28">
      <c r="S730" s="46"/>
      <c r="T730" s="46"/>
      <c r="U730" s="46"/>
      <c r="V730" s="46"/>
      <c r="W730" s="46"/>
      <c r="X730" s="46"/>
      <c r="Y730" s="63"/>
      <c r="Z730" s="46"/>
      <c r="AA730" s="46"/>
      <c r="AB730" s="46"/>
    </row>
    <row r="731" spans="19:28">
      <c r="S731" s="46"/>
      <c r="T731" s="46"/>
      <c r="U731" s="46"/>
      <c r="V731" s="46"/>
      <c r="W731" s="46"/>
      <c r="X731" s="46"/>
      <c r="Y731" s="63"/>
      <c r="Z731" s="46"/>
      <c r="AA731" s="46"/>
      <c r="AB731" s="46"/>
    </row>
    <row r="732" spans="19:28">
      <c r="S732" s="46"/>
      <c r="T732" s="46"/>
      <c r="U732" s="46"/>
      <c r="V732" s="46"/>
      <c r="W732" s="46"/>
      <c r="X732" s="46"/>
      <c r="Y732" s="63"/>
      <c r="Z732" s="46"/>
      <c r="AA732" s="46"/>
      <c r="AB732" s="46"/>
    </row>
    <row r="733" spans="19:28">
      <c r="S733" s="46"/>
      <c r="T733" s="46"/>
      <c r="U733" s="46"/>
      <c r="V733" s="46"/>
      <c r="W733" s="46"/>
      <c r="X733" s="46"/>
      <c r="Y733" s="63"/>
      <c r="Z733" s="46"/>
      <c r="AA733" s="46"/>
      <c r="AB733" s="46"/>
    </row>
    <row r="734" spans="19:28">
      <c r="S734" s="46"/>
      <c r="T734" s="46"/>
      <c r="U734" s="46"/>
      <c r="V734" s="46"/>
      <c r="W734" s="46"/>
      <c r="X734" s="46"/>
      <c r="Y734" s="63"/>
      <c r="Z734" s="46"/>
      <c r="AA734" s="46"/>
      <c r="AB734" s="46"/>
    </row>
    <row r="735" spans="19:28">
      <c r="S735" s="46"/>
      <c r="T735" s="46"/>
      <c r="U735" s="46"/>
      <c r="V735" s="46"/>
      <c r="W735" s="46"/>
      <c r="X735" s="46"/>
      <c r="Y735" s="63"/>
      <c r="Z735" s="46"/>
      <c r="AA735" s="46"/>
      <c r="AB735" s="46"/>
    </row>
    <row r="736" spans="19:28">
      <c r="S736" s="46"/>
      <c r="T736" s="46"/>
      <c r="U736" s="46"/>
      <c r="V736" s="46"/>
      <c r="W736" s="46"/>
      <c r="X736" s="46"/>
      <c r="Y736" s="63"/>
      <c r="Z736" s="46"/>
      <c r="AA736" s="46"/>
      <c r="AB736" s="46"/>
    </row>
    <row r="737" spans="19:28">
      <c r="S737" s="46"/>
      <c r="T737" s="46"/>
      <c r="U737" s="46"/>
      <c r="V737" s="46"/>
      <c r="W737" s="46"/>
      <c r="X737" s="46"/>
      <c r="Y737" s="63"/>
      <c r="Z737" s="46"/>
      <c r="AA737" s="46"/>
      <c r="AB737" s="46"/>
    </row>
    <row r="738" spans="19:28">
      <c r="S738" s="46"/>
      <c r="T738" s="46"/>
      <c r="U738" s="46"/>
      <c r="V738" s="46"/>
      <c r="W738" s="46"/>
      <c r="X738" s="46"/>
      <c r="Y738" s="63"/>
      <c r="Z738" s="46"/>
      <c r="AA738" s="46"/>
      <c r="AB738" s="46"/>
    </row>
    <row r="739" spans="19:28">
      <c r="S739" s="46"/>
      <c r="T739" s="46"/>
      <c r="U739" s="46"/>
      <c r="V739" s="46"/>
      <c r="W739" s="46"/>
      <c r="X739" s="46"/>
      <c r="Y739" s="63"/>
      <c r="Z739" s="46"/>
      <c r="AA739" s="46"/>
      <c r="AB739" s="46"/>
    </row>
    <row r="740" spans="19:28">
      <c r="S740" s="46"/>
      <c r="T740" s="46"/>
      <c r="U740" s="46"/>
      <c r="V740" s="46"/>
      <c r="W740" s="46"/>
      <c r="X740" s="46"/>
      <c r="Y740" s="63"/>
      <c r="Z740" s="46"/>
      <c r="AA740" s="46"/>
      <c r="AB740" s="46"/>
    </row>
    <row r="741" spans="19:28">
      <c r="S741" s="46"/>
      <c r="T741" s="46"/>
      <c r="U741" s="46"/>
      <c r="V741" s="46"/>
      <c r="W741" s="46"/>
      <c r="X741" s="46"/>
      <c r="Y741" s="63"/>
      <c r="Z741" s="46"/>
      <c r="AA741" s="46"/>
      <c r="AB741" s="46"/>
    </row>
    <row r="742" spans="19:28">
      <c r="S742" s="46"/>
      <c r="T742" s="46"/>
      <c r="U742" s="46"/>
      <c r="V742" s="46"/>
      <c r="W742" s="46"/>
      <c r="X742" s="46"/>
      <c r="Y742" s="63"/>
      <c r="Z742" s="46"/>
      <c r="AA742" s="46"/>
      <c r="AB742" s="46"/>
    </row>
    <row r="743" spans="19:28">
      <c r="S743" s="46"/>
      <c r="T743" s="46"/>
      <c r="U743" s="46"/>
      <c r="V743" s="46"/>
      <c r="W743" s="46"/>
      <c r="X743" s="46"/>
      <c r="Y743" s="63"/>
      <c r="Z743" s="46"/>
      <c r="AA743" s="46"/>
      <c r="AB743" s="46"/>
    </row>
    <row r="744" spans="19:28">
      <c r="S744" s="46"/>
      <c r="T744" s="46"/>
      <c r="U744" s="46"/>
      <c r="V744" s="46"/>
      <c r="W744" s="46"/>
      <c r="X744" s="46"/>
      <c r="Y744" s="63"/>
      <c r="Z744" s="46"/>
      <c r="AA744" s="46"/>
      <c r="AB744" s="46"/>
    </row>
    <row r="745" spans="19:28">
      <c r="S745" s="46"/>
      <c r="T745" s="46"/>
      <c r="U745" s="46"/>
      <c r="V745" s="46"/>
      <c r="W745" s="46"/>
      <c r="X745" s="46"/>
      <c r="Y745" s="63"/>
      <c r="Z745" s="46"/>
      <c r="AA745" s="46"/>
      <c r="AB745" s="46"/>
    </row>
    <row r="746" spans="19:28">
      <c r="S746" s="46"/>
      <c r="T746" s="46"/>
      <c r="U746" s="46"/>
      <c r="V746" s="46"/>
      <c r="W746" s="46"/>
      <c r="X746" s="46"/>
      <c r="Y746" s="63"/>
      <c r="Z746" s="46"/>
      <c r="AA746" s="46"/>
      <c r="AB746" s="46"/>
    </row>
    <row r="747" spans="19:28">
      <c r="S747" s="46"/>
      <c r="T747" s="46"/>
      <c r="U747" s="46"/>
      <c r="V747" s="46"/>
      <c r="W747" s="46"/>
      <c r="X747" s="46"/>
      <c r="Y747" s="63"/>
      <c r="Z747" s="46"/>
      <c r="AA747" s="46"/>
      <c r="AB747" s="46"/>
    </row>
    <row r="748" spans="19:28">
      <c r="S748" s="46"/>
      <c r="T748" s="46"/>
      <c r="U748" s="46"/>
      <c r="V748" s="46"/>
      <c r="W748" s="46"/>
      <c r="X748" s="46"/>
      <c r="Y748" s="63"/>
      <c r="Z748" s="46"/>
      <c r="AA748" s="46"/>
      <c r="AB748" s="46"/>
    </row>
    <row r="749" spans="19:28">
      <c r="S749" s="46"/>
      <c r="T749" s="46"/>
      <c r="U749" s="46"/>
      <c r="V749" s="46"/>
      <c r="W749" s="46"/>
      <c r="X749" s="46"/>
      <c r="Y749" s="63"/>
      <c r="Z749" s="46"/>
      <c r="AA749" s="46"/>
      <c r="AB749" s="46"/>
    </row>
    <row r="750" spans="19:28">
      <c r="S750" s="46"/>
      <c r="T750" s="46"/>
      <c r="U750" s="46"/>
      <c r="V750" s="46"/>
      <c r="W750" s="46"/>
      <c r="X750" s="46"/>
      <c r="Y750" s="63"/>
      <c r="Z750" s="46"/>
      <c r="AA750" s="46"/>
      <c r="AB750" s="46"/>
    </row>
    <row r="751" spans="19:28">
      <c r="S751" s="46"/>
      <c r="T751" s="46"/>
      <c r="U751" s="46"/>
      <c r="V751" s="46"/>
      <c r="W751" s="46"/>
      <c r="X751" s="46"/>
      <c r="Y751" s="63"/>
      <c r="Z751" s="46"/>
      <c r="AA751" s="46"/>
      <c r="AB751" s="46"/>
    </row>
    <row r="752" spans="19:28">
      <c r="S752" s="46"/>
      <c r="T752" s="46"/>
      <c r="U752" s="46"/>
      <c r="V752" s="46"/>
      <c r="W752" s="46"/>
      <c r="X752" s="46"/>
      <c r="Y752" s="63"/>
      <c r="Z752" s="46"/>
      <c r="AA752" s="46"/>
      <c r="AB752" s="46"/>
    </row>
    <row r="753" spans="19:28">
      <c r="S753" s="46"/>
      <c r="T753" s="46"/>
      <c r="U753" s="46"/>
      <c r="V753" s="46"/>
      <c r="W753" s="46"/>
      <c r="X753" s="46"/>
      <c r="Y753" s="63"/>
      <c r="Z753" s="46"/>
      <c r="AA753" s="46"/>
      <c r="AB753" s="46"/>
    </row>
    <row r="754" spans="19:28">
      <c r="S754" s="46"/>
      <c r="T754" s="46"/>
      <c r="U754" s="46"/>
      <c r="V754" s="46"/>
      <c r="W754" s="46"/>
      <c r="X754" s="46"/>
      <c r="Y754" s="63"/>
      <c r="Z754" s="46"/>
      <c r="AA754" s="46"/>
      <c r="AB754" s="46"/>
    </row>
    <row r="755" spans="19:28">
      <c r="S755" s="46"/>
      <c r="T755" s="46"/>
      <c r="U755" s="46"/>
      <c r="V755" s="46"/>
      <c r="W755" s="46"/>
      <c r="X755" s="46"/>
      <c r="Y755" s="63"/>
      <c r="Z755" s="46"/>
      <c r="AA755" s="46"/>
      <c r="AB755" s="46"/>
    </row>
    <row r="756" spans="19:28">
      <c r="S756" s="46"/>
      <c r="T756" s="46"/>
      <c r="U756" s="46"/>
      <c r="V756" s="46"/>
      <c r="W756" s="46"/>
      <c r="X756" s="46"/>
      <c r="Y756" s="63"/>
      <c r="Z756" s="46"/>
      <c r="AA756" s="46"/>
      <c r="AB756" s="46"/>
    </row>
    <row r="757" spans="19:28">
      <c r="S757" s="46"/>
      <c r="T757" s="46"/>
      <c r="U757" s="46"/>
      <c r="V757" s="46"/>
      <c r="W757" s="46"/>
      <c r="X757" s="46"/>
      <c r="Y757" s="63"/>
      <c r="Z757" s="46"/>
      <c r="AA757" s="46"/>
      <c r="AB757" s="46"/>
    </row>
    <row r="758" spans="19:28">
      <c r="S758" s="46"/>
      <c r="T758" s="46"/>
      <c r="U758" s="46"/>
      <c r="V758" s="46"/>
      <c r="W758" s="46"/>
      <c r="X758" s="46"/>
      <c r="Y758" s="63"/>
      <c r="Z758" s="46"/>
      <c r="AA758" s="46"/>
      <c r="AB758" s="46"/>
    </row>
    <row r="759" spans="19:28">
      <c r="S759" s="46"/>
      <c r="T759" s="46"/>
      <c r="U759" s="46"/>
      <c r="V759" s="46"/>
      <c r="W759" s="46"/>
      <c r="X759" s="46"/>
      <c r="Y759" s="63"/>
      <c r="Z759" s="46"/>
      <c r="AA759" s="46"/>
      <c r="AB759" s="46"/>
    </row>
    <row r="760" spans="19:28">
      <c r="S760" s="46"/>
      <c r="T760" s="46"/>
      <c r="U760" s="46"/>
      <c r="V760" s="46"/>
      <c r="W760" s="46"/>
      <c r="X760" s="46"/>
      <c r="Y760" s="63"/>
      <c r="Z760" s="46"/>
      <c r="AA760" s="46"/>
      <c r="AB760" s="46"/>
    </row>
    <row r="761" spans="19:28">
      <c r="S761" s="46"/>
      <c r="T761" s="46"/>
      <c r="U761" s="46"/>
      <c r="V761" s="46"/>
      <c r="W761" s="46"/>
      <c r="X761" s="46"/>
      <c r="Y761" s="63"/>
      <c r="Z761" s="46"/>
      <c r="AA761" s="46"/>
      <c r="AB761" s="46"/>
    </row>
    <row r="762" spans="19:28">
      <c r="S762" s="46"/>
      <c r="T762" s="46"/>
      <c r="U762" s="46"/>
      <c r="V762" s="46"/>
      <c r="W762" s="46"/>
      <c r="X762" s="46"/>
      <c r="Y762" s="63"/>
      <c r="Z762" s="46"/>
      <c r="AA762" s="46"/>
      <c r="AB762" s="46"/>
    </row>
    <row r="763" spans="19:28">
      <c r="S763" s="46"/>
      <c r="T763" s="46"/>
      <c r="U763" s="46"/>
      <c r="V763" s="46"/>
      <c r="W763" s="46"/>
      <c r="X763" s="46"/>
      <c r="Y763" s="63"/>
      <c r="Z763" s="46"/>
      <c r="AA763" s="46"/>
      <c r="AB763" s="46"/>
    </row>
    <row r="764" spans="19:28">
      <c r="S764" s="46"/>
      <c r="T764" s="46"/>
      <c r="U764" s="46"/>
      <c r="V764" s="46"/>
      <c r="W764" s="46"/>
      <c r="X764" s="46"/>
      <c r="Y764" s="63"/>
      <c r="Z764" s="46"/>
      <c r="AA764" s="46"/>
      <c r="AB764" s="46"/>
    </row>
    <row r="765" spans="19:28">
      <c r="S765" s="46"/>
      <c r="T765" s="46"/>
      <c r="U765" s="46"/>
      <c r="V765" s="46"/>
      <c r="W765" s="46"/>
      <c r="X765" s="46"/>
      <c r="Y765" s="63"/>
      <c r="Z765" s="46"/>
      <c r="AA765" s="46"/>
      <c r="AB765" s="46"/>
    </row>
    <row r="766" spans="19:28">
      <c r="S766" s="46"/>
      <c r="T766" s="46"/>
      <c r="U766" s="46"/>
      <c r="V766" s="46"/>
      <c r="W766" s="46"/>
      <c r="X766" s="46"/>
      <c r="Y766" s="63"/>
      <c r="Z766" s="46"/>
      <c r="AA766" s="46"/>
      <c r="AB766" s="46"/>
    </row>
    <row r="767" spans="19:28">
      <c r="S767" s="46"/>
      <c r="T767" s="46"/>
      <c r="U767" s="46"/>
      <c r="V767" s="46"/>
      <c r="W767" s="46"/>
      <c r="X767" s="46"/>
      <c r="Y767" s="63"/>
      <c r="Z767" s="46"/>
      <c r="AA767" s="46"/>
      <c r="AB767" s="46"/>
    </row>
    <row r="768" spans="19:28">
      <c r="S768" s="46"/>
      <c r="T768" s="46"/>
      <c r="U768" s="46"/>
      <c r="V768" s="46"/>
      <c r="W768" s="46"/>
      <c r="X768" s="46"/>
      <c r="Y768" s="63"/>
      <c r="Z768" s="46"/>
      <c r="AA768" s="46"/>
      <c r="AB768" s="46"/>
    </row>
    <row r="769" spans="19:28">
      <c r="S769" s="46"/>
      <c r="T769" s="46"/>
      <c r="U769" s="46"/>
      <c r="V769" s="46"/>
      <c r="W769" s="46"/>
      <c r="X769" s="46"/>
      <c r="Y769" s="63"/>
      <c r="Z769" s="46"/>
      <c r="AA769" s="46"/>
      <c r="AB769" s="46"/>
    </row>
    <row r="770" spans="19:28">
      <c r="S770" s="46"/>
      <c r="T770" s="46"/>
      <c r="U770" s="46"/>
      <c r="V770" s="46"/>
      <c r="W770" s="46"/>
      <c r="X770" s="46"/>
      <c r="Y770" s="63"/>
      <c r="Z770" s="46"/>
      <c r="AA770" s="46"/>
      <c r="AB770" s="46"/>
    </row>
    <row r="771" spans="19:28">
      <c r="S771" s="46"/>
      <c r="T771" s="46"/>
      <c r="U771" s="46"/>
      <c r="V771" s="46"/>
      <c r="W771" s="46"/>
      <c r="X771" s="46"/>
      <c r="Y771" s="63"/>
      <c r="Z771" s="46"/>
      <c r="AA771" s="46"/>
      <c r="AB771" s="46"/>
    </row>
    <row r="772" spans="19:28">
      <c r="S772" s="46"/>
      <c r="T772" s="46"/>
      <c r="U772" s="46"/>
      <c r="V772" s="46"/>
      <c r="W772" s="46"/>
      <c r="X772" s="46"/>
      <c r="Y772" s="63"/>
      <c r="Z772" s="46"/>
      <c r="AA772" s="46"/>
      <c r="AB772" s="46"/>
    </row>
    <row r="773" spans="19:28">
      <c r="S773" s="46"/>
      <c r="T773" s="46"/>
      <c r="U773" s="46"/>
      <c r="V773" s="46"/>
      <c r="W773" s="46"/>
      <c r="X773" s="46"/>
      <c r="Y773" s="63"/>
      <c r="Z773" s="46"/>
      <c r="AA773" s="46"/>
      <c r="AB773" s="46"/>
    </row>
    <row r="774" spans="19:28">
      <c r="S774" s="46"/>
      <c r="T774" s="46"/>
      <c r="U774" s="46"/>
      <c r="V774" s="46"/>
      <c r="W774" s="46"/>
      <c r="X774" s="46"/>
      <c r="Y774" s="63"/>
      <c r="Z774" s="46"/>
      <c r="AA774" s="46"/>
      <c r="AB774" s="46"/>
    </row>
    <row r="775" spans="19:28">
      <c r="S775" s="46"/>
      <c r="T775" s="46"/>
      <c r="U775" s="46"/>
      <c r="V775" s="46"/>
      <c r="W775" s="46"/>
      <c r="X775" s="46"/>
      <c r="Y775" s="63"/>
      <c r="Z775" s="46"/>
      <c r="AA775" s="46"/>
      <c r="AB775" s="46"/>
    </row>
    <row r="776" spans="19:28">
      <c r="S776" s="46"/>
      <c r="T776" s="46"/>
      <c r="U776" s="46"/>
      <c r="V776" s="46"/>
      <c r="W776" s="46"/>
      <c r="X776" s="46"/>
      <c r="Y776" s="63"/>
      <c r="Z776" s="46"/>
      <c r="AA776" s="46"/>
      <c r="AB776" s="46"/>
    </row>
    <row r="777" spans="19:28">
      <c r="S777" s="46"/>
      <c r="T777" s="46"/>
      <c r="U777" s="46"/>
      <c r="V777" s="46"/>
      <c r="W777" s="46"/>
      <c r="X777" s="46"/>
      <c r="Y777" s="63"/>
      <c r="Z777" s="46"/>
      <c r="AA777" s="46"/>
      <c r="AB777" s="46"/>
    </row>
    <row r="778" spans="19:28">
      <c r="S778" s="46"/>
      <c r="T778" s="46"/>
      <c r="U778" s="46"/>
      <c r="V778" s="46"/>
      <c r="W778" s="46"/>
      <c r="X778" s="46"/>
      <c r="Y778" s="63"/>
      <c r="Z778" s="46"/>
      <c r="AA778" s="46"/>
      <c r="AB778" s="46"/>
    </row>
    <row r="779" spans="19:28">
      <c r="S779" s="46"/>
      <c r="T779" s="46"/>
      <c r="U779" s="46"/>
      <c r="V779" s="46"/>
      <c r="W779" s="46"/>
      <c r="X779" s="46"/>
      <c r="Y779" s="63"/>
      <c r="Z779" s="46"/>
      <c r="AA779" s="46"/>
      <c r="AB779" s="46"/>
    </row>
    <row r="780" spans="19:28">
      <c r="S780" s="46"/>
      <c r="T780" s="46"/>
      <c r="U780" s="46"/>
      <c r="V780" s="46"/>
      <c r="W780" s="46"/>
      <c r="X780" s="46"/>
      <c r="Y780" s="63"/>
      <c r="Z780" s="46"/>
      <c r="AA780" s="46"/>
      <c r="AB780" s="46"/>
    </row>
    <row r="781" spans="19:28">
      <c r="S781" s="46"/>
      <c r="T781" s="46"/>
      <c r="U781" s="46"/>
      <c r="V781" s="46"/>
      <c r="W781" s="46"/>
      <c r="X781" s="46"/>
      <c r="Y781" s="63"/>
      <c r="Z781" s="46"/>
      <c r="AA781" s="46"/>
      <c r="AB781" s="46"/>
    </row>
    <row r="782" spans="19:28">
      <c r="S782" s="46"/>
      <c r="T782" s="46"/>
      <c r="U782" s="46"/>
      <c r="V782" s="46"/>
      <c r="W782" s="46"/>
      <c r="X782" s="46"/>
      <c r="Y782" s="63"/>
      <c r="Z782" s="46"/>
      <c r="AA782" s="46"/>
      <c r="AB782" s="46"/>
    </row>
    <row r="783" spans="19:28">
      <c r="S783" s="46"/>
      <c r="T783" s="46"/>
      <c r="U783" s="46"/>
      <c r="V783" s="46"/>
      <c r="W783" s="46"/>
      <c r="X783" s="46"/>
      <c r="Y783" s="63"/>
      <c r="Z783" s="46"/>
      <c r="AA783" s="46"/>
      <c r="AB783" s="46"/>
    </row>
    <row r="784" spans="19:28">
      <c r="S784" s="46"/>
      <c r="T784" s="46"/>
      <c r="U784" s="46"/>
      <c r="V784" s="46"/>
      <c r="W784" s="46"/>
      <c r="X784" s="46"/>
      <c r="Y784" s="63"/>
      <c r="Z784" s="46"/>
      <c r="AA784" s="46"/>
      <c r="AB784" s="46"/>
    </row>
    <row r="785" spans="19:28">
      <c r="S785" s="46"/>
      <c r="T785" s="46"/>
      <c r="U785" s="46"/>
      <c r="V785" s="46"/>
      <c r="W785" s="46"/>
      <c r="X785" s="46"/>
      <c r="Y785" s="63"/>
      <c r="Z785" s="46"/>
      <c r="AA785" s="46"/>
      <c r="AB785" s="46"/>
    </row>
    <row r="786" spans="19:28">
      <c r="S786" s="46"/>
      <c r="T786" s="46"/>
      <c r="U786" s="46"/>
      <c r="V786" s="46"/>
      <c r="W786" s="46"/>
      <c r="X786" s="46"/>
      <c r="Y786" s="63"/>
      <c r="Z786" s="46"/>
      <c r="AA786" s="46"/>
      <c r="AB786" s="46"/>
    </row>
    <row r="787" spans="19:28">
      <c r="S787" s="46"/>
      <c r="T787" s="46"/>
      <c r="U787" s="46"/>
      <c r="V787" s="46"/>
      <c r="W787" s="46"/>
      <c r="X787" s="46"/>
      <c r="Y787" s="63"/>
      <c r="Z787" s="46"/>
      <c r="AA787" s="46"/>
      <c r="AB787" s="46"/>
    </row>
    <row r="788" spans="19:28">
      <c r="S788" s="46"/>
      <c r="T788" s="46"/>
      <c r="U788" s="46"/>
      <c r="V788" s="46"/>
      <c r="W788" s="46"/>
      <c r="X788" s="46"/>
      <c r="Y788" s="63"/>
      <c r="Z788" s="46"/>
      <c r="AA788" s="46"/>
      <c r="AB788" s="46"/>
    </row>
    <row r="789" spans="19:28">
      <c r="S789" s="46"/>
      <c r="T789" s="46"/>
      <c r="U789" s="46"/>
      <c r="V789" s="46"/>
      <c r="W789" s="46"/>
      <c r="X789" s="46"/>
      <c r="Y789" s="63"/>
      <c r="Z789" s="46"/>
      <c r="AA789" s="46"/>
      <c r="AB789" s="46"/>
    </row>
    <row r="790" spans="19:28">
      <c r="S790" s="46"/>
      <c r="T790" s="46"/>
      <c r="U790" s="46"/>
      <c r="V790" s="46"/>
      <c r="W790" s="46"/>
      <c r="X790" s="46"/>
      <c r="Y790" s="63"/>
      <c r="Z790" s="46"/>
      <c r="AA790" s="46"/>
      <c r="AB790" s="46"/>
    </row>
    <row r="791" spans="19:28">
      <c r="S791" s="46"/>
      <c r="T791" s="46"/>
      <c r="U791" s="46"/>
      <c r="V791" s="46"/>
      <c r="W791" s="46"/>
      <c r="X791" s="46"/>
      <c r="Y791" s="63"/>
      <c r="Z791" s="46"/>
      <c r="AA791" s="46"/>
      <c r="AB791" s="46"/>
    </row>
    <row r="792" spans="19:28">
      <c r="S792" s="46"/>
      <c r="T792" s="46"/>
      <c r="U792" s="46"/>
      <c r="V792" s="46"/>
      <c r="W792" s="46"/>
      <c r="X792" s="46"/>
      <c r="Y792" s="63"/>
      <c r="Z792" s="46"/>
      <c r="AA792" s="46"/>
      <c r="AB792" s="46"/>
    </row>
    <row r="793" spans="19:28">
      <c r="S793" s="46"/>
      <c r="T793" s="46"/>
      <c r="U793" s="46"/>
      <c r="V793" s="46"/>
      <c r="W793" s="46"/>
      <c r="X793" s="46"/>
      <c r="Y793" s="63"/>
      <c r="Z793" s="46"/>
      <c r="AA793" s="46"/>
      <c r="AB793" s="46"/>
    </row>
    <row r="794" spans="19:28">
      <c r="S794" s="46"/>
      <c r="T794" s="46"/>
      <c r="U794" s="46"/>
      <c r="V794" s="46"/>
      <c r="W794" s="46"/>
      <c r="X794" s="46"/>
      <c r="Y794" s="63"/>
      <c r="Z794" s="46"/>
      <c r="AA794" s="46"/>
      <c r="AB794" s="46"/>
    </row>
    <row r="795" spans="19:28">
      <c r="S795" s="46"/>
      <c r="T795" s="46"/>
      <c r="U795" s="46"/>
      <c r="V795" s="46"/>
      <c r="W795" s="46"/>
      <c r="X795" s="46"/>
      <c r="Y795" s="63"/>
      <c r="Z795" s="46"/>
      <c r="AA795" s="46"/>
      <c r="AB795" s="46"/>
    </row>
    <row r="796" spans="19:28">
      <c r="S796" s="46"/>
      <c r="T796" s="46"/>
      <c r="U796" s="46"/>
      <c r="V796" s="46"/>
      <c r="W796" s="46"/>
      <c r="X796" s="46"/>
      <c r="Y796" s="63"/>
      <c r="Z796" s="46"/>
      <c r="AA796" s="46"/>
      <c r="AB796" s="46"/>
    </row>
    <row r="797" spans="19:28">
      <c r="S797" s="46"/>
      <c r="T797" s="46"/>
      <c r="U797" s="46"/>
      <c r="V797" s="46"/>
      <c r="W797" s="46"/>
      <c r="X797" s="46"/>
      <c r="Y797" s="63"/>
      <c r="Z797" s="46"/>
      <c r="AA797" s="46"/>
      <c r="AB797" s="46"/>
    </row>
    <row r="798" spans="19:28">
      <c r="S798" s="46"/>
      <c r="T798" s="46"/>
      <c r="U798" s="46"/>
      <c r="V798" s="46"/>
      <c r="W798" s="46"/>
      <c r="X798" s="46"/>
      <c r="Y798" s="63"/>
      <c r="Z798" s="46"/>
      <c r="AA798" s="46"/>
      <c r="AB798" s="46"/>
    </row>
    <row r="799" spans="19:28">
      <c r="S799" s="46"/>
      <c r="T799" s="46"/>
      <c r="U799" s="46"/>
      <c r="V799" s="46"/>
      <c r="W799" s="46"/>
      <c r="X799" s="46"/>
      <c r="Y799" s="63"/>
      <c r="Z799" s="46"/>
      <c r="AA799" s="46"/>
      <c r="AB799" s="46"/>
    </row>
    <row r="800" spans="19:28">
      <c r="S800" s="46"/>
      <c r="T800" s="46"/>
      <c r="U800" s="46"/>
      <c r="V800" s="46"/>
      <c r="W800" s="46"/>
      <c r="X800" s="46"/>
      <c r="Y800" s="63"/>
      <c r="Z800" s="46"/>
      <c r="AA800" s="46"/>
      <c r="AB800" s="46"/>
    </row>
    <row r="801" spans="19:28">
      <c r="S801" s="46"/>
      <c r="T801" s="46"/>
      <c r="U801" s="46"/>
      <c r="V801" s="46"/>
      <c r="W801" s="46"/>
      <c r="X801" s="46"/>
      <c r="Y801" s="63"/>
      <c r="Z801" s="46"/>
      <c r="AA801" s="46"/>
      <c r="AB801" s="46"/>
    </row>
    <row r="802" spans="19:28">
      <c r="S802" s="46"/>
      <c r="T802" s="46"/>
      <c r="U802" s="46"/>
      <c r="V802" s="46"/>
      <c r="W802" s="46"/>
      <c r="X802" s="46"/>
      <c r="Y802" s="63"/>
      <c r="Z802" s="46"/>
      <c r="AA802" s="46"/>
      <c r="AB802" s="46"/>
    </row>
    <row r="803" spans="19:28">
      <c r="S803" s="46"/>
      <c r="T803" s="46"/>
      <c r="U803" s="46"/>
      <c r="V803" s="46"/>
      <c r="W803" s="46"/>
      <c r="X803" s="46"/>
      <c r="Y803" s="63"/>
      <c r="Z803" s="46"/>
      <c r="AA803" s="46"/>
      <c r="AB803" s="46"/>
    </row>
    <row r="804" spans="19:28">
      <c r="S804" s="46"/>
      <c r="T804" s="46"/>
      <c r="U804" s="46"/>
      <c r="V804" s="46"/>
      <c r="W804" s="46"/>
      <c r="X804" s="46"/>
      <c r="Y804" s="63"/>
      <c r="Z804" s="46"/>
      <c r="AA804" s="46"/>
      <c r="AB804" s="46"/>
    </row>
    <row r="805" spans="19:28">
      <c r="S805" s="46"/>
      <c r="T805" s="46"/>
      <c r="U805" s="46"/>
      <c r="V805" s="46"/>
      <c r="W805" s="46"/>
      <c r="X805" s="46"/>
      <c r="Y805" s="63"/>
      <c r="Z805" s="46"/>
      <c r="AA805" s="46"/>
      <c r="AB805" s="46"/>
    </row>
    <row r="806" spans="19:28">
      <c r="S806" s="46"/>
      <c r="T806" s="46"/>
      <c r="U806" s="46"/>
      <c r="V806" s="46"/>
      <c r="W806" s="46"/>
      <c r="X806" s="46"/>
      <c r="Y806" s="63"/>
      <c r="Z806" s="46"/>
      <c r="AA806" s="46"/>
      <c r="AB806" s="46"/>
    </row>
    <row r="807" spans="19:28">
      <c r="S807" s="46"/>
      <c r="T807" s="46"/>
      <c r="U807" s="46"/>
      <c r="V807" s="46"/>
      <c r="W807" s="46"/>
      <c r="X807" s="46"/>
      <c r="Y807" s="63"/>
      <c r="Z807" s="46"/>
      <c r="AA807" s="46"/>
      <c r="AB807" s="46"/>
    </row>
    <row r="808" spans="19:28">
      <c r="S808" s="46"/>
      <c r="T808" s="46"/>
      <c r="U808" s="46"/>
      <c r="V808" s="46"/>
      <c r="W808" s="46"/>
      <c r="X808" s="46"/>
      <c r="Y808" s="63"/>
      <c r="Z808" s="46"/>
      <c r="AA808" s="46"/>
      <c r="AB808" s="46"/>
    </row>
    <row r="809" spans="19:28">
      <c r="S809" s="46"/>
      <c r="T809" s="46"/>
      <c r="U809" s="46"/>
      <c r="V809" s="46"/>
      <c r="W809" s="46"/>
      <c r="X809" s="46"/>
      <c r="Y809" s="63"/>
      <c r="Z809" s="46"/>
      <c r="AA809" s="46"/>
      <c r="AB809" s="46"/>
    </row>
    <row r="810" spans="19:28">
      <c r="S810" s="46"/>
      <c r="T810" s="46"/>
      <c r="U810" s="46"/>
      <c r="V810" s="46"/>
      <c r="W810" s="46"/>
      <c r="X810" s="46"/>
      <c r="Y810" s="63"/>
      <c r="Z810" s="46"/>
      <c r="AA810" s="46"/>
      <c r="AB810" s="46"/>
    </row>
    <row r="811" spans="19:28">
      <c r="S811" s="46"/>
      <c r="T811" s="46"/>
      <c r="U811" s="46"/>
      <c r="V811" s="46"/>
      <c r="W811" s="46"/>
      <c r="X811" s="46"/>
      <c r="Y811" s="63"/>
      <c r="Z811" s="46"/>
      <c r="AA811" s="46"/>
      <c r="AB811" s="46"/>
    </row>
    <row r="812" spans="19:28">
      <c r="S812" s="46"/>
      <c r="T812" s="46"/>
      <c r="U812" s="46"/>
      <c r="V812" s="46"/>
      <c r="W812" s="46"/>
      <c r="X812" s="46"/>
      <c r="Y812" s="63"/>
      <c r="Z812" s="46"/>
      <c r="AA812" s="46"/>
      <c r="AB812" s="46"/>
    </row>
    <row r="813" spans="19:28">
      <c r="S813" s="46"/>
      <c r="T813" s="46"/>
      <c r="U813" s="46"/>
      <c r="V813" s="46"/>
      <c r="W813" s="46"/>
      <c r="X813" s="46"/>
      <c r="Y813" s="63"/>
      <c r="Z813" s="46"/>
      <c r="AA813" s="46"/>
      <c r="AB813" s="46"/>
    </row>
    <row r="814" spans="19:28">
      <c r="S814" s="46"/>
      <c r="T814" s="46"/>
      <c r="U814" s="46"/>
      <c r="V814" s="46"/>
      <c r="W814" s="46"/>
      <c r="X814" s="46"/>
      <c r="Y814" s="63"/>
      <c r="Z814" s="46"/>
      <c r="AA814" s="46"/>
      <c r="AB814" s="46"/>
    </row>
    <row r="815" spans="19:28">
      <c r="S815" s="46"/>
      <c r="T815" s="46"/>
      <c r="U815" s="46"/>
      <c r="V815" s="46"/>
      <c r="W815" s="46"/>
      <c r="X815" s="46"/>
      <c r="Y815" s="63"/>
      <c r="Z815" s="46"/>
      <c r="AA815" s="46"/>
      <c r="AB815" s="46"/>
    </row>
    <row r="816" spans="19:28">
      <c r="S816" s="46"/>
      <c r="T816" s="46"/>
      <c r="U816" s="46"/>
      <c r="V816" s="46"/>
      <c r="W816" s="46"/>
      <c r="X816" s="46"/>
      <c r="Y816" s="63"/>
      <c r="Z816" s="46"/>
      <c r="AA816" s="46"/>
      <c r="AB816" s="46"/>
    </row>
    <row r="817" spans="19:28">
      <c r="S817" s="46"/>
      <c r="T817" s="46"/>
      <c r="U817" s="46"/>
      <c r="V817" s="46"/>
      <c r="W817" s="46"/>
      <c r="X817" s="46"/>
      <c r="Y817" s="63"/>
      <c r="Z817" s="46"/>
      <c r="AA817" s="46"/>
      <c r="AB817" s="46"/>
    </row>
    <row r="818" spans="19:28">
      <c r="S818" s="46"/>
      <c r="T818" s="46"/>
      <c r="U818" s="46"/>
      <c r="V818" s="46"/>
      <c r="W818" s="46"/>
      <c r="X818" s="46"/>
      <c r="Y818" s="63"/>
      <c r="Z818" s="46"/>
      <c r="AA818" s="46"/>
      <c r="AB818" s="46"/>
    </row>
    <row r="819" spans="19:28">
      <c r="S819" s="46"/>
      <c r="T819" s="46"/>
      <c r="U819" s="46"/>
      <c r="V819" s="46"/>
      <c r="W819" s="46"/>
      <c r="X819" s="46"/>
      <c r="Y819" s="63"/>
      <c r="Z819" s="46"/>
      <c r="AA819" s="46"/>
      <c r="AB819" s="46"/>
    </row>
    <row r="820" spans="19:28">
      <c r="S820" s="46"/>
      <c r="T820" s="46"/>
      <c r="U820" s="46"/>
      <c r="V820" s="46"/>
      <c r="W820" s="46"/>
      <c r="X820" s="46"/>
      <c r="Y820" s="63"/>
      <c r="Z820" s="46"/>
      <c r="AA820" s="46"/>
      <c r="AB820" s="46"/>
    </row>
    <row r="821" spans="19:28">
      <c r="S821" s="46"/>
      <c r="T821" s="46"/>
      <c r="U821" s="46"/>
      <c r="V821" s="46"/>
      <c r="W821" s="46"/>
      <c r="X821" s="46"/>
      <c r="Y821" s="63"/>
      <c r="Z821" s="46"/>
      <c r="AA821" s="46"/>
      <c r="AB821" s="46"/>
    </row>
    <row r="822" spans="19:28">
      <c r="S822" s="46"/>
      <c r="T822" s="46"/>
      <c r="U822" s="46"/>
      <c r="V822" s="46"/>
      <c r="W822" s="46"/>
      <c r="X822" s="46"/>
      <c r="Y822" s="63"/>
      <c r="Z822" s="46"/>
      <c r="AA822" s="46"/>
      <c r="AB822" s="46"/>
    </row>
    <row r="823" spans="19:28">
      <c r="S823" s="46"/>
      <c r="T823" s="46"/>
      <c r="U823" s="46"/>
      <c r="V823" s="46"/>
      <c r="W823" s="46"/>
      <c r="X823" s="46"/>
      <c r="Y823" s="63"/>
      <c r="Z823" s="46"/>
      <c r="AA823" s="46"/>
      <c r="AB823" s="46"/>
    </row>
    <row r="824" spans="19:28">
      <c r="S824" s="46"/>
      <c r="T824" s="46"/>
      <c r="U824" s="46"/>
      <c r="V824" s="46"/>
      <c r="W824" s="46"/>
      <c r="X824" s="46"/>
      <c r="Y824" s="63"/>
      <c r="Z824" s="46"/>
      <c r="AA824" s="46"/>
      <c r="AB824" s="46"/>
    </row>
    <row r="825" spans="19:28">
      <c r="S825" s="46"/>
      <c r="T825" s="46"/>
      <c r="U825" s="46"/>
      <c r="V825" s="46"/>
      <c r="W825" s="46"/>
      <c r="X825" s="46"/>
      <c r="Y825" s="63"/>
      <c r="Z825" s="46"/>
      <c r="AA825" s="46"/>
      <c r="AB825" s="46"/>
    </row>
    <row r="826" spans="19:28">
      <c r="S826" s="46"/>
      <c r="T826" s="46"/>
      <c r="U826" s="46"/>
      <c r="V826" s="46"/>
      <c r="W826" s="46"/>
      <c r="X826" s="46"/>
      <c r="Y826" s="63"/>
      <c r="Z826" s="46"/>
      <c r="AA826" s="46"/>
      <c r="AB826" s="46"/>
    </row>
    <row r="827" spans="19:28">
      <c r="S827" s="46"/>
      <c r="T827" s="46"/>
      <c r="U827" s="46"/>
      <c r="V827" s="46"/>
      <c r="W827" s="46"/>
      <c r="X827" s="46"/>
      <c r="Y827" s="63"/>
      <c r="Z827" s="46"/>
      <c r="AA827" s="46"/>
      <c r="AB827" s="46"/>
    </row>
    <row r="828" spans="19:28">
      <c r="S828" s="46"/>
      <c r="T828" s="46"/>
      <c r="U828" s="46"/>
      <c r="V828" s="46"/>
      <c r="W828" s="46"/>
      <c r="X828" s="46"/>
      <c r="Y828" s="63"/>
      <c r="Z828" s="46"/>
      <c r="AA828" s="46"/>
      <c r="AB828" s="46"/>
    </row>
    <row r="829" spans="19:28">
      <c r="S829" s="46"/>
      <c r="T829" s="46"/>
      <c r="U829" s="46"/>
      <c r="V829" s="46"/>
      <c r="W829" s="46"/>
      <c r="X829" s="46"/>
      <c r="Y829" s="63"/>
      <c r="Z829" s="46"/>
      <c r="AA829" s="46"/>
      <c r="AB829" s="46"/>
    </row>
    <row r="830" spans="19:28">
      <c r="S830" s="46"/>
      <c r="T830" s="46"/>
      <c r="U830" s="46"/>
      <c r="V830" s="46"/>
      <c r="W830" s="46"/>
      <c r="X830" s="46"/>
      <c r="Y830" s="63"/>
      <c r="Z830" s="46"/>
      <c r="AA830" s="46"/>
      <c r="AB830" s="46"/>
    </row>
    <row r="831" spans="19:28">
      <c r="S831" s="46"/>
      <c r="T831" s="46"/>
      <c r="U831" s="46"/>
      <c r="V831" s="46"/>
      <c r="W831" s="46"/>
      <c r="X831" s="46"/>
      <c r="Y831" s="63"/>
      <c r="Z831" s="46"/>
      <c r="AA831" s="46"/>
      <c r="AB831" s="46"/>
    </row>
    <row r="832" spans="19:28">
      <c r="S832" s="46"/>
      <c r="T832" s="46"/>
      <c r="U832" s="46"/>
      <c r="V832" s="46"/>
      <c r="W832" s="46"/>
      <c r="X832" s="46"/>
      <c r="Y832" s="63"/>
      <c r="Z832" s="46"/>
      <c r="AA832" s="46"/>
      <c r="AB832" s="46"/>
    </row>
    <row r="833" spans="19:28">
      <c r="S833" s="46"/>
      <c r="T833" s="46"/>
      <c r="U833" s="46"/>
      <c r="V833" s="46"/>
      <c r="W833" s="46"/>
      <c r="X833" s="46"/>
      <c r="Y833" s="63"/>
      <c r="Z833" s="46"/>
      <c r="AA833" s="46"/>
      <c r="AB833" s="46"/>
    </row>
    <row r="834" spans="19:28">
      <c r="S834" s="46"/>
      <c r="T834" s="46"/>
      <c r="U834" s="46"/>
      <c r="V834" s="46"/>
      <c r="W834" s="46"/>
      <c r="X834" s="46"/>
      <c r="Y834" s="63"/>
      <c r="Z834" s="46"/>
      <c r="AA834" s="46"/>
      <c r="AB834" s="46"/>
    </row>
    <row r="835" spans="19:28">
      <c r="S835" s="46"/>
      <c r="T835" s="46"/>
      <c r="U835" s="46"/>
      <c r="V835" s="46"/>
      <c r="W835" s="46"/>
      <c r="X835" s="46"/>
      <c r="Y835" s="63"/>
      <c r="Z835" s="46"/>
      <c r="AA835" s="46"/>
      <c r="AB835" s="46"/>
    </row>
    <row r="836" spans="19:28">
      <c r="S836" s="46"/>
      <c r="T836" s="46"/>
      <c r="U836" s="46"/>
      <c r="V836" s="46"/>
      <c r="W836" s="46"/>
      <c r="X836" s="46"/>
      <c r="Y836" s="63"/>
      <c r="Z836" s="46"/>
      <c r="AA836" s="46"/>
      <c r="AB836" s="46"/>
    </row>
    <row r="837" spans="19:28">
      <c r="S837" s="46"/>
      <c r="T837" s="46"/>
      <c r="U837" s="46"/>
      <c r="V837" s="46"/>
      <c r="W837" s="46"/>
      <c r="X837" s="46"/>
      <c r="Y837" s="63"/>
      <c r="Z837" s="46"/>
      <c r="AA837" s="46"/>
      <c r="AB837" s="46"/>
    </row>
    <row r="838" spans="19:28">
      <c r="S838" s="46"/>
      <c r="T838" s="46"/>
      <c r="U838" s="46"/>
      <c r="V838" s="46"/>
      <c r="W838" s="46"/>
      <c r="X838" s="46"/>
      <c r="Y838" s="63"/>
      <c r="Z838" s="46"/>
      <c r="AA838" s="46"/>
      <c r="AB838" s="46"/>
    </row>
    <row r="839" spans="19:28">
      <c r="S839" s="46"/>
      <c r="T839" s="46"/>
      <c r="U839" s="46"/>
      <c r="V839" s="46"/>
      <c r="W839" s="46"/>
      <c r="X839" s="46"/>
      <c r="Y839" s="63"/>
      <c r="Z839" s="46"/>
      <c r="AA839" s="46"/>
      <c r="AB839" s="46"/>
    </row>
    <row r="840" spans="19:28">
      <c r="S840" s="46"/>
      <c r="T840" s="46"/>
      <c r="U840" s="46"/>
      <c r="V840" s="46"/>
      <c r="W840" s="46"/>
      <c r="X840" s="46"/>
      <c r="Y840" s="63"/>
      <c r="Z840" s="46"/>
      <c r="AA840" s="46"/>
      <c r="AB840" s="46"/>
    </row>
    <row r="841" spans="19:28">
      <c r="S841" s="46"/>
      <c r="T841" s="46"/>
      <c r="U841" s="46"/>
      <c r="V841" s="46"/>
      <c r="W841" s="46"/>
      <c r="X841" s="46"/>
      <c r="Y841" s="63"/>
      <c r="Z841" s="46"/>
      <c r="AA841" s="46"/>
      <c r="AB841" s="46"/>
    </row>
    <row r="842" spans="19:28">
      <c r="S842" s="46"/>
      <c r="T842" s="46"/>
      <c r="U842" s="46"/>
      <c r="V842" s="46"/>
      <c r="W842" s="46"/>
      <c r="X842" s="46"/>
      <c r="Y842" s="63"/>
      <c r="Z842" s="46"/>
      <c r="AA842" s="46"/>
      <c r="AB842" s="46"/>
    </row>
    <row r="843" spans="19:28">
      <c r="S843" s="46"/>
      <c r="T843" s="46"/>
      <c r="U843" s="46"/>
      <c r="V843" s="46"/>
      <c r="W843" s="46"/>
      <c r="X843" s="46"/>
      <c r="Y843" s="63"/>
      <c r="Z843" s="46"/>
      <c r="AA843" s="46"/>
      <c r="AB843" s="46"/>
    </row>
    <row r="844" spans="19:28">
      <c r="S844" s="46"/>
      <c r="T844" s="46"/>
      <c r="U844" s="46"/>
      <c r="V844" s="46"/>
      <c r="W844" s="46"/>
      <c r="X844" s="46"/>
      <c r="Y844" s="63"/>
      <c r="Z844" s="46"/>
      <c r="AA844" s="46"/>
      <c r="AB844" s="46"/>
    </row>
    <row r="845" spans="19:28">
      <c r="S845" s="46"/>
      <c r="T845" s="46"/>
      <c r="U845" s="46"/>
      <c r="V845" s="46"/>
      <c r="W845" s="46"/>
      <c r="X845" s="46"/>
      <c r="Y845" s="63"/>
      <c r="Z845" s="46"/>
      <c r="AA845" s="46"/>
      <c r="AB845" s="46"/>
    </row>
    <row r="846" spans="19:28">
      <c r="S846" s="46"/>
      <c r="T846" s="46"/>
      <c r="U846" s="46"/>
      <c r="V846" s="46"/>
      <c r="W846" s="46"/>
      <c r="X846" s="46"/>
      <c r="Y846" s="63"/>
      <c r="Z846" s="46"/>
      <c r="AA846" s="46"/>
      <c r="AB846" s="46"/>
    </row>
    <row r="847" spans="19:28">
      <c r="S847" s="46"/>
      <c r="T847" s="46"/>
      <c r="U847" s="46"/>
      <c r="V847" s="46"/>
      <c r="W847" s="46"/>
      <c r="X847" s="46"/>
      <c r="Y847" s="63"/>
      <c r="Z847" s="46"/>
      <c r="AA847" s="46"/>
      <c r="AB847" s="46"/>
    </row>
    <row r="848" spans="19:28">
      <c r="S848" s="46"/>
      <c r="T848" s="46"/>
      <c r="U848" s="46"/>
      <c r="V848" s="46"/>
      <c r="W848" s="46"/>
      <c r="X848" s="46"/>
      <c r="Y848" s="63"/>
      <c r="Z848" s="46"/>
      <c r="AA848" s="46"/>
      <c r="AB848" s="46"/>
    </row>
    <row r="849" spans="19:28">
      <c r="S849" s="46"/>
      <c r="T849" s="46"/>
      <c r="U849" s="46"/>
      <c r="V849" s="46"/>
      <c r="W849" s="46"/>
      <c r="X849" s="46"/>
      <c r="Y849" s="63"/>
      <c r="Z849" s="46"/>
      <c r="AA849" s="46"/>
      <c r="AB849" s="46"/>
    </row>
    <row r="850" spans="19:28">
      <c r="S850" s="46"/>
      <c r="T850" s="46"/>
      <c r="U850" s="46"/>
      <c r="V850" s="46"/>
      <c r="W850" s="46"/>
      <c r="X850" s="46"/>
      <c r="Y850" s="63"/>
      <c r="Z850" s="46"/>
      <c r="AA850" s="46"/>
      <c r="AB850" s="46"/>
    </row>
    <row r="851" spans="19:28">
      <c r="S851" s="46"/>
      <c r="T851" s="46"/>
      <c r="U851" s="46"/>
      <c r="V851" s="46"/>
      <c r="W851" s="46"/>
      <c r="X851" s="46"/>
      <c r="Y851" s="63"/>
      <c r="Z851" s="46"/>
      <c r="AA851" s="46"/>
      <c r="AB851" s="46"/>
    </row>
    <row r="852" spans="19:28">
      <c r="S852" s="46"/>
      <c r="T852" s="46"/>
      <c r="U852" s="46"/>
      <c r="V852" s="46"/>
      <c r="W852" s="46"/>
      <c r="X852" s="46"/>
      <c r="Y852" s="63"/>
      <c r="Z852" s="46"/>
      <c r="AA852" s="46"/>
      <c r="AB852" s="46"/>
    </row>
    <row r="853" spans="19:28">
      <c r="S853" s="46"/>
      <c r="T853" s="46"/>
      <c r="U853" s="46"/>
      <c r="V853" s="46"/>
      <c r="W853" s="46"/>
      <c r="X853" s="46"/>
      <c r="Y853" s="63"/>
      <c r="Z853" s="46"/>
      <c r="AA853" s="46"/>
      <c r="AB853" s="46"/>
    </row>
    <row r="854" spans="19:28">
      <c r="S854" s="46"/>
      <c r="T854" s="46"/>
      <c r="U854" s="46"/>
      <c r="V854" s="46"/>
      <c r="W854" s="46"/>
      <c r="X854" s="46"/>
      <c r="Y854" s="63"/>
      <c r="Z854" s="46"/>
      <c r="AA854" s="46"/>
      <c r="AB854" s="46"/>
    </row>
    <row r="855" spans="19:28">
      <c r="S855" s="46"/>
      <c r="T855" s="46"/>
      <c r="U855" s="46"/>
      <c r="V855" s="46"/>
      <c r="W855" s="46"/>
      <c r="X855" s="46"/>
      <c r="Y855" s="63"/>
      <c r="Z855" s="46"/>
      <c r="AA855" s="46"/>
      <c r="AB855" s="46"/>
    </row>
    <row r="856" spans="19:28">
      <c r="S856" s="46"/>
      <c r="T856" s="46"/>
      <c r="U856" s="46"/>
      <c r="V856" s="46"/>
      <c r="W856" s="46"/>
      <c r="X856" s="46"/>
      <c r="Y856" s="63"/>
      <c r="Z856" s="46"/>
      <c r="AA856" s="46"/>
      <c r="AB856" s="46"/>
    </row>
    <row r="857" spans="19:28">
      <c r="S857" s="46"/>
      <c r="T857" s="46"/>
      <c r="U857" s="46"/>
      <c r="V857" s="46"/>
      <c r="W857" s="46"/>
      <c r="X857" s="46"/>
      <c r="Y857" s="63"/>
      <c r="Z857" s="46"/>
      <c r="AA857" s="46"/>
      <c r="AB857" s="46"/>
    </row>
    <row r="858" spans="19:28">
      <c r="S858" s="46"/>
      <c r="T858" s="46"/>
      <c r="U858" s="46"/>
      <c r="V858" s="46"/>
      <c r="W858" s="46"/>
      <c r="X858" s="46"/>
      <c r="Y858" s="63"/>
      <c r="Z858" s="46"/>
      <c r="AA858" s="46"/>
      <c r="AB858" s="46"/>
    </row>
    <row r="859" spans="19:28">
      <c r="S859" s="46"/>
      <c r="T859" s="46"/>
      <c r="U859" s="46"/>
      <c r="V859" s="46"/>
      <c r="W859" s="46"/>
      <c r="X859" s="46"/>
      <c r="Y859" s="63"/>
      <c r="Z859" s="46"/>
      <c r="AA859" s="46"/>
      <c r="AB859" s="46"/>
    </row>
    <row r="860" spans="19:28">
      <c r="S860" s="46"/>
      <c r="T860" s="46"/>
      <c r="U860" s="46"/>
      <c r="V860" s="46"/>
      <c r="W860" s="46"/>
      <c r="X860" s="46"/>
      <c r="Y860" s="63"/>
      <c r="Z860" s="46"/>
      <c r="AA860" s="46"/>
      <c r="AB860" s="46"/>
    </row>
    <row r="861" spans="19:28">
      <c r="S861" s="46"/>
      <c r="T861" s="46"/>
      <c r="U861" s="46"/>
      <c r="V861" s="46"/>
      <c r="W861" s="46"/>
      <c r="X861" s="46"/>
      <c r="Y861" s="63"/>
      <c r="Z861" s="46"/>
      <c r="AA861" s="46"/>
      <c r="AB861" s="46"/>
    </row>
    <row r="862" spans="19:28">
      <c r="S862" s="46"/>
      <c r="T862" s="46"/>
      <c r="U862" s="46"/>
      <c r="V862" s="46"/>
      <c r="W862" s="46"/>
      <c r="X862" s="46"/>
      <c r="Y862" s="63"/>
      <c r="Z862" s="46"/>
      <c r="AA862" s="46"/>
      <c r="AB862" s="46"/>
    </row>
    <row r="863" spans="19:28">
      <c r="S863" s="46"/>
      <c r="T863" s="46"/>
      <c r="U863" s="46"/>
      <c r="V863" s="46"/>
      <c r="W863" s="46"/>
      <c r="X863" s="46"/>
      <c r="Y863" s="63"/>
      <c r="Z863" s="46"/>
      <c r="AA863" s="46"/>
      <c r="AB863" s="46"/>
    </row>
    <row r="864" spans="19:28">
      <c r="S864" s="46"/>
      <c r="T864" s="46"/>
      <c r="U864" s="46"/>
      <c r="V864" s="46"/>
      <c r="W864" s="46"/>
      <c r="X864" s="46"/>
      <c r="Y864" s="63"/>
      <c r="Z864" s="46"/>
      <c r="AA864" s="46"/>
      <c r="AB864" s="46"/>
    </row>
    <row r="865" spans="19:28">
      <c r="S865" s="46"/>
      <c r="T865" s="46"/>
      <c r="U865" s="46"/>
      <c r="V865" s="46"/>
      <c r="W865" s="46"/>
      <c r="X865" s="46"/>
      <c r="Y865" s="63"/>
      <c r="Z865" s="46"/>
      <c r="AA865" s="46"/>
      <c r="AB865" s="46"/>
    </row>
    <row r="866" spans="19:28">
      <c r="S866" s="46"/>
      <c r="T866" s="46"/>
      <c r="U866" s="46"/>
      <c r="V866" s="46"/>
      <c r="W866" s="46"/>
      <c r="X866" s="46"/>
      <c r="Y866" s="63"/>
      <c r="Z866" s="46"/>
      <c r="AA866" s="46"/>
      <c r="AB866" s="46"/>
    </row>
    <row r="867" spans="19:28">
      <c r="S867" s="46"/>
      <c r="T867" s="46"/>
      <c r="U867" s="46"/>
      <c r="V867" s="46"/>
      <c r="W867" s="46"/>
      <c r="X867" s="46"/>
      <c r="Y867" s="63"/>
      <c r="Z867" s="46"/>
      <c r="AA867" s="46"/>
      <c r="AB867" s="46"/>
    </row>
    <row r="868" spans="19:28">
      <c r="S868" s="46"/>
      <c r="T868" s="46"/>
      <c r="U868" s="46"/>
      <c r="V868" s="46"/>
      <c r="W868" s="46"/>
      <c r="X868" s="46"/>
      <c r="Y868" s="63"/>
      <c r="Z868" s="46"/>
      <c r="AA868" s="46"/>
      <c r="AB868" s="46"/>
    </row>
    <row r="869" spans="19:28">
      <c r="S869" s="46"/>
      <c r="T869" s="46"/>
      <c r="U869" s="46"/>
      <c r="V869" s="46"/>
      <c r="W869" s="46"/>
      <c r="X869" s="46"/>
      <c r="Y869" s="63"/>
      <c r="Z869" s="46"/>
      <c r="AA869" s="46"/>
      <c r="AB869" s="46"/>
    </row>
    <row r="870" spans="19:28">
      <c r="S870" s="46"/>
      <c r="T870" s="46"/>
      <c r="U870" s="46"/>
      <c r="V870" s="46"/>
      <c r="W870" s="46"/>
      <c r="X870" s="46"/>
      <c r="Y870" s="63"/>
      <c r="Z870" s="46"/>
      <c r="AA870" s="46"/>
      <c r="AB870" s="46"/>
    </row>
    <row r="871" spans="19:28">
      <c r="S871" s="46"/>
      <c r="T871" s="46"/>
      <c r="U871" s="46"/>
      <c r="V871" s="46"/>
      <c r="W871" s="46"/>
      <c r="X871" s="46"/>
      <c r="Y871" s="63"/>
      <c r="Z871" s="46"/>
      <c r="AA871" s="46"/>
      <c r="AB871" s="46"/>
    </row>
    <row r="872" spans="19:28">
      <c r="S872" s="46"/>
      <c r="T872" s="46"/>
      <c r="U872" s="46"/>
      <c r="V872" s="46"/>
      <c r="W872" s="46"/>
      <c r="X872" s="46"/>
      <c r="Y872" s="63"/>
      <c r="Z872" s="46"/>
      <c r="AA872" s="46"/>
      <c r="AB872" s="46"/>
    </row>
    <row r="873" spans="19:28">
      <c r="S873" s="46"/>
      <c r="T873" s="46"/>
      <c r="U873" s="46"/>
      <c r="V873" s="46"/>
      <c r="W873" s="46"/>
      <c r="X873" s="46"/>
      <c r="Y873" s="63"/>
      <c r="Z873" s="46"/>
      <c r="AA873" s="46"/>
      <c r="AB873" s="46"/>
    </row>
    <row r="874" spans="19:28">
      <c r="S874" s="46"/>
      <c r="T874" s="46"/>
      <c r="U874" s="46"/>
      <c r="V874" s="46"/>
      <c r="W874" s="46"/>
      <c r="X874" s="46"/>
      <c r="Y874" s="63"/>
      <c r="Z874" s="46"/>
      <c r="AA874" s="46"/>
      <c r="AB874" s="46"/>
    </row>
    <row r="875" spans="19:28">
      <c r="S875" s="46"/>
      <c r="T875" s="46"/>
      <c r="U875" s="46"/>
      <c r="V875" s="46"/>
      <c r="W875" s="46"/>
      <c r="X875" s="46"/>
      <c r="Y875" s="63"/>
      <c r="Z875" s="46"/>
      <c r="AA875" s="46"/>
      <c r="AB875" s="46"/>
    </row>
    <row r="876" spans="19:28">
      <c r="S876" s="46"/>
      <c r="T876" s="46"/>
      <c r="U876" s="46"/>
      <c r="V876" s="46"/>
      <c r="W876" s="46"/>
      <c r="X876" s="46"/>
      <c r="Y876" s="63"/>
      <c r="Z876" s="46"/>
      <c r="AA876" s="46"/>
      <c r="AB876" s="46"/>
    </row>
    <row r="877" spans="19:28">
      <c r="S877" s="46"/>
      <c r="T877" s="46"/>
      <c r="U877" s="46"/>
      <c r="V877" s="46"/>
      <c r="W877" s="46"/>
      <c r="X877" s="46"/>
      <c r="Y877" s="63"/>
      <c r="Z877" s="46"/>
      <c r="AA877" s="46"/>
      <c r="AB877" s="46"/>
    </row>
    <row r="878" spans="19:28">
      <c r="S878" s="46"/>
      <c r="T878" s="46"/>
      <c r="U878" s="46"/>
      <c r="V878" s="46"/>
      <c r="W878" s="46"/>
      <c r="X878" s="46"/>
      <c r="Y878" s="63"/>
      <c r="Z878" s="46"/>
      <c r="AA878" s="46"/>
      <c r="AB878" s="46"/>
    </row>
    <row r="879" spans="19:28">
      <c r="S879" s="46"/>
      <c r="T879" s="46"/>
      <c r="U879" s="46"/>
      <c r="V879" s="46"/>
      <c r="W879" s="46"/>
      <c r="X879" s="46"/>
      <c r="Y879" s="63"/>
      <c r="Z879" s="46"/>
      <c r="AA879" s="46"/>
      <c r="AB879" s="46"/>
    </row>
    <row r="880" spans="19:28">
      <c r="S880" s="46"/>
      <c r="T880" s="46"/>
      <c r="U880" s="46"/>
      <c r="V880" s="46"/>
      <c r="W880" s="46"/>
      <c r="X880" s="46"/>
      <c r="Y880" s="63"/>
      <c r="Z880" s="46"/>
      <c r="AA880" s="46"/>
      <c r="AB880" s="46"/>
    </row>
    <row r="881" spans="19:28">
      <c r="S881" s="46"/>
      <c r="T881" s="46"/>
      <c r="U881" s="46"/>
      <c r="V881" s="46"/>
      <c r="W881" s="46"/>
      <c r="X881" s="46"/>
      <c r="Y881" s="63"/>
      <c r="Z881" s="46"/>
      <c r="AA881" s="46"/>
      <c r="AB881" s="46"/>
    </row>
    <row r="882" spans="19:28">
      <c r="S882" s="46"/>
      <c r="T882" s="46"/>
      <c r="U882" s="46"/>
      <c r="V882" s="46"/>
      <c r="W882" s="46"/>
      <c r="X882" s="46"/>
      <c r="Y882" s="63"/>
      <c r="Z882" s="46"/>
      <c r="AA882" s="46"/>
      <c r="AB882" s="46"/>
    </row>
    <row r="883" spans="19:28">
      <c r="S883" s="46"/>
      <c r="T883" s="46"/>
      <c r="U883" s="46"/>
      <c r="V883" s="46"/>
      <c r="W883" s="46"/>
      <c r="X883" s="46"/>
      <c r="Y883" s="63"/>
      <c r="Z883" s="46"/>
      <c r="AA883" s="46"/>
      <c r="AB883" s="46"/>
    </row>
    <row r="884" spans="19:28">
      <c r="S884" s="46"/>
      <c r="T884" s="46"/>
      <c r="U884" s="46"/>
      <c r="V884" s="46"/>
      <c r="W884" s="46"/>
      <c r="X884" s="46"/>
      <c r="Y884" s="63"/>
      <c r="Z884" s="46"/>
      <c r="AA884" s="46"/>
      <c r="AB884" s="46"/>
    </row>
    <row r="885" spans="19:28">
      <c r="S885" s="46"/>
      <c r="T885" s="46"/>
      <c r="U885" s="46"/>
      <c r="V885" s="46"/>
      <c r="W885" s="46"/>
      <c r="X885" s="46"/>
      <c r="Y885" s="63"/>
      <c r="Z885" s="46"/>
      <c r="AA885" s="46"/>
      <c r="AB885" s="46"/>
    </row>
    <row r="886" spans="19:28">
      <c r="S886" s="46"/>
      <c r="T886" s="46"/>
      <c r="U886" s="46"/>
      <c r="V886" s="46"/>
      <c r="W886" s="46"/>
      <c r="X886" s="46"/>
      <c r="Y886" s="63"/>
      <c r="Z886" s="46"/>
      <c r="AA886" s="46"/>
      <c r="AB886" s="46"/>
    </row>
    <row r="887" spans="19:28">
      <c r="S887" s="46"/>
      <c r="T887" s="46"/>
      <c r="U887" s="46"/>
      <c r="V887" s="46"/>
      <c r="W887" s="46"/>
      <c r="X887" s="46"/>
      <c r="Y887" s="63"/>
      <c r="Z887" s="46"/>
      <c r="AA887" s="46"/>
      <c r="AB887" s="46"/>
    </row>
    <row r="888" spans="19:28">
      <c r="S888" s="46"/>
      <c r="T888" s="46"/>
      <c r="U888" s="46"/>
      <c r="V888" s="46"/>
      <c r="W888" s="46"/>
      <c r="X888" s="46"/>
      <c r="Y888" s="63"/>
      <c r="Z888" s="46"/>
      <c r="AA888" s="46"/>
      <c r="AB888" s="46"/>
    </row>
    <row r="889" spans="19:28">
      <c r="S889" s="46"/>
      <c r="T889" s="46"/>
      <c r="U889" s="46"/>
      <c r="V889" s="46"/>
      <c r="W889" s="46"/>
      <c r="X889" s="46"/>
      <c r="Y889" s="63"/>
      <c r="Z889" s="46"/>
      <c r="AA889" s="46"/>
      <c r="AB889" s="46"/>
    </row>
    <row r="890" spans="19:28">
      <c r="S890" s="46"/>
      <c r="T890" s="46"/>
      <c r="U890" s="46"/>
      <c r="V890" s="46"/>
      <c r="W890" s="46"/>
      <c r="X890" s="46"/>
      <c r="Y890" s="63"/>
      <c r="Z890" s="46"/>
      <c r="AA890" s="46"/>
      <c r="AB890" s="46"/>
    </row>
    <row r="891" spans="19:28">
      <c r="S891" s="46"/>
      <c r="T891" s="46"/>
      <c r="U891" s="46"/>
      <c r="V891" s="46"/>
      <c r="W891" s="46"/>
      <c r="X891" s="46"/>
      <c r="Y891" s="63"/>
      <c r="Z891" s="46"/>
      <c r="AA891" s="46"/>
      <c r="AB891" s="46"/>
    </row>
    <row r="892" spans="19:28">
      <c r="S892" s="46"/>
      <c r="T892" s="46"/>
      <c r="U892" s="46"/>
      <c r="V892" s="46"/>
      <c r="W892" s="46"/>
      <c r="X892" s="46"/>
      <c r="Y892" s="63"/>
      <c r="Z892" s="46"/>
      <c r="AA892" s="46"/>
      <c r="AB892" s="46"/>
    </row>
    <row r="893" spans="19:28">
      <c r="S893" s="46"/>
      <c r="T893" s="46"/>
      <c r="U893" s="46"/>
      <c r="V893" s="46"/>
      <c r="W893" s="46"/>
      <c r="X893" s="46"/>
      <c r="Y893" s="63"/>
      <c r="Z893" s="46"/>
      <c r="AA893" s="46"/>
      <c r="AB893" s="46"/>
    </row>
    <row r="894" spans="19:28">
      <c r="S894" s="46"/>
      <c r="T894" s="46"/>
      <c r="U894" s="46"/>
      <c r="V894" s="46"/>
      <c r="W894" s="46"/>
      <c r="X894" s="46"/>
      <c r="Y894" s="63"/>
      <c r="Z894" s="46"/>
      <c r="AA894" s="46"/>
      <c r="AB894" s="46"/>
    </row>
    <row r="895" spans="19:28">
      <c r="S895" s="46"/>
      <c r="T895" s="46"/>
      <c r="U895" s="46"/>
      <c r="V895" s="46"/>
      <c r="W895" s="46"/>
      <c r="X895" s="46"/>
      <c r="Y895" s="63"/>
      <c r="Z895" s="46"/>
      <c r="AA895" s="46"/>
      <c r="AB895" s="46"/>
    </row>
    <row r="896" spans="19:28">
      <c r="S896" s="46"/>
      <c r="T896" s="46"/>
      <c r="U896" s="46"/>
      <c r="V896" s="46"/>
      <c r="W896" s="46"/>
      <c r="X896" s="46"/>
      <c r="Y896" s="63"/>
      <c r="Z896" s="46"/>
      <c r="AA896" s="46"/>
      <c r="AB896" s="46"/>
    </row>
    <row r="897" spans="19:28">
      <c r="S897" s="46"/>
      <c r="T897" s="46"/>
      <c r="U897" s="46"/>
      <c r="V897" s="46"/>
      <c r="W897" s="46"/>
      <c r="X897" s="46"/>
      <c r="Y897" s="63"/>
      <c r="Z897" s="46"/>
      <c r="AA897" s="46"/>
      <c r="AB897" s="46"/>
    </row>
    <row r="898" spans="19:28">
      <c r="S898" s="46"/>
      <c r="T898" s="46"/>
      <c r="U898" s="46"/>
      <c r="V898" s="46"/>
      <c r="W898" s="46"/>
      <c r="X898" s="46"/>
      <c r="Y898" s="63"/>
      <c r="Z898" s="46"/>
      <c r="AA898" s="46"/>
      <c r="AB898" s="46"/>
    </row>
    <row r="899" spans="19:28">
      <c r="S899" s="46"/>
      <c r="T899" s="46"/>
      <c r="U899" s="46"/>
      <c r="V899" s="46"/>
      <c r="W899" s="46"/>
      <c r="X899" s="46"/>
      <c r="Y899" s="63"/>
      <c r="Z899" s="46"/>
      <c r="AA899" s="46"/>
      <c r="AB899" s="46"/>
    </row>
    <row r="900" spans="19:28">
      <c r="S900" s="46"/>
      <c r="T900" s="46"/>
      <c r="U900" s="46"/>
      <c r="V900" s="46"/>
      <c r="W900" s="46"/>
      <c r="X900" s="46"/>
      <c r="Y900" s="63"/>
      <c r="Z900" s="46"/>
      <c r="AA900" s="46"/>
      <c r="AB900" s="46"/>
    </row>
    <row r="901" spans="19:28">
      <c r="S901" s="46"/>
      <c r="T901" s="46"/>
      <c r="U901" s="46"/>
      <c r="V901" s="46"/>
      <c r="W901" s="46"/>
      <c r="X901" s="46"/>
      <c r="Y901" s="63"/>
      <c r="Z901" s="46"/>
      <c r="AA901" s="46"/>
      <c r="AB901" s="46"/>
    </row>
    <row r="902" spans="19:28">
      <c r="S902" s="46"/>
      <c r="T902" s="46"/>
      <c r="U902" s="46"/>
      <c r="V902" s="46"/>
      <c r="W902" s="46"/>
      <c r="X902" s="46"/>
      <c r="Y902" s="63"/>
      <c r="Z902" s="46"/>
      <c r="AA902" s="46"/>
      <c r="AB902" s="46"/>
    </row>
    <row r="903" spans="19:28">
      <c r="S903" s="46"/>
      <c r="T903" s="46"/>
      <c r="U903" s="46"/>
      <c r="V903" s="46"/>
      <c r="W903" s="46"/>
      <c r="X903" s="46"/>
      <c r="Y903" s="63"/>
      <c r="Z903" s="46"/>
      <c r="AA903" s="46"/>
      <c r="AB903" s="46"/>
    </row>
    <row r="904" spans="19:28">
      <c r="S904" s="46"/>
      <c r="T904" s="46"/>
      <c r="U904" s="46"/>
      <c r="V904" s="46"/>
      <c r="W904" s="46"/>
      <c r="X904" s="46"/>
      <c r="Y904" s="63"/>
      <c r="Z904" s="46"/>
      <c r="AA904" s="46"/>
      <c r="AB904" s="46"/>
    </row>
    <row r="905" spans="19:28">
      <c r="S905" s="46"/>
      <c r="T905" s="46"/>
      <c r="U905" s="46"/>
      <c r="V905" s="46"/>
      <c r="W905" s="46"/>
      <c r="X905" s="46"/>
      <c r="Y905" s="63"/>
      <c r="Z905" s="46"/>
      <c r="AA905" s="46"/>
      <c r="AB905" s="46"/>
    </row>
    <row r="906" spans="19:28">
      <c r="S906" s="46"/>
      <c r="T906" s="46"/>
      <c r="U906" s="46"/>
      <c r="V906" s="46"/>
      <c r="W906" s="46"/>
      <c r="X906" s="46"/>
      <c r="Y906" s="63"/>
      <c r="Z906" s="46"/>
      <c r="AA906" s="46"/>
      <c r="AB906" s="46"/>
    </row>
    <row r="907" spans="19:28">
      <c r="S907" s="46"/>
      <c r="T907" s="46"/>
      <c r="U907" s="46"/>
      <c r="V907" s="46"/>
      <c r="W907" s="46"/>
      <c r="X907" s="46"/>
      <c r="Y907" s="63"/>
      <c r="Z907" s="46"/>
      <c r="AA907" s="46"/>
      <c r="AB907" s="46"/>
    </row>
    <row r="908" spans="19:28">
      <c r="S908" s="46"/>
      <c r="T908" s="46"/>
      <c r="U908" s="46"/>
      <c r="V908" s="46"/>
      <c r="W908" s="46"/>
      <c r="X908" s="46"/>
      <c r="Y908" s="63"/>
      <c r="Z908" s="46"/>
      <c r="AA908" s="46"/>
      <c r="AB908" s="46"/>
    </row>
    <row r="909" spans="19:28">
      <c r="S909" s="46"/>
      <c r="T909" s="46"/>
      <c r="U909" s="46"/>
      <c r="V909" s="46"/>
      <c r="W909" s="46"/>
      <c r="X909" s="46"/>
      <c r="Y909" s="63"/>
      <c r="Z909" s="46"/>
      <c r="AA909" s="46"/>
      <c r="AB909" s="46"/>
    </row>
    <row r="910" spans="19:28">
      <c r="S910" s="46"/>
      <c r="T910" s="46"/>
      <c r="U910" s="46"/>
      <c r="V910" s="46"/>
      <c r="W910" s="46"/>
      <c r="X910" s="46"/>
      <c r="Y910" s="63"/>
      <c r="Z910" s="46"/>
      <c r="AA910" s="46"/>
      <c r="AB910" s="46"/>
    </row>
    <row r="911" spans="19:28">
      <c r="S911" s="46"/>
      <c r="T911" s="46"/>
      <c r="U911" s="46"/>
      <c r="V911" s="46"/>
      <c r="W911" s="46"/>
      <c r="X911" s="46"/>
      <c r="Y911" s="63"/>
      <c r="Z911" s="46"/>
      <c r="AA911" s="46"/>
      <c r="AB911" s="46"/>
    </row>
    <row r="912" spans="19:28">
      <c r="S912" s="46"/>
      <c r="T912" s="46"/>
      <c r="U912" s="46"/>
      <c r="V912" s="46"/>
      <c r="W912" s="46"/>
      <c r="X912" s="46"/>
      <c r="Y912" s="63"/>
      <c r="Z912" s="46"/>
      <c r="AA912" s="46"/>
      <c r="AB912" s="46"/>
    </row>
    <row r="913" spans="19:28">
      <c r="S913" s="46"/>
      <c r="T913" s="46"/>
      <c r="U913" s="46"/>
      <c r="V913" s="46"/>
      <c r="W913" s="46"/>
      <c r="X913" s="46"/>
      <c r="Y913" s="63"/>
      <c r="Z913" s="46"/>
      <c r="AA913" s="46"/>
      <c r="AB913" s="46"/>
    </row>
    <row r="914" spans="19:28">
      <c r="S914" s="46"/>
      <c r="T914" s="46"/>
      <c r="U914" s="46"/>
      <c r="V914" s="46"/>
      <c r="W914" s="46"/>
      <c r="X914" s="46"/>
      <c r="Y914" s="63"/>
      <c r="Z914" s="46"/>
      <c r="AA914" s="46"/>
      <c r="AB914" s="46"/>
    </row>
    <row r="915" spans="19:28">
      <c r="S915" s="46"/>
      <c r="T915" s="46"/>
      <c r="U915" s="46"/>
      <c r="V915" s="46"/>
      <c r="W915" s="46"/>
      <c r="X915" s="46"/>
      <c r="Y915" s="63"/>
      <c r="Z915" s="46"/>
      <c r="AA915" s="46"/>
      <c r="AB915" s="46"/>
    </row>
    <row r="916" spans="19:28">
      <c r="S916" s="46"/>
      <c r="T916" s="46"/>
      <c r="U916" s="46"/>
      <c r="V916" s="46"/>
      <c r="W916" s="46"/>
      <c r="X916" s="46"/>
      <c r="Y916" s="63"/>
      <c r="Z916" s="46"/>
      <c r="AA916" s="46"/>
      <c r="AB916" s="46"/>
    </row>
    <row r="917" spans="19:28">
      <c r="S917" s="46"/>
      <c r="T917" s="46"/>
      <c r="U917" s="46"/>
      <c r="V917" s="46"/>
      <c r="W917" s="46"/>
      <c r="X917" s="46"/>
      <c r="Y917" s="63"/>
      <c r="Z917" s="46"/>
      <c r="AA917" s="46"/>
      <c r="AB917" s="46"/>
    </row>
    <row r="918" spans="19:28">
      <c r="S918" s="46"/>
      <c r="T918" s="46"/>
      <c r="U918" s="46"/>
      <c r="V918" s="46"/>
      <c r="W918" s="46"/>
      <c r="X918" s="46"/>
      <c r="Y918" s="63"/>
      <c r="Z918" s="46"/>
      <c r="AA918" s="46"/>
      <c r="AB918" s="46"/>
    </row>
    <row r="919" spans="19:28">
      <c r="S919" s="46"/>
      <c r="T919" s="46"/>
      <c r="U919" s="46"/>
      <c r="V919" s="46"/>
      <c r="W919" s="46"/>
      <c r="X919" s="46"/>
      <c r="Y919" s="63"/>
      <c r="Z919" s="46"/>
      <c r="AA919" s="46"/>
      <c r="AB919" s="46"/>
    </row>
    <row r="920" spans="19:28">
      <c r="S920" s="46"/>
      <c r="T920" s="46"/>
      <c r="U920" s="46"/>
      <c r="V920" s="46"/>
      <c r="W920" s="46"/>
      <c r="X920" s="46"/>
      <c r="Y920" s="63"/>
      <c r="Z920" s="46"/>
      <c r="AA920" s="46"/>
      <c r="AB920" s="46"/>
    </row>
    <row r="921" spans="19:28">
      <c r="S921" s="46"/>
      <c r="T921" s="46"/>
      <c r="U921" s="46"/>
      <c r="V921" s="46"/>
      <c r="W921" s="46"/>
      <c r="X921" s="46"/>
      <c r="Y921" s="63"/>
      <c r="Z921" s="46"/>
      <c r="AA921" s="46"/>
      <c r="AB921" s="46"/>
    </row>
    <row r="922" spans="19:28">
      <c r="S922" s="46"/>
      <c r="T922" s="46"/>
      <c r="U922" s="46"/>
      <c r="V922" s="46"/>
      <c r="W922" s="46"/>
      <c r="X922" s="46"/>
      <c r="Y922" s="63"/>
      <c r="Z922" s="46"/>
      <c r="AA922" s="46"/>
      <c r="AB922" s="46"/>
    </row>
    <row r="923" spans="19:28">
      <c r="S923" s="46"/>
      <c r="T923" s="46"/>
      <c r="U923" s="46"/>
      <c r="V923" s="46"/>
      <c r="W923" s="46"/>
      <c r="X923" s="46"/>
      <c r="Y923" s="63"/>
      <c r="Z923" s="46"/>
      <c r="AA923" s="46"/>
      <c r="AB923" s="46"/>
    </row>
    <row r="924" spans="19:28">
      <c r="S924" s="46"/>
      <c r="T924" s="46"/>
      <c r="U924" s="46"/>
      <c r="V924" s="46"/>
      <c r="W924" s="46"/>
      <c r="X924" s="46"/>
      <c r="Y924" s="63"/>
      <c r="Z924" s="46"/>
      <c r="AA924" s="46"/>
      <c r="AB924" s="46"/>
    </row>
    <row r="925" spans="19:28">
      <c r="S925" s="46"/>
      <c r="T925" s="46"/>
      <c r="U925" s="46"/>
      <c r="V925" s="46"/>
      <c r="W925" s="46"/>
      <c r="X925" s="46"/>
      <c r="Y925" s="63"/>
      <c r="Z925" s="46"/>
      <c r="AA925" s="46"/>
      <c r="AB925" s="46"/>
    </row>
    <row r="926" spans="19:28">
      <c r="S926" s="46"/>
      <c r="T926" s="46"/>
      <c r="U926" s="46"/>
      <c r="V926" s="46"/>
      <c r="W926" s="46"/>
      <c r="X926" s="46"/>
      <c r="Y926" s="63"/>
      <c r="Z926" s="46"/>
      <c r="AA926" s="46"/>
      <c r="AB926" s="46"/>
    </row>
    <row r="927" spans="19:28">
      <c r="S927" s="46"/>
      <c r="T927" s="46"/>
      <c r="U927" s="46"/>
      <c r="V927" s="46"/>
      <c r="W927" s="46"/>
      <c r="X927" s="46"/>
      <c r="Y927" s="63"/>
      <c r="Z927" s="46"/>
      <c r="AA927" s="46"/>
      <c r="AB927" s="46"/>
    </row>
    <row r="928" spans="19:28">
      <c r="S928" s="46"/>
      <c r="T928" s="46"/>
      <c r="U928" s="46"/>
      <c r="V928" s="46"/>
      <c r="W928" s="46"/>
      <c r="X928" s="46"/>
      <c r="Y928" s="63"/>
      <c r="Z928" s="46"/>
      <c r="AA928" s="46"/>
      <c r="AB928" s="46"/>
    </row>
    <row r="929" spans="19:28">
      <c r="S929" s="46"/>
      <c r="T929" s="46"/>
      <c r="U929" s="46"/>
      <c r="V929" s="46"/>
      <c r="W929" s="46"/>
      <c r="X929" s="46"/>
      <c r="Y929" s="63"/>
      <c r="Z929" s="46"/>
      <c r="AA929" s="46"/>
      <c r="AB929" s="46"/>
    </row>
    <row r="930" spans="19:28">
      <c r="S930" s="46"/>
      <c r="T930" s="46"/>
      <c r="U930" s="46"/>
      <c r="V930" s="46"/>
      <c r="W930" s="46"/>
      <c r="X930" s="46"/>
      <c r="Y930" s="63"/>
      <c r="Z930" s="46"/>
      <c r="AA930" s="46"/>
      <c r="AB930" s="46"/>
    </row>
    <row r="931" spans="19:28">
      <c r="S931" s="46"/>
      <c r="T931" s="46"/>
      <c r="U931" s="46"/>
      <c r="V931" s="46"/>
      <c r="W931" s="46"/>
      <c r="X931" s="46"/>
      <c r="Y931" s="63"/>
      <c r="Z931" s="46"/>
      <c r="AA931" s="46"/>
      <c r="AB931" s="46"/>
    </row>
    <row r="932" spans="19:28">
      <c r="S932" s="46"/>
      <c r="T932" s="46"/>
      <c r="U932" s="46"/>
      <c r="V932" s="46"/>
      <c r="W932" s="46"/>
      <c r="X932" s="46"/>
      <c r="Y932" s="63"/>
      <c r="Z932" s="46"/>
      <c r="AA932" s="46"/>
      <c r="AB932" s="46"/>
    </row>
    <row r="933" spans="19:28">
      <c r="S933" s="46"/>
      <c r="T933" s="46"/>
      <c r="U933" s="46"/>
      <c r="V933" s="46"/>
      <c r="W933" s="46"/>
      <c r="X933" s="46"/>
      <c r="Y933" s="63"/>
      <c r="Z933" s="46"/>
      <c r="AA933" s="46"/>
      <c r="AB933" s="46"/>
    </row>
    <row r="934" spans="19:28">
      <c r="S934" s="46"/>
      <c r="T934" s="46"/>
      <c r="U934" s="46"/>
      <c r="V934" s="46"/>
      <c r="W934" s="46"/>
      <c r="X934" s="46"/>
      <c r="Y934" s="63"/>
      <c r="Z934" s="46"/>
      <c r="AA934" s="46"/>
      <c r="AB934" s="46"/>
    </row>
    <row r="935" spans="19:28">
      <c r="S935" s="46"/>
      <c r="T935" s="46"/>
      <c r="U935" s="46"/>
      <c r="V935" s="46"/>
      <c r="W935" s="46"/>
      <c r="X935" s="46"/>
      <c r="Y935" s="63"/>
      <c r="Z935" s="46"/>
      <c r="AA935" s="46"/>
      <c r="AB935" s="46"/>
    </row>
    <row r="936" spans="19:28">
      <c r="S936" s="46"/>
      <c r="T936" s="46"/>
      <c r="U936" s="46"/>
      <c r="V936" s="46"/>
      <c r="W936" s="46"/>
      <c r="X936" s="46"/>
      <c r="Y936" s="63"/>
      <c r="Z936" s="46"/>
      <c r="AA936" s="46"/>
      <c r="AB936" s="46"/>
    </row>
    <row r="937" spans="19:28">
      <c r="S937" s="46"/>
      <c r="T937" s="46"/>
      <c r="U937" s="46"/>
      <c r="V937" s="46"/>
      <c r="W937" s="46"/>
      <c r="X937" s="46"/>
      <c r="Y937" s="63"/>
      <c r="Z937" s="46"/>
      <c r="AA937" s="46"/>
      <c r="AB937" s="46"/>
    </row>
    <row r="938" spans="19:28">
      <c r="S938" s="46"/>
      <c r="T938" s="46"/>
      <c r="U938" s="46"/>
      <c r="V938" s="46"/>
      <c r="W938" s="46"/>
      <c r="X938" s="46"/>
      <c r="Y938" s="63"/>
      <c r="Z938" s="46"/>
      <c r="AA938" s="46"/>
      <c r="AB938" s="46"/>
    </row>
    <row r="939" spans="19:28">
      <c r="S939" s="46"/>
      <c r="T939" s="46"/>
      <c r="U939" s="46"/>
      <c r="V939" s="46"/>
      <c r="W939" s="46"/>
      <c r="X939" s="46"/>
      <c r="Y939" s="63"/>
      <c r="Z939" s="46"/>
      <c r="AA939" s="46"/>
      <c r="AB939" s="46"/>
    </row>
    <row r="940" spans="19:28">
      <c r="S940" s="46"/>
      <c r="T940" s="46"/>
      <c r="U940" s="46"/>
      <c r="V940" s="46"/>
      <c r="W940" s="46"/>
      <c r="X940" s="46"/>
      <c r="Y940" s="63"/>
      <c r="Z940" s="46"/>
      <c r="AA940" s="46"/>
      <c r="AB940" s="46"/>
    </row>
    <row r="941" spans="19:28">
      <c r="S941" s="46"/>
      <c r="T941" s="46"/>
      <c r="U941" s="46"/>
      <c r="V941" s="46"/>
      <c r="W941" s="46"/>
      <c r="X941" s="46"/>
      <c r="Y941" s="63"/>
      <c r="Z941" s="46"/>
      <c r="AA941" s="46"/>
      <c r="AB941" s="46"/>
    </row>
    <row r="942" spans="19:28">
      <c r="S942" s="46"/>
      <c r="T942" s="46"/>
      <c r="U942" s="46"/>
      <c r="V942" s="46"/>
      <c r="W942" s="46"/>
      <c r="X942" s="46"/>
      <c r="Y942" s="63"/>
      <c r="Z942" s="46"/>
      <c r="AA942" s="46"/>
      <c r="AB942" s="46"/>
    </row>
    <row r="943" spans="19:28">
      <c r="S943" s="46"/>
      <c r="T943" s="46"/>
      <c r="U943" s="46"/>
      <c r="V943" s="46"/>
      <c r="W943" s="46"/>
      <c r="X943" s="46"/>
      <c r="Y943" s="63"/>
      <c r="Z943" s="46"/>
      <c r="AA943" s="46"/>
      <c r="AB943" s="46"/>
    </row>
    <row r="944" spans="19:28">
      <c r="S944" s="46"/>
      <c r="T944" s="46"/>
      <c r="U944" s="46"/>
      <c r="V944" s="46"/>
      <c r="W944" s="46"/>
      <c r="X944" s="46"/>
      <c r="Y944" s="63"/>
      <c r="Z944" s="46"/>
      <c r="AA944" s="46"/>
      <c r="AB944" s="46"/>
    </row>
    <row r="945" spans="19:28">
      <c r="S945" s="46"/>
      <c r="T945" s="46"/>
      <c r="U945" s="46"/>
      <c r="V945" s="46"/>
      <c r="W945" s="46"/>
      <c r="X945" s="46"/>
      <c r="Y945" s="63"/>
      <c r="Z945" s="46"/>
      <c r="AA945" s="46"/>
      <c r="AB945" s="46"/>
    </row>
    <row r="946" spans="19:28">
      <c r="S946" s="46"/>
      <c r="T946" s="46"/>
      <c r="U946" s="46"/>
      <c r="V946" s="46"/>
      <c r="W946" s="46"/>
      <c r="X946" s="46"/>
      <c r="Y946" s="63"/>
      <c r="Z946" s="46"/>
      <c r="AA946" s="46"/>
      <c r="AB946" s="46"/>
    </row>
    <row r="947" spans="19:28">
      <c r="S947" s="46"/>
      <c r="T947" s="46"/>
      <c r="U947" s="46"/>
      <c r="V947" s="46"/>
      <c r="W947" s="46"/>
      <c r="X947" s="46"/>
      <c r="Y947" s="63"/>
      <c r="Z947" s="46"/>
      <c r="AA947" s="46"/>
      <c r="AB947" s="46"/>
    </row>
    <row r="948" spans="19:28">
      <c r="S948" s="46"/>
      <c r="T948" s="46"/>
      <c r="U948" s="46"/>
      <c r="V948" s="46"/>
      <c r="W948" s="46"/>
      <c r="X948" s="46"/>
      <c r="Y948" s="63"/>
      <c r="Z948" s="46"/>
      <c r="AA948" s="46"/>
      <c r="AB948" s="46"/>
    </row>
    <row r="949" spans="19:28">
      <c r="S949" s="46"/>
      <c r="T949" s="46"/>
      <c r="U949" s="46"/>
      <c r="V949" s="46"/>
      <c r="W949" s="46"/>
      <c r="X949" s="46"/>
      <c r="Y949" s="63"/>
      <c r="Z949" s="46"/>
      <c r="AA949" s="46"/>
      <c r="AB949" s="46"/>
    </row>
    <row r="950" spans="19:28">
      <c r="S950" s="46"/>
      <c r="T950" s="46"/>
      <c r="U950" s="46"/>
      <c r="V950" s="46"/>
      <c r="W950" s="46"/>
      <c r="X950" s="46"/>
      <c r="Y950" s="63"/>
      <c r="Z950" s="46"/>
      <c r="AA950" s="46"/>
      <c r="AB950" s="46"/>
    </row>
    <row r="951" spans="19:28">
      <c r="S951" s="46"/>
      <c r="T951" s="46"/>
      <c r="U951" s="46"/>
      <c r="V951" s="46"/>
      <c r="W951" s="46"/>
      <c r="X951" s="46"/>
      <c r="Y951" s="63"/>
      <c r="Z951" s="46"/>
      <c r="AA951" s="46"/>
      <c r="AB951" s="46"/>
    </row>
    <row r="952" spans="19:28">
      <c r="S952" s="46"/>
      <c r="T952" s="46"/>
      <c r="U952" s="46"/>
      <c r="V952" s="46"/>
      <c r="W952" s="46"/>
      <c r="X952" s="46"/>
      <c r="Y952" s="63"/>
      <c r="Z952" s="46"/>
      <c r="AA952" s="46"/>
      <c r="AB952" s="46"/>
    </row>
    <row r="953" spans="19:28">
      <c r="S953" s="46"/>
      <c r="T953" s="46"/>
      <c r="U953" s="46"/>
      <c r="V953" s="46"/>
      <c r="W953" s="46"/>
      <c r="X953" s="46"/>
      <c r="Y953" s="63"/>
      <c r="Z953" s="46"/>
      <c r="AA953" s="46"/>
      <c r="AB953" s="46"/>
    </row>
    <row r="954" spans="19:28">
      <c r="S954" s="46"/>
      <c r="T954" s="46"/>
      <c r="U954" s="46"/>
      <c r="V954" s="46"/>
      <c r="W954" s="46"/>
      <c r="X954" s="46"/>
      <c r="Y954" s="63"/>
      <c r="Z954" s="46"/>
      <c r="AA954" s="46"/>
      <c r="AB954" s="46"/>
    </row>
    <row r="955" spans="19:28">
      <c r="S955" s="46"/>
      <c r="T955" s="46"/>
      <c r="U955" s="46"/>
      <c r="V955" s="46"/>
      <c r="W955" s="46"/>
      <c r="X955" s="46"/>
      <c r="Y955" s="63"/>
      <c r="Z955" s="46"/>
      <c r="AA955" s="46"/>
      <c r="AB955" s="46"/>
    </row>
    <row r="956" spans="19:28">
      <c r="S956" s="46"/>
      <c r="T956" s="46"/>
      <c r="U956" s="46"/>
      <c r="V956" s="46"/>
      <c r="W956" s="46"/>
      <c r="X956" s="46"/>
      <c r="Y956" s="63"/>
      <c r="Z956" s="46"/>
      <c r="AA956" s="46"/>
      <c r="AB956" s="46"/>
    </row>
    <row r="957" spans="19:28">
      <c r="S957" s="46"/>
      <c r="T957" s="46"/>
      <c r="U957" s="46"/>
      <c r="V957" s="46"/>
      <c r="W957" s="46"/>
      <c r="X957" s="46"/>
      <c r="Y957" s="63"/>
      <c r="Z957" s="46"/>
      <c r="AA957" s="46"/>
      <c r="AB957" s="46"/>
    </row>
    <row r="958" spans="19:28">
      <c r="S958" s="46"/>
      <c r="T958" s="46"/>
      <c r="U958" s="46"/>
      <c r="V958" s="46"/>
      <c r="W958" s="46"/>
      <c r="X958" s="46"/>
      <c r="Y958" s="63"/>
      <c r="Z958" s="46"/>
      <c r="AA958" s="46"/>
      <c r="AB958" s="46"/>
    </row>
    <row r="959" spans="19:28">
      <c r="S959" s="46"/>
      <c r="T959" s="46"/>
      <c r="U959" s="46"/>
      <c r="V959" s="46"/>
      <c r="W959" s="46"/>
      <c r="X959" s="46"/>
      <c r="Y959" s="63"/>
      <c r="Z959" s="46"/>
      <c r="AA959" s="46"/>
      <c r="AB959" s="46"/>
    </row>
    <row r="960" spans="19:28">
      <c r="S960" s="46"/>
      <c r="T960" s="46"/>
      <c r="U960" s="46"/>
      <c r="V960" s="46"/>
      <c r="W960" s="46"/>
      <c r="X960" s="46"/>
      <c r="Y960" s="63"/>
      <c r="Z960" s="46"/>
      <c r="AA960" s="46"/>
      <c r="AB960" s="46"/>
    </row>
    <row r="961" spans="19:28">
      <c r="S961" s="46"/>
      <c r="T961" s="46"/>
      <c r="U961" s="46"/>
      <c r="V961" s="46"/>
      <c r="W961" s="46"/>
      <c r="X961" s="46"/>
      <c r="Y961" s="63"/>
      <c r="Z961" s="46"/>
      <c r="AA961" s="46"/>
      <c r="AB961" s="46"/>
    </row>
    <row r="962" spans="19:28">
      <c r="S962" s="46"/>
      <c r="T962" s="46"/>
      <c r="U962" s="46"/>
      <c r="V962" s="46"/>
      <c r="W962" s="46"/>
      <c r="X962" s="46"/>
      <c r="Y962" s="63"/>
      <c r="Z962" s="46"/>
      <c r="AA962" s="46"/>
      <c r="AB962" s="46"/>
    </row>
    <row r="963" spans="19:28">
      <c r="S963" s="46"/>
      <c r="T963" s="46"/>
      <c r="U963" s="46"/>
      <c r="V963" s="46"/>
      <c r="W963" s="46"/>
      <c r="X963" s="46"/>
      <c r="Y963" s="63"/>
      <c r="Z963" s="46"/>
      <c r="AA963" s="46"/>
      <c r="AB963" s="46"/>
    </row>
    <row r="964" spans="19:28">
      <c r="S964" s="46"/>
      <c r="T964" s="46"/>
      <c r="U964" s="46"/>
      <c r="V964" s="46"/>
      <c r="W964" s="46"/>
      <c r="X964" s="46"/>
      <c r="Y964" s="63"/>
      <c r="Z964" s="46"/>
      <c r="AA964" s="46"/>
      <c r="AB964" s="46"/>
    </row>
    <row r="965" spans="19:28">
      <c r="S965" s="46"/>
      <c r="T965" s="46"/>
      <c r="U965" s="46"/>
      <c r="V965" s="46"/>
      <c r="W965" s="46"/>
      <c r="X965" s="46"/>
      <c r="Y965" s="63"/>
      <c r="Z965" s="46"/>
      <c r="AA965" s="46"/>
      <c r="AB965" s="46"/>
    </row>
    <row r="966" spans="19:28">
      <c r="S966" s="46"/>
      <c r="T966" s="46"/>
      <c r="U966" s="46"/>
      <c r="V966" s="46"/>
      <c r="W966" s="46"/>
      <c r="X966" s="46"/>
      <c r="Y966" s="63"/>
      <c r="Z966" s="46"/>
      <c r="AA966" s="46"/>
      <c r="AB966" s="46"/>
    </row>
    <row r="967" spans="19:28">
      <c r="S967" s="46"/>
      <c r="T967" s="46"/>
      <c r="U967" s="46"/>
      <c r="V967" s="46"/>
      <c r="W967" s="46"/>
      <c r="X967" s="46"/>
      <c r="Y967" s="63"/>
      <c r="Z967" s="46"/>
      <c r="AA967" s="46"/>
      <c r="AB967" s="46"/>
    </row>
    <row r="968" spans="19:28">
      <c r="S968" s="46"/>
      <c r="T968" s="46"/>
      <c r="U968" s="46"/>
      <c r="V968" s="46"/>
      <c r="W968" s="46"/>
      <c r="X968" s="46"/>
      <c r="Y968" s="63"/>
      <c r="Z968" s="46"/>
      <c r="AA968" s="46"/>
      <c r="AB968" s="46"/>
    </row>
    <row r="969" spans="19:28">
      <c r="S969" s="46"/>
      <c r="T969" s="46"/>
      <c r="U969" s="46"/>
      <c r="V969" s="46"/>
      <c r="W969" s="46"/>
      <c r="X969" s="46"/>
      <c r="Y969" s="63"/>
      <c r="Z969" s="46"/>
      <c r="AA969" s="46"/>
      <c r="AB969" s="46"/>
    </row>
    <row r="970" spans="19:28">
      <c r="S970" s="46"/>
      <c r="T970" s="46"/>
      <c r="U970" s="46"/>
      <c r="V970" s="46"/>
      <c r="W970" s="46"/>
      <c r="X970" s="46"/>
      <c r="Y970" s="63"/>
      <c r="Z970" s="46"/>
      <c r="AA970" s="46"/>
      <c r="AB970" s="46"/>
    </row>
    <row r="971" spans="19:28">
      <c r="S971" s="46"/>
      <c r="T971" s="46"/>
      <c r="U971" s="46"/>
      <c r="V971" s="46"/>
      <c r="W971" s="46"/>
      <c r="X971" s="46"/>
      <c r="Y971" s="63"/>
      <c r="Z971" s="46"/>
      <c r="AA971" s="46"/>
      <c r="AB971" s="46"/>
    </row>
    <row r="972" spans="19:28">
      <c r="S972" s="46"/>
      <c r="T972" s="46"/>
      <c r="U972" s="46"/>
      <c r="V972" s="46"/>
      <c r="W972" s="46"/>
      <c r="X972" s="46"/>
      <c r="Y972" s="63"/>
      <c r="Z972" s="46"/>
      <c r="AA972" s="46"/>
      <c r="AB972" s="46"/>
    </row>
    <row r="973" spans="19:28">
      <c r="S973" s="46"/>
      <c r="T973" s="46"/>
      <c r="U973" s="46"/>
      <c r="V973" s="46"/>
      <c r="W973" s="46"/>
      <c r="X973" s="46"/>
      <c r="Y973" s="63"/>
      <c r="Z973" s="46"/>
      <c r="AA973" s="46"/>
      <c r="AB973" s="46"/>
    </row>
    <row r="974" spans="19:28">
      <c r="S974" s="46"/>
      <c r="T974" s="46"/>
      <c r="U974" s="46"/>
      <c r="V974" s="46"/>
      <c r="W974" s="46"/>
      <c r="X974" s="46"/>
      <c r="Y974" s="63"/>
      <c r="Z974" s="46"/>
      <c r="AA974" s="46"/>
      <c r="AB974" s="46"/>
    </row>
    <row r="975" spans="19:28">
      <c r="S975" s="46"/>
      <c r="T975" s="46"/>
      <c r="U975" s="46"/>
      <c r="V975" s="46"/>
      <c r="W975" s="46"/>
      <c r="X975" s="46"/>
      <c r="Y975" s="63"/>
      <c r="Z975" s="46"/>
      <c r="AA975" s="46"/>
      <c r="AB975" s="46"/>
    </row>
    <row r="976" spans="19:28">
      <c r="S976" s="46"/>
      <c r="T976" s="46"/>
      <c r="U976" s="46"/>
      <c r="V976" s="46"/>
      <c r="W976" s="46"/>
      <c r="X976" s="46"/>
      <c r="Y976" s="63"/>
      <c r="Z976" s="46"/>
      <c r="AA976" s="46"/>
      <c r="AB976" s="46"/>
    </row>
    <row r="977" spans="19:28">
      <c r="S977" s="46"/>
      <c r="T977" s="46"/>
      <c r="U977" s="46"/>
      <c r="V977" s="46"/>
      <c r="W977" s="46"/>
      <c r="X977" s="46"/>
      <c r="Y977" s="63"/>
      <c r="Z977" s="46"/>
      <c r="AA977" s="46"/>
      <c r="AB977" s="46"/>
    </row>
    <row r="978" spans="19:28">
      <c r="S978" s="46"/>
      <c r="T978" s="46"/>
      <c r="U978" s="46"/>
      <c r="V978" s="46"/>
      <c r="W978" s="46"/>
      <c r="X978" s="46"/>
      <c r="Y978" s="63"/>
      <c r="Z978" s="46"/>
      <c r="AA978" s="46"/>
      <c r="AB978" s="46"/>
    </row>
    <row r="979" spans="19:28">
      <c r="S979" s="46"/>
      <c r="T979" s="46"/>
      <c r="U979" s="46"/>
      <c r="V979" s="46"/>
      <c r="W979" s="46"/>
      <c r="X979" s="46"/>
      <c r="Y979" s="63"/>
      <c r="Z979" s="46"/>
      <c r="AA979" s="46"/>
      <c r="AB979" s="46"/>
    </row>
    <row r="980" spans="19:28">
      <c r="S980" s="46"/>
      <c r="T980" s="46"/>
      <c r="U980" s="46"/>
      <c r="V980" s="46"/>
      <c r="W980" s="46"/>
      <c r="X980" s="46"/>
      <c r="Y980" s="63"/>
      <c r="Z980" s="46"/>
      <c r="AA980" s="46"/>
      <c r="AB980" s="46"/>
    </row>
    <row r="981" spans="19:28">
      <c r="S981" s="46"/>
      <c r="T981" s="46"/>
      <c r="U981" s="46"/>
      <c r="V981" s="46"/>
      <c r="W981" s="46"/>
      <c r="X981" s="46"/>
      <c r="Y981" s="63"/>
      <c r="Z981" s="46"/>
      <c r="AA981" s="46"/>
      <c r="AB981" s="46"/>
    </row>
    <row r="982" spans="19:28">
      <c r="S982" s="46"/>
      <c r="T982" s="46"/>
      <c r="U982" s="46"/>
      <c r="V982" s="46"/>
      <c r="W982" s="46"/>
      <c r="X982" s="46"/>
      <c r="Y982" s="63"/>
      <c r="Z982" s="46"/>
      <c r="AA982" s="46"/>
      <c r="AB982" s="46"/>
    </row>
    <row r="983" spans="19:28">
      <c r="S983" s="46"/>
      <c r="T983" s="46"/>
      <c r="U983" s="46"/>
      <c r="V983" s="46"/>
      <c r="W983" s="46"/>
      <c r="X983" s="46"/>
      <c r="Y983" s="63"/>
      <c r="Z983" s="46"/>
      <c r="AA983" s="46"/>
      <c r="AB983" s="46"/>
    </row>
    <row r="984" spans="19:28">
      <c r="S984" s="46"/>
      <c r="T984" s="46"/>
      <c r="U984" s="46"/>
      <c r="V984" s="46"/>
      <c r="W984" s="46"/>
      <c r="X984" s="46"/>
      <c r="Y984" s="63"/>
      <c r="Z984" s="46"/>
      <c r="AA984" s="46"/>
      <c r="AB984" s="46"/>
    </row>
    <row r="985" spans="19:28">
      <c r="S985" s="46"/>
      <c r="T985" s="46"/>
      <c r="U985" s="46"/>
      <c r="V985" s="46"/>
      <c r="W985" s="46"/>
      <c r="X985" s="46"/>
      <c r="Y985" s="63"/>
      <c r="Z985" s="46"/>
      <c r="AA985" s="46"/>
      <c r="AB985" s="46"/>
    </row>
    <row r="986" spans="19:28">
      <c r="S986" s="46"/>
      <c r="T986" s="46"/>
      <c r="U986" s="46"/>
      <c r="V986" s="46"/>
      <c r="W986" s="46"/>
      <c r="X986" s="46"/>
      <c r="Y986" s="63"/>
      <c r="Z986" s="46"/>
      <c r="AA986" s="46"/>
      <c r="AB986" s="46"/>
    </row>
    <row r="987" spans="19:28">
      <c r="S987" s="46"/>
      <c r="T987" s="46"/>
      <c r="U987" s="46"/>
      <c r="V987" s="46"/>
      <c r="W987" s="46"/>
      <c r="X987" s="46"/>
      <c r="Y987" s="63"/>
      <c r="Z987" s="46"/>
      <c r="AA987" s="46"/>
      <c r="AB987" s="46"/>
    </row>
    <row r="988" spans="19:28">
      <c r="S988" s="46"/>
      <c r="T988" s="46"/>
      <c r="U988" s="46"/>
      <c r="V988" s="46"/>
      <c r="W988" s="46"/>
      <c r="X988" s="46"/>
      <c r="Y988" s="63"/>
      <c r="Z988" s="46"/>
      <c r="AA988" s="46"/>
      <c r="AB988" s="46"/>
    </row>
    <row r="989" spans="19:28">
      <c r="S989" s="46"/>
      <c r="T989" s="46"/>
      <c r="U989" s="46"/>
      <c r="V989" s="46"/>
      <c r="W989" s="46"/>
      <c r="X989" s="46"/>
      <c r="Y989" s="63"/>
      <c r="Z989" s="46"/>
      <c r="AA989" s="46"/>
      <c r="AB989" s="46"/>
    </row>
    <row r="990" spans="19:28">
      <c r="S990" s="46"/>
      <c r="T990" s="46"/>
      <c r="U990" s="46"/>
      <c r="V990" s="46"/>
      <c r="W990" s="46"/>
      <c r="X990" s="46"/>
      <c r="Y990" s="63"/>
      <c r="Z990" s="46"/>
      <c r="AA990" s="46"/>
      <c r="AB990" s="46"/>
    </row>
    <row r="991" spans="19:28">
      <c r="S991" s="46"/>
      <c r="T991" s="46"/>
      <c r="U991" s="46"/>
      <c r="V991" s="46"/>
      <c r="W991" s="46"/>
      <c r="X991" s="46"/>
      <c r="Y991" s="63"/>
      <c r="Z991" s="46"/>
      <c r="AA991" s="46"/>
      <c r="AB991" s="46"/>
    </row>
    <row r="992" spans="19:28">
      <c r="S992" s="46"/>
      <c r="T992" s="46"/>
      <c r="U992" s="46"/>
      <c r="V992" s="46"/>
      <c r="W992" s="46"/>
      <c r="X992" s="46"/>
      <c r="Y992" s="63"/>
      <c r="Z992" s="46"/>
      <c r="AA992" s="46"/>
      <c r="AB992" s="46"/>
    </row>
    <row r="993" spans="19:28">
      <c r="S993" s="46"/>
      <c r="T993" s="46"/>
      <c r="U993" s="46"/>
      <c r="V993" s="46"/>
      <c r="W993" s="46"/>
      <c r="X993" s="46"/>
      <c r="Y993" s="63"/>
      <c r="Z993" s="46"/>
      <c r="AA993" s="46"/>
      <c r="AB993" s="46"/>
    </row>
    <row r="994" spans="19:28">
      <c r="S994" s="46"/>
      <c r="T994" s="46"/>
      <c r="U994" s="46"/>
      <c r="V994" s="46"/>
      <c r="W994" s="46"/>
      <c r="X994" s="46"/>
      <c r="Y994" s="63"/>
      <c r="Z994" s="46"/>
      <c r="AA994" s="46"/>
      <c r="AB994" s="46"/>
    </row>
    <row r="995" spans="19:28">
      <c r="S995" s="46"/>
      <c r="T995" s="46"/>
      <c r="U995" s="46"/>
      <c r="V995" s="46"/>
      <c r="W995" s="46"/>
      <c r="X995" s="46"/>
      <c r="Y995" s="63"/>
      <c r="Z995" s="46"/>
      <c r="AA995" s="46"/>
      <c r="AB995" s="46"/>
    </row>
    <row r="996" spans="19:28">
      <c r="S996" s="46"/>
      <c r="T996" s="46"/>
      <c r="U996" s="46"/>
      <c r="V996" s="46"/>
      <c r="W996" s="46"/>
      <c r="X996" s="46"/>
      <c r="Y996" s="63"/>
      <c r="Z996" s="46"/>
      <c r="AA996" s="46"/>
      <c r="AB996" s="46"/>
    </row>
    <row r="997" spans="19:28">
      <c r="S997" s="46"/>
      <c r="T997" s="46"/>
      <c r="U997" s="46"/>
      <c r="V997" s="46"/>
      <c r="W997" s="46"/>
      <c r="X997" s="46"/>
      <c r="Y997" s="63"/>
      <c r="Z997" s="46"/>
      <c r="AA997" s="46"/>
      <c r="AB997" s="46"/>
    </row>
    <row r="998" spans="19:28">
      <c r="S998" s="46"/>
      <c r="T998" s="46"/>
      <c r="U998" s="46"/>
      <c r="V998" s="46"/>
      <c r="W998" s="46"/>
      <c r="X998" s="46"/>
      <c r="Y998" s="63"/>
      <c r="Z998" s="46"/>
      <c r="AA998" s="46"/>
      <c r="AB998" s="46"/>
    </row>
    <row r="999" spans="19:28">
      <c r="S999" s="46"/>
      <c r="T999" s="46"/>
      <c r="U999" s="46"/>
      <c r="V999" s="46"/>
      <c r="W999" s="46"/>
      <c r="X999" s="46"/>
      <c r="Y999" s="63"/>
      <c r="Z999" s="46"/>
      <c r="AA999" s="46"/>
      <c r="AB999" s="46"/>
    </row>
    <row r="1000" spans="19:28">
      <c r="S1000" s="46"/>
      <c r="T1000" s="46"/>
      <c r="U1000" s="46"/>
      <c r="V1000" s="46"/>
      <c r="W1000" s="46"/>
      <c r="X1000" s="46"/>
      <c r="Y1000" s="63"/>
      <c r="Z1000" s="46"/>
      <c r="AA1000" s="46"/>
      <c r="AB1000" s="46"/>
    </row>
    <row r="1001" spans="19:28">
      <c r="S1001" s="46"/>
      <c r="T1001" s="46"/>
      <c r="U1001" s="46"/>
      <c r="V1001" s="46"/>
      <c r="W1001" s="46"/>
      <c r="X1001" s="46"/>
      <c r="Y1001" s="63"/>
      <c r="Z1001" s="46"/>
      <c r="AA1001" s="46"/>
      <c r="AB1001" s="46"/>
    </row>
    <row r="1002" spans="19:28">
      <c r="S1002" s="46"/>
      <c r="T1002" s="46"/>
      <c r="U1002" s="46"/>
      <c r="V1002" s="46"/>
      <c r="W1002" s="46"/>
      <c r="X1002" s="46"/>
      <c r="Y1002" s="63"/>
      <c r="Z1002" s="46"/>
      <c r="AA1002" s="46"/>
      <c r="AB1002" s="46"/>
    </row>
    <row r="1003" spans="19:28">
      <c r="S1003" s="46"/>
      <c r="T1003" s="46"/>
      <c r="U1003" s="46"/>
      <c r="V1003" s="46"/>
      <c r="W1003" s="46"/>
      <c r="X1003" s="46"/>
      <c r="Y1003" s="63"/>
      <c r="Z1003" s="46"/>
      <c r="AA1003" s="46"/>
      <c r="AB1003" s="46"/>
    </row>
    <row r="1004" spans="19:28">
      <c r="S1004" s="46"/>
      <c r="T1004" s="46"/>
      <c r="U1004" s="46"/>
      <c r="V1004" s="46"/>
      <c r="W1004" s="46"/>
      <c r="X1004" s="46"/>
      <c r="Y1004" s="63"/>
      <c r="Z1004" s="46"/>
      <c r="AA1004" s="46"/>
      <c r="AB1004" s="46"/>
    </row>
    <row r="1005" spans="19:28">
      <c r="S1005" s="46"/>
      <c r="T1005" s="46"/>
      <c r="U1005" s="46"/>
      <c r="V1005" s="46"/>
      <c r="W1005" s="46"/>
      <c r="X1005" s="46"/>
      <c r="Y1005" s="63"/>
      <c r="Z1005" s="46"/>
      <c r="AA1005" s="46"/>
      <c r="AB1005" s="46"/>
    </row>
    <row r="1006" spans="19:28">
      <c r="S1006" s="46"/>
      <c r="T1006" s="46"/>
      <c r="U1006" s="46"/>
      <c r="V1006" s="46"/>
      <c r="W1006" s="46"/>
      <c r="X1006" s="46"/>
      <c r="Y1006" s="63"/>
      <c r="Z1006" s="46"/>
      <c r="AA1006" s="46"/>
      <c r="AB1006" s="46"/>
    </row>
    <row r="1007" spans="19:28">
      <c r="S1007" s="46"/>
      <c r="T1007" s="46"/>
      <c r="U1007" s="46"/>
      <c r="V1007" s="46"/>
      <c r="W1007" s="46"/>
      <c r="X1007" s="46"/>
      <c r="Y1007" s="63"/>
      <c r="Z1007" s="46"/>
      <c r="AA1007" s="46"/>
      <c r="AB1007" s="46"/>
    </row>
    <row r="1008" spans="19:28">
      <c r="S1008" s="46"/>
      <c r="T1008" s="46"/>
      <c r="U1008" s="46"/>
      <c r="V1008" s="46"/>
      <c r="W1008" s="46"/>
      <c r="X1008" s="46"/>
      <c r="Y1008" s="63"/>
      <c r="Z1008" s="46"/>
      <c r="AA1008" s="46"/>
      <c r="AB1008" s="46"/>
    </row>
    <row r="1009" spans="19:28">
      <c r="S1009" s="46"/>
      <c r="T1009" s="46"/>
      <c r="U1009" s="46"/>
      <c r="V1009" s="46"/>
      <c r="W1009" s="46"/>
      <c r="X1009" s="46"/>
      <c r="Y1009" s="63"/>
      <c r="Z1009" s="46"/>
      <c r="AA1009" s="46"/>
      <c r="AB1009" s="46"/>
    </row>
    <row r="1010" spans="19:28">
      <c r="S1010" s="46"/>
      <c r="T1010" s="46"/>
      <c r="U1010" s="46"/>
      <c r="V1010" s="46"/>
      <c r="W1010" s="46"/>
      <c r="X1010" s="46"/>
      <c r="Y1010" s="63"/>
      <c r="Z1010" s="46"/>
      <c r="AA1010" s="46"/>
      <c r="AB1010" s="46"/>
    </row>
    <row r="1011" spans="19:28">
      <c r="S1011" s="46"/>
      <c r="T1011" s="46"/>
      <c r="U1011" s="46"/>
      <c r="V1011" s="46"/>
      <c r="W1011" s="46"/>
      <c r="X1011" s="46"/>
      <c r="Y1011" s="63"/>
      <c r="Z1011" s="46"/>
      <c r="AA1011" s="46"/>
      <c r="AB1011" s="46"/>
    </row>
    <row r="1012" spans="19:28">
      <c r="S1012" s="46"/>
      <c r="T1012" s="46"/>
      <c r="U1012" s="46"/>
      <c r="V1012" s="46"/>
      <c r="W1012" s="46"/>
      <c r="X1012" s="46"/>
      <c r="Y1012" s="63"/>
      <c r="Z1012" s="46"/>
      <c r="AA1012" s="46"/>
      <c r="AB1012" s="46"/>
    </row>
    <row r="1013" spans="19:28">
      <c r="S1013" s="46"/>
      <c r="T1013" s="46"/>
      <c r="U1013" s="46"/>
      <c r="V1013" s="46"/>
      <c r="W1013" s="46"/>
      <c r="X1013" s="46"/>
      <c r="Y1013" s="63"/>
      <c r="Z1013" s="46"/>
      <c r="AA1013" s="46"/>
      <c r="AB1013" s="46"/>
    </row>
    <row r="1014" spans="19:28">
      <c r="S1014" s="46"/>
      <c r="T1014" s="46"/>
      <c r="U1014" s="46"/>
      <c r="V1014" s="46"/>
      <c r="W1014" s="46"/>
      <c r="X1014" s="46"/>
      <c r="Y1014" s="63"/>
      <c r="Z1014" s="46"/>
      <c r="AA1014" s="46"/>
      <c r="AB1014" s="46"/>
    </row>
    <row r="1015" spans="19:28">
      <c r="S1015" s="46"/>
      <c r="T1015" s="46"/>
      <c r="U1015" s="46"/>
      <c r="V1015" s="46"/>
      <c r="W1015" s="46"/>
      <c r="X1015" s="46"/>
      <c r="Y1015" s="63"/>
      <c r="Z1015" s="46"/>
      <c r="AA1015" s="46"/>
      <c r="AB1015" s="46"/>
    </row>
    <row r="1016" spans="19:28">
      <c r="S1016" s="46"/>
      <c r="T1016" s="46"/>
      <c r="U1016" s="46"/>
      <c r="V1016" s="46"/>
      <c r="W1016" s="46"/>
      <c r="X1016" s="46"/>
      <c r="Y1016" s="63"/>
      <c r="Z1016" s="46"/>
      <c r="AA1016" s="46"/>
      <c r="AB1016" s="46"/>
    </row>
    <row r="1017" spans="19:28">
      <c r="S1017" s="46"/>
      <c r="T1017" s="46"/>
      <c r="U1017" s="46"/>
      <c r="V1017" s="46"/>
      <c r="W1017" s="46"/>
      <c r="X1017" s="46"/>
      <c r="Y1017" s="63"/>
      <c r="Z1017" s="46"/>
      <c r="AA1017" s="46"/>
      <c r="AB1017" s="46"/>
    </row>
    <row r="1018" spans="19:28">
      <c r="S1018" s="46"/>
      <c r="T1018" s="46"/>
      <c r="U1018" s="46"/>
      <c r="V1018" s="46"/>
      <c r="W1018" s="46"/>
      <c r="X1018" s="46"/>
      <c r="Y1018" s="63"/>
      <c r="Z1018" s="46"/>
      <c r="AA1018" s="46"/>
      <c r="AB1018" s="46"/>
    </row>
    <row r="1019" spans="19:28">
      <c r="S1019" s="46"/>
      <c r="T1019" s="46"/>
      <c r="U1019" s="46"/>
      <c r="V1019" s="46"/>
      <c r="W1019" s="46"/>
      <c r="X1019" s="46"/>
      <c r="Y1019" s="63"/>
      <c r="Z1019" s="46"/>
      <c r="AA1019" s="46"/>
      <c r="AB1019" s="46"/>
    </row>
    <row r="1020" spans="19:28">
      <c r="S1020" s="46"/>
      <c r="T1020" s="46"/>
      <c r="U1020" s="46"/>
      <c r="V1020" s="46"/>
      <c r="W1020" s="46"/>
      <c r="X1020" s="46"/>
      <c r="Y1020" s="63"/>
      <c r="Z1020" s="46"/>
      <c r="AA1020" s="46"/>
      <c r="AB1020" s="46"/>
    </row>
    <row r="1021" spans="19:28">
      <c r="S1021" s="46"/>
      <c r="T1021" s="46"/>
      <c r="U1021" s="46"/>
      <c r="V1021" s="46"/>
      <c r="W1021" s="46"/>
      <c r="X1021" s="46"/>
      <c r="Y1021" s="63"/>
      <c r="Z1021" s="46"/>
      <c r="AA1021" s="46"/>
      <c r="AB1021" s="46"/>
    </row>
    <row r="1022" spans="19:28">
      <c r="S1022" s="46"/>
      <c r="T1022" s="46"/>
      <c r="U1022" s="46"/>
      <c r="V1022" s="46"/>
      <c r="W1022" s="46"/>
      <c r="X1022" s="46"/>
      <c r="Y1022" s="63"/>
      <c r="Z1022" s="46"/>
      <c r="AA1022" s="46"/>
      <c r="AB1022" s="46"/>
    </row>
    <row r="1023" spans="19:28">
      <c r="S1023" s="46"/>
      <c r="T1023" s="46"/>
      <c r="U1023" s="46"/>
      <c r="V1023" s="46"/>
      <c r="W1023" s="46"/>
      <c r="X1023" s="46"/>
      <c r="Y1023" s="63"/>
      <c r="Z1023" s="46"/>
      <c r="AA1023" s="46"/>
      <c r="AB1023" s="46"/>
    </row>
    <row r="1024" spans="19:28">
      <c r="S1024" s="46"/>
      <c r="T1024" s="46"/>
      <c r="U1024" s="46"/>
      <c r="V1024" s="46"/>
      <c r="W1024" s="46"/>
      <c r="X1024" s="46"/>
      <c r="Y1024" s="63"/>
      <c r="Z1024" s="46"/>
      <c r="AA1024" s="46"/>
      <c r="AB1024" s="46"/>
    </row>
    <row r="1025" spans="19:28">
      <c r="S1025" s="46"/>
      <c r="T1025" s="46"/>
      <c r="U1025" s="46"/>
      <c r="V1025" s="46"/>
      <c r="W1025" s="46"/>
      <c r="X1025" s="46"/>
      <c r="Y1025" s="63"/>
      <c r="Z1025" s="46"/>
      <c r="AA1025" s="46"/>
      <c r="AB1025" s="46"/>
    </row>
    <row r="1026" spans="19:28">
      <c r="S1026" s="46"/>
      <c r="T1026" s="46"/>
      <c r="U1026" s="46"/>
      <c r="V1026" s="46"/>
      <c r="W1026" s="46"/>
      <c r="X1026" s="46"/>
      <c r="Y1026" s="63"/>
      <c r="Z1026" s="46"/>
      <c r="AA1026" s="46"/>
      <c r="AB1026" s="46"/>
    </row>
    <row r="1027" spans="19:28">
      <c r="S1027" s="46"/>
      <c r="T1027" s="46"/>
      <c r="U1027" s="46"/>
      <c r="V1027" s="46"/>
      <c r="W1027" s="46"/>
      <c r="X1027" s="46"/>
      <c r="Y1027" s="63"/>
      <c r="Z1027" s="46"/>
      <c r="AA1027" s="46"/>
      <c r="AB1027" s="46"/>
    </row>
    <row r="1028" spans="19:28">
      <c r="S1028" s="46"/>
      <c r="T1028" s="46"/>
      <c r="U1028" s="46"/>
      <c r="V1028" s="46"/>
      <c r="W1028" s="46"/>
      <c r="X1028" s="46"/>
      <c r="Y1028" s="63"/>
      <c r="Z1028" s="46"/>
      <c r="AA1028" s="46"/>
      <c r="AB1028" s="46"/>
    </row>
    <row r="1029" spans="19:28">
      <c r="S1029" s="46"/>
      <c r="T1029" s="46"/>
      <c r="U1029" s="46"/>
      <c r="V1029" s="46"/>
      <c r="W1029" s="46"/>
      <c r="X1029" s="46"/>
      <c r="Y1029" s="63"/>
      <c r="Z1029" s="46"/>
      <c r="AA1029" s="46"/>
      <c r="AB1029" s="46"/>
    </row>
    <row r="1030" spans="19:28">
      <c r="S1030" s="46"/>
      <c r="T1030" s="46"/>
      <c r="U1030" s="46"/>
      <c r="V1030" s="46"/>
      <c r="W1030" s="46"/>
      <c r="X1030" s="46"/>
      <c r="Y1030" s="63"/>
      <c r="Z1030" s="46"/>
      <c r="AA1030" s="46"/>
      <c r="AB1030" s="46"/>
    </row>
    <row r="1031" spans="19:28">
      <c r="S1031" s="46"/>
      <c r="T1031" s="46"/>
      <c r="U1031" s="46"/>
      <c r="V1031" s="46"/>
      <c r="W1031" s="46"/>
      <c r="X1031" s="46"/>
      <c r="Y1031" s="63"/>
      <c r="Z1031" s="46"/>
      <c r="AA1031" s="46"/>
      <c r="AB1031" s="46"/>
    </row>
    <row r="1032" spans="19:28">
      <c r="S1032" s="46"/>
      <c r="T1032" s="46"/>
      <c r="U1032" s="46"/>
      <c r="V1032" s="46"/>
      <c r="W1032" s="46"/>
      <c r="X1032" s="46"/>
      <c r="Y1032" s="63"/>
      <c r="Z1032" s="46"/>
      <c r="AA1032" s="46"/>
      <c r="AB1032" s="46"/>
    </row>
    <row r="1033" spans="19:28">
      <c r="S1033" s="46"/>
      <c r="T1033" s="46"/>
      <c r="U1033" s="46"/>
      <c r="V1033" s="46"/>
      <c r="W1033" s="46"/>
      <c r="X1033" s="46"/>
      <c r="Y1033" s="63"/>
      <c r="Z1033" s="46"/>
      <c r="AA1033" s="46"/>
      <c r="AB1033" s="46"/>
    </row>
    <row r="1034" spans="19:28">
      <c r="S1034" s="46"/>
      <c r="T1034" s="46"/>
      <c r="U1034" s="46"/>
      <c r="V1034" s="46"/>
      <c r="W1034" s="46"/>
      <c r="X1034" s="46"/>
      <c r="Y1034" s="63"/>
      <c r="Z1034" s="46"/>
      <c r="AA1034" s="46"/>
      <c r="AB1034" s="46"/>
    </row>
    <row r="1035" spans="19:28">
      <c r="S1035" s="46"/>
      <c r="T1035" s="46"/>
      <c r="U1035" s="46"/>
      <c r="V1035" s="46"/>
      <c r="W1035" s="46"/>
      <c r="X1035" s="46"/>
      <c r="Y1035" s="63"/>
      <c r="Z1035" s="46"/>
      <c r="AA1035" s="46"/>
      <c r="AB1035" s="46"/>
    </row>
    <row r="1036" spans="19:28">
      <c r="S1036" s="46"/>
      <c r="T1036" s="46"/>
      <c r="U1036" s="46"/>
      <c r="V1036" s="46"/>
      <c r="W1036" s="46"/>
      <c r="X1036" s="46"/>
      <c r="Y1036" s="63"/>
      <c r="Z1036" s="46"/>
      <c r="AA1036" s="46"/>
      <c r="AB1036" s="46"/>
    </row>
    <row r="1037" spans="19:28">
      <c r="S1037" s="46"/>
      <c r="T1037" s="46"/>
      <c r="U1037" s="46"/>
      <c r="V1037" s="46"/>
      <c r="W1037" s="46"/>
      <c r="X1037" s="46"/>
      <c r="Y1037" s="63"/>
      <c r="Z1037" s="46"/>
      <c r="AA1037" s="46"/>
      <c r="AB1037" s="46"/>
    </row>
    <row r="1038" spans="19:28">
      <c r="S1038" s="46"/>
      <c r="T1038" s="46"/>
      <c r="U1038" s="46"/>
      <c r="V1038" s="46"/>
      <c r="W1038" s="46"/>
      <c r="X1038" s="46"/>
      <c r="Y1038" s="63"/>
      <c r="Z1038" s="46"/>
      <c r="AA1038" s="46"/>
      <c r="AB1038" s="46"/>
    </row>
    <row r="1039" spans="19:28">
      <c r="S1039" s="46"/>
      <c r="T1039" s="46"/>
      <c r="U1039" s="46"/>
      <c r="V1039" s="46"/>
      <c r="W1039" s="46"/>
      <c r="X1039" s="46"/>
      <c r="Y1039" s="63"/>
      <c r="Z1039" s="46"/>
      <c r="AA1039" s="46"/>
      <c r="AB1039" s="46"/>
    </row>
    <row r="1040" spans="19:28">
      <c r="S1040" s="46"/>
      <c r="T1040" s="46"/>
      <c r="U1040" s="46"/>
      <c r="V1040" s="46"/>
      <c r="W1040" s="46"/>
      <c r="X1040" s="46"/>
      <c r="Y1040" s="63"/>
      <c r="Z1040" s="46"/>
      <c r="AA1040" s="46"/>
      <c r="AB1040" s="46"/>
    </row>
    <row r="1041" spans="19:28">
      <c r="S1041" s="46"/>
      <c r="T1041" s="46"/>
      <c r="U1041" s="46"/>
      <c r="V1041" s="46"/>
      <c r="W1041" s="46"/>
      <c r="X1041" s="46"/>
      <c r="Y1041" s="63"/>
      <c r="Z1041" s="46"/>
      <c r="AA1041" s="46"/>
      <c r="AB1041" s="46"/>
    </row>
    <row r="1042" spans="19:28">
      <c r="S1042" s="46"/>
      <c r="T1042" s="46"/>
      <c r="U1042" s="46"/>
      <c r="V1042" s="46"/>
      <c r="W1042" s="46"/>
      <c r="X1042" s="46"/>
      <c r="Y1042" s="63"/>
      <c r="Z1042" s="46"/>
      <c r="AA1042" s="46"/>
      <c r="AB1042" s="46"/>
    </row>
    <row r="1043" spans="19:28">
      <c r="S1043" s="46"/>
      <c r="T1043" s="46"/>
      <c r="U1043" s="46"/>
      <c r="V1043" s="46"/>
      <c r="W1043" s="46"/>
      <c r="X1043" s="46"/>
      <c r="Y1043" s="63"/>
      <c r="Z1043" s="46"/>
      <c r="AA1043" s="46"/>
      <c r="AB1043" s="46"/>
    </row>
    <row r="1044" spans="19:28">
      <c r="S1044" s="46"/>
      <c r="T1044" s="46"/>
      <c r="U1044" s="46"/>
      <c r="V1044" s="46"/>
      <c r="W1044" s="46"/>
      <c r="X1044" s="46"/>
      <c r="Y1044" s="63"/>
      <c r="Z1044" s="46"/>
      <c r="AA1044" s="46"/>
      <c r="AB1044" s="46"/>
    </row>
    <row r="1045" spans="19:28">
      <c r="S1045" s="46"/>
      <c r="T1045" s="46"/>
      <c r="U1045" s="46"/>
      <c r="V1045" s="46"/>
      <c r="W1045" s="46"/>
      <c r="X1045" s="46"/>
      <c r="Y1045" s="63"/>
      <c r="Z1045" s="46"/>
      <c r="AA1045" s="46"/>
      <c r="AB1045" s="46"/>
    </row>
    <row r="1046" spans="19:28">
      <c r="S1046" s="46"/>
      <c r="T1046" s="46"/>
      <c r="U1046" s="46"/>
      <c r="V1046" s="46"/>
      <c r="W1046" s="46"/>
      <c r="X1046" s="46"/>
      <c r="Y1046" s="63"/>
      <c r="Z1046" s="46"/>
      <c r="AA1046" s="46"/>
      <c r="AB1046" s="46"/>
    </row>
    <row r="1047" spans="19:28">
      <c r="S1047" s="46"/>
      <c r="T1047" s="46"/>
      <c r="U1047" s="46"/>
      <c r="V1047" s="46"/>
      <c r="W1047" s="46"/>
      <c r="X1047" s="46"/>
      <c r="Y1047" s="63"/>
      <c r="Z1047" s="46"/>
      <c r="AA1047" s="46"/>
      <c r="AB1047" s="46"/>
    </row>
    <row r="1048" spans="19:28">
      <c r="S1048" s="46"/>
      <c r="T1048" s="46"/>
      <c r="U1048" s="46"/>
      <c r="V1048" s="46"/>
      <c r="W1048" s="46"/>
      <c r="X1048" s="46"/>
      <c r="Y1048" s="63"/>
      <c r="Z1048" s="46"/>
      <c r="AA1048" s="46"/>
      <c r="AB1048" s="46"/>
    </row>
    <row r="1049" spans="19:28">
      <c r="S1049" s="46"/>
      <c r="T1049" s="46"/>
      <c r="U1049" s="46"/>
      <c r="V1049" s="46"/>
      <c r="W1049" s="46"/>
      <c r="X1049" s="46"/>
      <c r="Y1049" s="63"/>
      <c r="Z1049" s="46"/>
      <c r="AA1049" s="46"/>
      <c r="AB1049" s="46"/>
    </row>
    <row r="1050" spans="19:28">
      <c r="S1050" s="46"/>
      <c r="T1050" s="46"/>
      <c r="U1050" s="46"/>
      <c r="V1050" s="46"/>
      <c r="W1050" s="46"/>
      <c r="X1050" s="46"/>
      <c r="Y1050" s="63"/>
      <c r="Z1050" s="46"/>
      <c r="AA1050" s="46"/>
      <c r="AB1050" s="46"/>
    </row>
    <row r="1051" spans="19:28">
      <c r="S1051" s="46"/>
      <c r="T1051" s="46"/>
      <c r="U1051" s="46"/>
      <c r="V1051" s="46"/>
      <c r="W1051" s="46"/>
      <c r="X1051" s="46"/>
      <c r="Y1051" s="63"/>
      <c r="Z1051" s="46"/>
      <c r="AA1051" s="46"/>
      <c r="AB1051" s="46"/>
    </row>
    <row r="1052" spans="19:28">
      <c r="S1052" s="46"/>
      <c r="T1052" s="46"/>
      <c r="U1052" s="46"/>
      <c r="V1052" s="46"/>
      <c r="W1052" s="46"/>
      <c r="X1052" s="46"/>
      <c r="Y1052" s="63"/>
      <c r="Z1052" s="46"/>
      <c r="AA1052" s="46"/>
      <c r="AB1052" s="46"/>
    </row>
    <row r="1053" spans="19:28">
      <c r="S1053" s="46"/>
      <c r="T1053" s="46"/>
      <c r="U1053" s="46"/>
      <c r="V1053" s="46"/>
      <c r="W1053" s="46"/>
      <c r="X1053" s="46"/>
      <c r="Y1053" s="63"/>
      <c r="Z1053" s="46"/>
      <c r="AA1053" s="46"/>
      <c r="AB1053" s="46"/>
    </row>
    <row r="1054" spans="19:28">
      <c r="S1054" s="46"/>
      <c r="T1054" s="46"/>
      <c r="U1054" s="46"/>
      <c r="V1054" s="46"/>
      <c r="W1054" s="46"/>
      <c r="X1054" s="46"/>
      <c r="Y1054" s="63"/>
      <c r="Z1054" s="46"/>
      <c r="AA1054" s="46"/>
      <c r="AB1054" s="46"/>
    </row>
    <row r="1055" spans="19:28">
      <c r="S1055" s="46"/>
      <c r="T1055" s="46"/>
      <c r="U1055" s="46"/>
      <c r="V1055" s="46"/>
      <c r="W1055" s="46"/>
      <c r="X1055" s="46"/>
      <c r="Y1055" s="63"/>
      <c r="Z1055" s="46"/>
      <c r="AA1055" s="46"/>
      <c r="AB1055" s="46"/>
    </row>
    <row r="1056" spans="19:28">
      <c r="S1056" s="46"/>
      <c r="T1056" s="46"/>
      <c r="U1056" s="46"/>
      <c r="V1056" s="46"/>
      <c r="W1056" s="46"/>
      <c r="X1056" s="46"/>
      <c r="Y1056" s="63"/>
      <c r="Z1056" s="46"/>
      <c r="AA1056" s="46"/>
      <c r="AB1056" s="46"/>
    </row>
    <row r="1057" spans="19:28">
      <c r="S1057" s="46"/>
      <c r="T1057" s="46"/>
      <c r="U1057" s="46"/>
      <c r="V1057" s="46"/>
      <c r="W1057" s="46"/>
      <c r="X1057" s="46"/>
      <c r="Y1057" s="63"/>
      <c r="Z1057" s="46"/>
      <c r="AA1057" s="46"/>
      <c r="AB1057" s="46"/>
    </row>
    <row r="1058" spans="19:28">
      <c r="S1058" s="46"/>
      <c r="T1058" s="46"/>
      <c r="U1058" s="46"/>
      <c r="V1058" s="46"/>
      <c r="W1058" s="46"/>
      <c r="X1058" s="46"/>
      <c r="Y1058" s="63"/>
      <c r="Z1058" s="46"/>
      <c r="AA1058" s="46"/>
      <c r="AB1058" s="46"/>
    </row>
    <row r="1059" spans="19:28">
      <c r="S1059" s="46"/>
      <c r="T1059" s="46"/>
      <c r="U1059" s="46"/>
      <c r="V1059" s="46"/>
      <c r="W1059" s="46"/>
      <c r="X1059" s="46"/>
      <c r="Y1059" s="63"/>
      <c r="Z1059" s="46"/>
      <c r="AA1059" s="46"/>
      <c r="AB1059" s="46"/>
    </row>
    <row r="1060" spans="19:28">
      <c r="S1060" s="46"/>
      <c r="T1060" s="46"/>
      <c r="U1060" s="46"/>
      <c r="V1060" s="46"/>
      <c r="W1060" s="46"/>
      <c r="X1060" s="46"/>
      <c r="Y1060" s="63"/>
      <c r="Z1060" s="46"/>
      <c r="AA1060" s="46"/>
      <c r="AB1060" s="46"/>
    </row>
    <row r="1061" spans="19:28">
      <c r="S1061" s="46"/>
      <c r="T1061" s="46"/>
      <c r="U1061" s="46"/>
      <c r="V1061" s="46"/>
      <c r="W1061" s="46"/>
      <c r="X1061" s="46"/>
      <c r="Y1061" s="63"/>
      <c r="Z1061" s="46"/>
      <c r="AA1061" s="46"/>
      <c r="AB1061" s="46"/>
    </row>
    <row r="1062" spans="19:28">
      <c r="S1062" s="46"/>
      <c r="T1062" s="46"/>
      <c r="U1062" s="46"/>
      <c r="V1062" s="46"/>
      <c r="W1062" s="46"/>
      <c r="X1062" s="46"/>
      <c r="Y1062" s="63"/>
      <c r="Z1062" s="46"/>
      <c r="AA1062" s="46"/>
      <c r="AB1062" s="46"/>
    </row>
    <row r="1063" spans="19:28">
      <c r="S1063" s="46"/>
      <c r="T1063" s="46"/>
      <c r="U1063" s="46"/>
      <c r="V1063" s="46"/>
      <c r="W1063" s="46"/>
      <c r="X1063" s="46"/>
      <c r="Y1063" s="63"/>
      <c r="Z1063" s="46"/>
      <c r="AA1063" s="46"/>
      <c r="AB1063" s="46"/>
    </row>
    <row r="1064" spans="19:28">
      <c r="S1064" s="46"/>
      <c r="T1064" s="46"/>
      <c r="U1064" s="46"/>
      <c r="V1064" s="46"/>
      <c r="W1064" s="46"/>
      <c r="X1064" s="46"/>
      <c r="Y1064" s="63"/>
      <c r="Z1064" s="46"/>
      <c r="AA1064" s="46"/>
      <c r="AB1064" s="46"/>
    </row>
    <row r="1065" spans="19:28">
      <c r="S1065" s="46"/>
      <c r="T1065" s="46"/>
      <c r="U1065" s="46"/>
      <c r="V1065" s="46"/>
      <c r="W1065" s="46"/>
      <c r="X1065" s="46"/>
      <c r="Y1065" s="63"/>
      <c r="Z1065" s="46"/>
      <c r="AA1065" s="46"/>
      <c r="AB1065" s="46"/>
    </row>
    <row r="1066" spans="19:28">
      <c r="S1066" s="46"/>
      <c r="T1066" s="46"/>
      <c r="U1066" s="46"/>
      <c r="V1066" s="46"/>
      <c r="W1066" s="46"/>
      <c r="X1066" s="46"/>
      <c r="Y1066" s="63"/>
      <c r="Z1066" s="46"/>
      <c r="AA1066" s="46"/>
      <c r="AB1066" s="46"/>
    </row>
    <row r="1067" spans="19:28">
      <c r="S1067" s="46"/>
      <c r="T1067" s="46"/>
      <c r="U1067" s="46"/>
      <c r="V1067" s="46"/>
      <c r="W1067" s="46"/>
      <c r="X1067" s="46"/>
      <c r="Y1067" s="63"/>
      <c r="Z1067" s="46"/>
      <c r="AA1067" s="46"/>
      <c r="AB1067" s="46"/>
    </row>
    <row r="1068" spans="19:28">
      <c r="S1068" s="46"/>
      <c r="T1068" s="46"/>
      <c r="U1068" s="46"/>
      <c r="V1068" s="46"/>
      <c r="W1068" s="46"/>
      <c r="X1068" s="46"/>
      <c r="Y1068" s="63"/>
      <c r="Z1068" s="46"/>
      <c r="AA1068" s="46"/>
      <c r="AB1068" s="46"/>
    </row>
    <row r="1069" spans="19:28">
      <c r="S1069" s="46"/>
      <c r="T1069" s="46"/>
      <c r="U1069" s="46"/>
      <c r="V1069" s="46"/>
      <c r="W1069" s="46"/>
      <c r="X1069" s="46"/>
      <c r="Y1069" s="63"/>
      <c r="Z1069" s="46"/>
      <c r="AA1069" s="46"/>
      <c r="AB1069" s="46"/>
    </row>
    <row r="1070" spans="19:28">
      <c r="S1070" s="46"/>
      <c r="T1070" s="46"/>
      <c r="U1070" s="46"/>
      <c r="V1070" s="46"/>
      <c r="W1070" s="46"/>
      <c r="X1070" s="46"/>
      <c r="Y1070" s="63"/>
      <c r="Z1070" s="46"/>
      <c r="AA1070" s="46"/>
      <c r="AB1070" s="46"/>
    </row>
    <row r="1071" spans="19:28">
      <c r="S1071" s="46"/>
      <c r="T1071" s="46"/>
      <c r="U1071" s="46"/>
      <c r="V1071" s="46"/>
      <c r="W1071" s="46"/>
      <c r="X1071" s="46"/>
      <c r="Y1071" s="63"/>
      <c r="Z1071" s="46"/>
      <c r="AA1071" s="46"/>
      <c r="AB1071" s="46"/>
    </row>
    <row r="1072" spans="19:28">
      <c r="S1072" s="46"/>
      <c r="T1072" s="46"/>
      <c r="U1072" s="46"/>
      <c r="V1072" s="46"/>
      <c r="W1072" s="46"/>
      <c r="X1072" s="46"/>
      <c r="Y1072" s="63"/>
      <c r="Z1072" s="46"/>
      <c r="AA1072" s="46"/>
      <c r="AB1072" s="46"/>
    </row>
    <row r="1073" spans="19:28">
      <c r="S1073" s="46"/>
      <c r="T1073" s="46"/>
      <c r="U1073" s="46"/>
      <c r="V1073" s="46"/>
      <c r="W1073" s="46"/>
      <c r="X1073" s="46"/>
      <c r="Y1073" s="63"/>
      <c r="Z1073" s="46"/>
      <c r="AA1073" s="46"/>
      <c r="AB1073" s="46"/>
    </row>
    <row r="1074" spans="19:28">
      <c r="S1074" s="46"/>
      <c r="T1074" s="46"/>
      <c r="U1074" s="46"/>
      <c r="V1074" s="46"/>
      <c r="W1074" s="46"/>
      <c r="X1074" s="46"/>
      <c r="Y1074" s="63"/>
      <c r="Z1074" s="46"/>
      <c r="AA1074" s="46"/>
      <c r="AB1074" s="46"/>
    </row>
    <row r="1075" spans="19:28">
      <c r="S1075" s="46"/>
      <c r="T1075" s="46"/>
      <c r="U1075" s="46"/>
      <c r="V1075" s="46"/>
      <c r="W1075" s="46"/>
      <c r="X1075" s="46"/>
      <c r="Y1075" s="63"/>
      <c r="Z1075" s="46"/>
      <c r="AA1075" s="46"/>
      <c r="AB1075" s="46"/>
    </row>
    <row r="1076" spans="19:28">
      <c r="S1076" s="46"/>
      <c r="T1076" s="46"/>
      <c r="U1076" s="46"/>
      <c r="V1076" s="46"/>
      <c r="W1076" s="46"/>
      <c r="X1076" s="46"/>
      <c r="Y1076" s="63"/>
      <c r="Z1076" s="46"/>
      <c r="AA1076" s="46"/>
      <c r="AB1076" s="46"/>
    </row>
    <row r="1077" spans="19:28">
      <c r="S1077" s="46"/>
      <c r="T1077" s="46"/>
      <c r="U1077" s="46"/>
      <c r="V1077" s="46"/>
      <c r="W1077" s="46"/>
      <c r="X1077" s="46"/>
      <c r="Y1077" s="63"/>
      <c r="Z1077" s="46"/>
      <c r="AA1077" s="46"/>
      <c r="AB1077" s="46"/>
    </row>
    <row r="1078" spans="19:28">
      <c r="S1078" s="46"/>
      <c r="T1078" s="46"/>
      <c r="U1078" s="46"/>
      <c r="V1078" s="46"/>
      <c r="W1078" s="46"/>
      <c r="X1078" s="46"/>
      <c r="Y1078" s="63"/>
      <c r="Z1078" s="46"/>
      <c r="AA1078" s="46"/>
      <c r="AB1078" s="46"/>
    </row>
    <row r="1079" spans="19:28">
      <c r="S1079" s="46"/>
      <c r="T1079" s="46"/>
      <c r="U1079" s="46"/>
      <c r="V1079" s="46"/>
      <c r="W1079" s="46"/>
      <c r="X1079" s="46"/>
      <c r="Y1079" s="63"/>
      <c r="Z1079" s="46"/>
      <c r="AA1079" s="46"/>
      <c r="AB1079" s="46"/>
    </row>
    <row r="1080" spans="19:28">
      <c r="S1080" s="46"/>
      <c r="T1080" s="46"/>
      <c r="U1080" s="46"/>
      <c r="V1080" s="46"/>
      <c r="W1080" s="46"/>
      <c r="X1080" s="46"/>
      <c r="Y1080" s="63"/>
      <c r="Z1080" s="46"/>
      <c r="AA1080" s="46"/>
      <c r="AB1080" s="46"/>
    </row>
    <row r="1081" spans="19:28">
      <c r="S1081" s="46"/>
      <c r="T1081" s="46"/>
      <c r="U1081" s="46"/>
      <c r="V1081" s="46"/>
      <c r="W1081" s="46"/>
      <c r="X1081" s="46"/>
      <c r="Y1081" s="63"/>
      <c r="Z1081" s="46"/>
      <c r="AA1081" s="46"/>
      <c r="AB1081" s="46"/>
    </row>
    <row r="1082" spans="19:28">
      <c r="S1082" s="46"/>
      <c r="T1082" s="46"/>
      <c r="U1082" s="46"/>
      <c r="V1082" s="46"/>
      <c r="W1082" s="46"/>
      <c r="X1082" s="46"/>
      <c r="Y1082" s="63"/>
      <c r="Z1082" s="46"/>
      <c r="AA1082" s="46"/>
      <c r="AB1082" s="46"/>
    </row>
    <row r="1083" spans="19:28">
      <c r="S1083" s="46"/>
      <c r="T1083" s="46"/>
      <c r="U1083" s="46"/>
      <c r="V1083" s="46"/>
      <c r="W1083" s="46"/>
      <c r="X1083" s="46"/>
      <c r="Y1083" s="63"/>
      <c r="Z1083" s="46"/>
      <c r="AA1083" s="46"/>
      <c r="AB1083" s="46"/>
    </row>
    <row r="1084" spans="19:28">
      <c r="S1084" s="46"/>
      <c r="T1084" s="46"/>
      <c r="U1084" s="46"/>
      <c r="V1084" s="46"/>
      <c r="W1084" s="46"/>
      <c r="X1084" s="46"/>
      <c r="Y1084" s="63"/>
      <c r="Z1084" s="46"/>
      <c r="AA1084" s="46"/>
      <c r="AB1084" s="46"/>
    </row>
    <row r="1085" spans="19:28">
      <c r="S1085" s="46"/>
      <c r="T1085" s="46"/>
      <c r="U1085" s="46"/>
      <c r="V1085" s="46"/>
      <c r="W1085" s="46"/>
      <c r="X1085" s="46"/>
      <c r="Y1085" s="63"/>
      <c r="Z1085" s="46"/>
      <c r="AA1085" s="46"/>
      <c r="AB1085" s="46"/>
    </row>
    <row r="1086" spans="19:28">
      <c r="S1086" s="46"/>
      <c r="T1086" s="46"/>
      <c r="U1086" s="46"/>
      <c r="V1086" s="46"/>
      <c r="W1086" s="46"/>
      <c r="X1086" s="46"/>
      <c r="Y1086" s="63"/>
      <c r="Z1086" s="46"/>
      <c r="AA1086" s="46"/>
      <c r="AB1086" s="46"/>
    </row>
    <row r="1087" spans="19:28">
      <c r="S1087" s="46"/>
      <c r="T1087" s="46"/>
      <c r="U1087" s="46"/>
      <c r="V1087" s="46"/>
      <c r="W1087" s="46"/>
      <c r="X1087" s="46"/>
      <c r="Y1087" s="63"/>
      <c r="Z1087" s="46"/>
      <c r="AA1087" s="46"/>
      <c r="AB1087" s="46"/>
    </row>
    <row r="1088" spans="19:28">
      <c r="S1088" s="46"/>
      <c r="T1088" s="46"/>
      <c r="U1088" s="46"/>
      <c r="V1088" s="46"/>
      <c r="W1088" s="46"/>
      <c r="X1088" s="46"/>
      <c r="Y1088" s="63"/>
      <c r="Z1088" s="46"/>
      <c r="AA1088" s="46"/>
      <c r="AB1088" s="46"/>
    </row>
    <row r="1089" spans="19:28">
      <c r="S1089" s="46"/>
      <c r="T1089" s="46"/>
      <c r="U1089" s="46"/>
      <c r="V1089" s="46"/>
      <c r="W1089" s="46"/>
      <c r="X1089" s="46"/>
      <c r="Y1089" s="63"/>
      <c r="Z1089" s="46"/>
      <c r="AA1089" s="46"/>
      <c r="AB1089" s="46"/>
    </row>
    <row r="1090" spans="19:28">
      <c r="S1090" s="46"/>
      <c r="T1090" s="46"/>
      <c r="U1090" s="46"/>
      <c r="V1090" s="46"/>
      <c r="W1090" s="46"/>
      <c r="X1090" s="46"/>
      <c r="Y1090" s="63"/>
      <c r="Z1090" s="46"/>
      <c r="AA1090" s="46"/>
      <c r="AB1090" s="46"/>
    </row>
    <row r="1091" spans="19:28">
      <c r="S1091" s="46"/>
      <c r="T1091" s="46"/>
      <c r="U1091" s="46"/>
      <c r="V1091" s="46"/>
      <c r="W1091" s="46"/>
      <c r="X1091" s="46"/>
      <c r="Y1091" s="63"/>
      <c r="Z1091" s="46"/>
      <c r="AA1091" s="46"/>
      <c r="AB1091" s="46"/>
    </row>
    <row r="1092" spans="19:28">
      <c r="S1092" s="46"/>
      <c r="T1092" s="46"/>
      <c r="U1092" s="46"/>
      <c r="V1092" s="46"/>
      <c r="W1092" s="46"/>
      <c r="X1092" s="46"/>
      <c r="Y1092" s="63"/>
      <c r="Z1092" s="46"/>
      <c r="AA1092" s="46"/>
      <c r="AB1092" s="46"/>
    </row>
    <row r="1093" spans="19:28">
      <c r="S1093" s="46"/>
      <c r="T1093" s="46"/>
      <c r="U1093" s="46"/>
      <c r="V1093" s="46"/>
      <c r="W1093" s="46"/>
      <c r="X1093" s="46"/>
      <c r="Y1093" s="63"/>
      <c r="Z1093" s="46"/>
      <c r="AA1093" s="46"/>
      <c r="AB1093" s="46"/>
    </row>
    <row r="1094" spans="19:28">
      <c r="S1094" s="46"/>
      <c r="T1094" s="46"/>
      <c r="U1094" s="46"/>
      <c r="V1094" s="46"/>
      <c r="W1094" s="46"/>
      <c r="X1094" s="46"/>
      <c r="Y1094" s="63"/>
      <c r="Z1094" s="46"/>
      <c r="AA1094" s="46"/>
      <c r="AB1094" s="46"/>
    </row>
    <row r="1095" spans="19:28">
      <c r="S1095" s="46"/>
      <c r="T1095" s="46"/>
      <c r="U1095" s="46"/>
      <c r="V1095" s="46"/>
      <c r="W1095" s="46"/>
      <c r="X1095" s="46"/>
      <c r="Y1095" s="63"/>
      <c r="Z1095" s="46"/>
      <c r="AA1095" s="46"/>
      <c r="AB1095" s="46"/>
    </row>
    <row r="1096" spans="19:28">
      <c r="S1096" s="46"/>
      <c r="T1096" s="46"/>
      <c r="U1096" s="46"/>
      <c r="V1096" s="46"/>
      <c r="W1096" s="46"/>
      <c r="X1096" s="46"/>
      <c r="Y1096" s="63"/>
      <c r="Z1096" s="46"/>
      <c r="AA1096" s="46"/>
      <c r="AB1096" s="46"/>
    </row>
    <row r="1097" spans="19:28">
      <c r="S1097" s="46"/>
      <c r="T1097" s="46"/>
      <c r="U1097" s="46"/>
      <c r="V1097" s="46"/>
      <c r="W1097" s="46"/>
      <c r="X1097" s="46"/>
      <c r="Y1097" s="63"/>
      <c r="Z1097" s="46"/>
      <c r="AA1097" s="46"/>
      <c r="AB1097" s="46"/>
    </row>
    <row r="1098" spans="19:28">
      <c r="S1098" s="46"/>
      <c r="T1098" s="46"/>
      <c r="U1098" s="46"/>
      <c r="V1098" s="46"/>
      <c r="W1098" s="46"/>
      <c r="X1098" s="46"/>
      <c r="Y1098" s="63"/>
      <c r="Z1098" s="46"/>
      <c r="AA1098" s="46"/>
      <c r="AB1098" s="46"/>
    </row>
    <row r="1099" spans="19:28">
      <c r="S1099" s="46"/>
      <c r="T1099" s="46"/>
      <c r="U1099" s="46"/>
      <c r="V1099" s="46"/>
      <c r="W1099" s="46"/>
      <c r="X1099" s="46"/>
      <c r="Y1099" s="63"/>
      <c r="Z1099" s="46"/>
      <c r="AA1099" s="46"/>
      <c r="AB1099" s="46"/>
    </row>
    <row r="1100" spans="19:28">
      <c r="S1100" s="46"/>
      <c r="T1100" s="46"/>
      <c r="U1100" s="46"/>
      <c r="V1100" s="46"/>
      <c r="W1100" s="46"/>
      <c r="X1100" s="46"/>
      <c r="Y1100" s="63"/>
      <c r="Z1100" s="46"/>
      <c r="AA1100" s="46"/>
      <c r="AB1100" s="46"/>
    </row>
    <row r="1101" spans="19:28">
      <c r="S1101" s="46"/>
      <c r="T1101" s="46"/>
      <c r="U1101" s="46"/>
      <c r="V1101" s="46"/>
      <c r="W1101" s="46"/>
      <c r="X1101" s="46"/>
      <c r="Y1101" s="63"/>
      <c r="Z1101" s="46"/>
      <c r="AA1101" s="46"/>
      <c r="AB1101" s="46"/>
    </row>
    <row r="1102" spans="19:28">
      <c r="S1102" s="46"/>
      <c r="T1102" s="46"/>
      <c r="U1102" s="46"/>
      <c r="V1102" s="46"/>
      <c r="W1102" s="46"/>
      <c r="X1102" s="46"/>
      <c r="Y1102" s="63"/>
      <c r="Z1102" s="46"/>
      <c r="AA1102" s="46"/>
      <c r="AB1102" s="46"/>
    </row>
    <row r="1103" spans="19:28">
      <c r="S1103" s="46"/>
      <c r="T1103" s="46"/>
      <c r="U1103" s="46"/>
      <c r="V1103" s="46"/>
      <c r="W1103" s="46"/>
      <c r="X1103" s="46"/>
      <c r="Y1103" s="63"/>
      <c r="Z1103" s="46"/>
      <c r="AA1103" s="46"/>
      <c r="AB1103" s="46"/>
    </row>
    <row r="1104" spans="19:28">
      <c r="S1104" s="46"/>
      <c r="T1104" s="46"/>
      <c r="U1104" s="46"/>
      <c r="V1104" s="46"/>
      <c r="W1104" s="46"/>
      <c r="X1104" s="46"/>
      <c r="Y1104" s="63"/>
      <c r="Z1104" s="46"/>
      <c r="AA1104" s="46"/>
      <c r="AB1104" s="46"/>
    </row>
    <row r="1105" spans="19:28">
      <c r="S1105" s="46"/>
      <c r="T1105" s="46"/>
      <c r="U1105" s="46"/>
      <c r="V1105" s="46"/>
      <c r="W1105" s="46"/>
      <c r="X1105" s="46"/>
      <c r="Y1105" s="63"/>
      <c r="Z1105" s="46"/>
      <c r="AA1105" s="46"/>
      <c r="AB1105" s="46"/>
    </row>
    <row r="1106" spans="19:28">
      <c r="S1106" s="46"/>
      <c r="T1106" s="46"/>
      <c r="U1106" s="46"/>
      <c r="V1106" s="46"/>
      <c r="W1106" s="46"/>
      <c r="X1106" s="46"/>
      <c r="Y1106" s="63"/>
      <c r="Z1106" s="46"/>
      <c r="AA1106" s="46"/>
      <c r="AB1106" s="46"/>
    </row>
    <row r="1107" spans="19:28">
      <c r="S1107" s="46"/>
      <c r="T1107" s="46"/>
      <c r="U1107" s="46"/>
      <c r="V1107" s="46"/>
      <c r="W1107" s="46"/>
      <c r="X1107" s="46"/>
      <c r="Y1107" s="63"/>
      <c r="Z1107" s="46"/>
      <c r="AA1107" s="46"/>
      <c r="AB1107" s="46"/>
    </row>
    <row r="1108" spans="19:28">
      <c r="S1108" s="46"/>
      <c r="T1108" s="46"/>
      <c r="U1108" s="46"/>
      <c r="V1108" s="46"/>
      <c r="W1108" s="46"/>
      <c r="X1108" s="46"/>
      <c r="Y1108" s="63"/>
      <c r="Z1108" s="46"/>
      <c r="AA1108" s="46"/>
      <c r="AB1108" s="46"/>
    </row>
    <row r="1109" spans="19:28">
      <c r="S1109" s="46"/>
      <c r="T1109" s="46"/>
      <c r="U1109" s="46"/>
      <c r="V1109" s="46"/>
      <c r="W1109" s="46"/>
      <c r="X1109" s="46"/>
      <c r="Y1109" s="63"/>
      <c r="Z1109" s="46"/>
      <c r="AA1109" s="46"/>
      <c r="AB1109" s="46"/>
    </row>
    <row r="1110" spans="19:28">
      <c r="S1110" s="46"/>
      <c r="T1110" s="46"/>
      <c r="U1110" s="46"/>
      <c r="V1110" s="46"/>
      <c r="W1110" s="46"/>
      <c r="X1110" s="46"/>
      <c r="Y1110" s="63"/>
      <c r="Z1110" s="46"/>
      <c r="AA1110" s="46"/>
      <c r="AB1110" s="46"/>
    </row>
    <row r="1111" spans="19:28">
      <c r="S1111" s="46"/>
      <c r="T1111" s="46"/>
      <c r="U1111" s="46"/>
      <c r="V1111" s="46"/>
      <c r="W1111" s="46"/>
      <c r="X1111" s="46"/>
      <c r="Y1111" s="63"/>
      <c r="Z1111" s="46"/>
      <c r="AA1111" s="46"/>
      <c r="AB1111" s="46"/>
    </row>
    <row r="1112" spans="19:28">
      <c r="S1112" s="46"/>
      <c r="T1112" s="46"/>
      <c r="U1112" s="46"/>
      <c r="V1112" s="46"/>
      <c r="W1112" s="46"/>
      <c r="X1112" s="46"/>
      <c r="Y1112" s="63"/>
      <c r="Z1112" s="46"/>
      <c r="AA1112" s="46"/>
      <c r="AB1112" s="46"/>
    </row>
    <row r="1113" spans="19:28">
      <c r="S1113" s="46"/>
      <c r="T1113" s="46"/>
      <c r="U1113" s="46"/>
      <c r="V1113" s="46"/>
      <c r="W1113" s="46"/>
      <c r="X1113" s="46"/>
      <c r="Y1113" s="63"/>
      <c r="Z1113" s="46"/>
      <c r="AA1113" s="46"/>
      <c r="AB1113" s="46"/>
    </row>
    <row r="1114" spans="19:28">
      <c r="S1114" s="46"/>
      <c r="T1114" s="46"/>
      <c r="U1114" s="46"/>
      <c r="V1114" s="46"/>
      <c r="W1114" s="46"/>
      <c r="X1114" s="46"/>
      <c r="Y1114" s="63"/>
      <c r="Z1114" s="46"/>
      <c r="AA1114" s="46"/>
      <c r="AB1114" s="46"/>
    </row>
    <row r="1115" spans="19:28">
      <c r="S1115" s="46"/>
      <c r="T1115" s="46"/>
      <c r="U1115" s="46"/>
      <c r="V1115" s="46"/>
      <c r="W1115" s="46"/>
      <c r="X1115" s="46"/>
      <c r="Y1115" s="63"/>
      <c r="Z1115" s="46"/>
      <c r="AA1115" s="46"/>
      <c r="AB1115" s="46"/>
    </row>
    <row r="1116" spans="19:28">
      <c r="S1116" s="46"/>
      <c r="T1116" s="46"/>
      <c r="U1116" s="46"/>
      <c r="V1116" s="46"/>
      <c r="W1116" s="46"/>
      <c r="X1116" s="46"/>
      <c r="Y1116" s="63"/>
      <c r="Z1116" s="46"/>
      <c r="AA1116" s="46"/>
      <c r="AB1116" s="46"/>
    </row>
    <row r="1117" spans="19:28">
      <c r="S1117" s="46"/>
      <c r="T1117" s="46"/>
      <c r="U1117" s="46"/>
      <c r="V1117" s="46"/>
      <c r="W1117" s="46"/>
      <c r="X1117" s="46"/>
      <c r="Y1117" s="63"/>
      <c r="Z1117" s="46"/>
      <c r="AA1117" s="46"/>
      <c r="AB1117" s="46"/>
    </row>
    <row r="1118" spans="19:28">
      <c r="S1118" s="46"/>
      <c r="T1118" s="46"/>
      <c r="U1118" s="46"/>
      <c r="V1118" s="46"/>
      <c r="W1118" s="46"/>
      <c r="X1118" s="46"/>
      <c r="Y1118" s="63"/>
      <c r="Z1118" s="46"/>
      <c r="AA1118" s="46"/>
      <c r="AB1118" s="46"/>
    </row>
    <row r="1119" spans="19:28">
      <c r="S1119" s="46"/>
      <c r="T1119" s="46"/>
      <c r="U1119" s="46"/>
      <c r="V1119" s="46"/>
      <c r="W1119" s="46"/>
      <c r="X1119" s="46"/>
      <c r="Y1119" s="63"/>
      <c r="Z1119" s="46"/>
      <c r="AA1119" s="46"/>
      <c r="AB1119" s="46"/>
    </row>
    <row r="1120" spans="19:28">
      <c r="S1120" s="46"/>
      <c r="T1120" s="46"/>
      <c r="U1120" s="46"/>
      <c r="V1120" s="46"/>
      <c r="W1120" s="46"/>
      <c r="X1120" s="46"/>
      <c r="Y1120" s="63"/>
      <c r="Z1120" s="46"/>
      <c r="AA1120" s="46"/>
      <c r="AB1120" s="46"/>
    </row>
    <row r="1121" spans="19:28">
      <c r="S1121" s="46"/>
      <c r="T1121" s="46"/>
      <c r="U1121" s="46"/>
      <c r="V1121" s="46"/>
      <c r="W1121" s="46"/>
      <c r="X1121" s="46"/>
      <c r="Y1121" s="63"/>
      <c r="Z1121" s="46"/>
      <c r="AA1121" s="46"/>
      <c r="AB1121" s="46"/>
    </row>
    <row r="1122" spans="19:28">
      <c r="S1122" s="46"/>
      <c r="T1122" s="46"/>
      <c r="U1122" s="46"/>
      <c r="V1122" s="46"/>
      <c r="W1122" s="46"/>
      <c r="X1122" s="46"/>
      <c r="Y1122" s="63"/>
      <c r="Z1122" s="46"/>
      <c r="AA1122" s="46"/>
      <c r="AB1122" s="46"/>
    </row>
    <row r="1123" spans="19:28">
      <c r="S1123" s="46"/>
      <c r="T1123" s="46"/>
      <c r="U1123" s="46"/>
      <c r="V1123" s="46"/>
      <c r="W1123" s="46"/>
      <c r="X1123" s="46"/>
      <c r="Y1123" s="63"/>
      <c r="Z1123" s="46"/>
      <c r="AA1123" s="46"/>
      <c r="AB1123" s="46"/>
    </row>
    <row r="1124" spans="19:28">
      <c r="S1124" s="46"/>
      <c r="T1124" s="46"/>
      <c r="U1124" s="46"/>
      <c r="V1124" s="46"/>
      <c r="W1124" s="46"/>
      <c r="X1124" s="46"/>
      <c r="Y1124" s="63"/>
      <c r="Z1124" s="46"/>
      <c r="AA1124" s="46"/>
      <c r="AB1124" s="46"/>
    </row>
    <row r="1125" spans="19:28">
      <c r="S1125" s="46"/>
      <c r="T1125" s="46"/>
      <c r="U1125" s="46"/>
      <c r="V1125" s="46"/>
      <c r="W1125" s="46"/>
      <c r="X1125" s="46"/>
      <c r="Y1125" s="63"/>
      <c r="Z1125" s="46"/>
      <c r="AA1125" s="46"/>
      <c r="AB1125" s="46"/>
    </row>
    <row r="1126" spans="19:28">
      <c r="S1126" s="46"/>
      <c r="T1126" s="46"/>
      <c r="U1126" s="46"/>
      <c r="V1126" s="46"/>
      <c r="W1126" s="46"/>
      <c r="X1126" s="46"/>
      <c r="Y1126" s="63"/>
      <c r="Z1126" s="46"/>
      <c r="AA1126" s="46"/>
      <c r="AB1126" s="46"/>
    </row>
    <row r="1127" spans="19:28">
      <c r="S1127" s="46"/>
      <c r="T1127" s="46"/>
      <c r="U1127" s="46"/>
      <c r="V1127" s="46"/>
      <c r="W1127" s="46"/>
      <c r="X1127" s="46"/>
      <c r="Y1127" s="63"/>
      <c r="Z1127" s="46"/>
      <c r="AA1127" s="46"/>
      <c r="AB1127" s="46"/>
    </row>
    <row r="1128" spans="19:28">
      <c r="S1128" s="46"/>
      <c r="T1128" s="46"/>
      <c r="U1128" s="46"/>
      <c r="V1128" s="46"/>
      <c r="W1128" s="46"/>
      <c r="X1128" s="46"/>
      <c r="Y1128" s="63"/>
      <c r="Z1128" s="46"/>
      <c r="AA1128" s="46"/>
      <c r="AB1128" s="46"/>
    </row>
    <row r="1129" spans="19:28">
      <c r="S1129" s="46"/>
      <c r="T1129" s="46"/>
      <c r="U1129" s="46"/>
      <c r="V1129" s="46"/>
      <c r="W1129" s="46"/>
      <c r="X1129" s="46"/>
      <c r="Y1129" s="63"/>
      <c r="Z1129" s="46"/>
      <c r="AA1129" s="46"/>
      <c r="AB1129" s="46"/>
    </row>
    <row r="1130" spans="19:28">
      <c r="S1130" s="46"/>
      <c r="T1130" s="46"/>
      <c r="U1130" s="46"/>
      <c r="V1130" s="46"/>
      <c r="W1130" s="46"/>
      <c r="X1130" s="46"/>
      <c r="Y1130" s="63"/>
      <c r="Z1130" s="46"/>
      <c r="AA1130" s="46"/>
      <c r="AB1130" s="46"/>
    </row>
    <row r="1131" spans="19:28">
      <c r="S1131" s="46"/>
      <c r="T1131" s="46"/>
      <c r="U1131" s="46"/>
      <c r="V1131" s="46"/>
      <c r="W1131" s="46"/>
      <c r="X1131" s="46"/>
      <c r="Y1131" s="63"/>
      <c r="Z1131" s="46"/>
      <c r="AA1131" s="46"/>
      <c r="AB1131" s="46"/>
    </row>
    <row r="1132" spans="19:28">
      <c r="S1132" s="46"/>
      <c r="T1132" s="46"/>
      <c r="U1132" s="46"/>
      <c r="V1132" s="46"/>
      <c r="W1132" s="46"/>
      <c r="X1132" s="46"/>
      <c r="Y1132" s="63"/>
      <c r="Z1132" s="46"/>
      <c r="AA1132" s="46"/>
      <c r="AB1132" s="46"/>
    </row>
    <row r="1133" spans="19:28">
      <c r="S1133" s="46"/>
      <c r="T1133" s="46"/>
      <c r="U1133" s="46"/>
      <c r="V1133" s="46"/>
      <c r="W1133" s="46"/>
      <c r="X1133" s="46"/>
      <c r="Y1133" s="63"/>
      <c r="Z1133" s="46"/>
      <c r="AA1133" s="46"/>
      <c r="AB1133" s="46"/>
    </row>
    <row r="1134" spans="19:28">
      <c r="S1134" s="46"/>
      <c r="T1134" s="46"/>
      <c r="U1134" s="46"/>
      <c r="V1134" s="46"/>
      <c r="W1134" s="46"/>
      <c r="X1134" s="46"/>
      <c r="Y1134" s="63"/>
      <c r="Z1134" s="46"/>
      <c r="AA1134" s="46"/>
      <c r="AB1134" s="46"/>
    </row>
    <row r="1135" spans="19:28">
      <c r="S1135" s="46"/>
      <c r="T1135" s="46"/>
      <c r="U1135" s="46"/>
      <c r="V1135" s="46"/>
      <c r="W1135" s="46"/>
      <c r="X1135" s="46"/>
      <c r="Y1135" s="63"/>
      <c r="Z1135" s="46"/>
      <c r="AA1135" s="46"/>
      <c r="AB1135" s="46"/>
    </row>
    <row r="1136" spans="19:28">
      <c r="S1136" s="46"/>
      <c r="T1136" s="46"/>
      <c r="U1136" s="46"/>
      <c r="V1136" s="46"/>
      <c r="W1136" s="46"/>
      <c r="X1136" s="46"/>
      <c r="Y1136" s="63"/>
      <c r="Z1136" s="46"/>
      <c r="AA1136" s="46"/>
      <c r="AB1136" s="46"/>
    </row>
    <row r="1137" spans="19:28">
      <c r="S1137" s="46"/>
      <c r="T1137" s="46"/>
      <c r="U1137" s="46"/>
      <c r="V1137" s="46"/>
      <c r="W1137" s="46"/>
      <c r="X1137" s="46"/>
      <c r="Y1137" s="63"/>
      <c r="Z1137" s="46"/>
      <c r="AA1137" s="46"/>
      <c r="AB1137" s="46"/>
    </row>
    <row r="1138" spans="19:28">
      <c r="S1138" s="46"/>
      <c r="T1138" s="46"/>
      <c r="U1138" s="46"/>
      <c r="V1138" s="46"/>
      <c r="W1138" s="46"/>
      <c r="X1138" s="46"/>
      <c r="Y1138" s="63"/>
      <c r="Z1138" s="46"/>
      <c r="AA1138" s="46"/>
      <c r="AB1138" s="46"/>
    </row>
    <row r="1139" spans="19:28">
      <c r="S1139" s="46"/>
      <c r="T1139" s="46"/>
      <c r="U1139" s="46"/>
      <c r="V1139" s="46"/>
      <c r="W1139" s="46"/>
      <c r="X1139" s="46"/>
      <c r="Y1139" s="63"/>
      <c r="Z1139" s="46"/>
      <c r="AA1139" s="46"/>
      <c r="AB1139" s="46"/>
    </row>
    <row r="1140" spans="19:28">
      <c r="S1140" s="46"/>
      <c r="T1140" s="46"/>
      <c r="U1140" s="46"/>
      <c r="V1140" s="46"/>
      <c r="W1140" s="46"/>
      <c r="X1140" s="46"/>
      <c r="Y1140" s="63"/>
      <c r="Z1140" s="46"/>
      <c r="AA1140" s="46"/>
      <c r="AB1140" s="46"/>
    </row>
    <row r="1141" spans="19:28">
      <c r="S1141" s="46"/>
      <c r="T1141" s="46"/>
      <c r="U1141" s="46"/>
      <c r="V1141" s="46"/>
      <c r="W1141" s="46"/>
      <c r="X1141" s="46"/>
      <c r="Y1141" s="63"/>
      <c r="Z1141" s="46"/>
      <c r="AA1141" s="46"/>
      <c r="AB1141" s="46"/>
    </row>
    <row r="1142" spans="19:28">
      <c r="S1142" s="46"/>
      <c r="T1142" s="46"/>
      <c r="U1142" s="46"/>
      <c r="V1142" s="46"/>
      <c r="W1142" s="46"/>
      <c r="X1142" s="46"/>
      <c r="Y1142" s="63"/>
      <c r="Z1142" s="46"/>
      <c r="AA1142" s="46"/>
      <c r="AB1142" s="46"/>
    </row>
    <row r="1143" spans="19:28">
      <c r="S1143" s="46"/>
      <c r="T1143" s="46"/>
      <c r="U1143" s="46"/>
      <c r="V1143" s="46"/>
      <c r="W1143" s="46"/>
      <c r="X1143" s="46"/>
      <c r="Y1143" s="63"/>
      <c r="Z1143" s="46"/>
      <c r="AA1143" s="46"/>
      <c r="AB1143" s="46"/>
    </row>
    <row r="1144" spans="19:28">
      <c r="S1144" s="46"/>
      <c r="T1144" s="46"/>
      <c r="U1144" s="46"/>
      <c r="V1144" s="46"/>
      <c r="W1144" s="46"/>
      <c r="X1144" s="46"/>
      <c r="Y1144" s="63"/>
      <c r="Z1144" s="46"/>
      <c r="AA1144" s="46"/>
      <c r="AB1144" s="46"/>
    </row>
    <row r="1145" spans="19:28">
      <c r="S1145" s="46"/>
      <c r="T1145" s="46"/>
      <c r="U1145" s="46"/>
      <c r="V1145" s="46"/>
      <c r="W1145" s="46"/>
      <c r="X1145" s="46"/>
      <c r="Y1145" s="63"/>
      <c r="Z1145" s="46"/>
      <c r="AA1145" s="46"/>
      <c r="AB1145" s="46"/>
    </row>
    <row r="1146" spans="19:28">
      <c r="S1146" s="46"/>
      <c r="T1146" s="46"/>
      <c r="U1146" s="46"/>
      <c r="V1146" s="46"/>
      <c r="W1146" s="46"/>
      <c r="X1146" s="46"/>
      <c r="Y1146" s="63"/>
      <c r="Z1146" s="46"/>
      <c r="AA1146" s="46"/>
      <c r="AB1146" s="46"/>
    </row>
    <row r="1147" spans="19:28">
      <c r="S1147" s="46"/>
      <c r="T1147" s="46"/>
      <c r="U1147" s="46"/>
      <c r="V1147" s="46"/>
      <c r="W1147" s="46"/>
      <c r="X1147" s="46"/>
      <c r="Y1147" s="63"/>
      <c r="Z1147" s="46"/>
      <c r="AA1147" s="46"/>
      <c r="AB1147" s="46"/>
    </row>
    <row r="1148" spans="19:28">
      <c r="S1148" s="46"/>
      <c r="T1148" s="46"/>
      <c r="U1148" s="46"/>
      <c r="V1148" s="46"/>
      <c r="W1148" s="46"/>
      <c r="X1148" s="46"/>
      <c r="Y1148" s="63"/>
      <c r="Z1148" s="46"/>
      <c r="AA1148" s="46"/>
      <c r="AB1148" s="46"/>
    </row>
    <row r="1149" spans="19:28">
      <c r="S1149" s="46"/>
      <c r="T1149" s="46"/>
      <c r="U1149" s="46"/>
      <c r="V1149" s="46"/>
      <c r="W1149" s="46"/>
      <c r="X1149" s="46"/>
      <c r="Y1149" s="63"/>
      <c r="Z1149" s="46"/>
      <c r="AA1149" s="46"/>
      <c r="AB1149" s="46"/>
    </row>
    <row r="1150" spans="19:28">
      <c r="S1150" s="46"/>
      <c r="T1150" s="46"/>
      <c r="U1150" s="46"/>
      <c r="V1150" s="46"/>
      <c r="W1150" s="46"/>
      <c r="X1150" s="46"/>
      <c r="Y1150" s="63"/>
      <c r="Z1150" s="46"/>
      <c r="AA1150" s="46"/>
      <c r="AB1150" s="46"/>
    </row>
    <row r="1151" spans="19:28">
      <c r="S1151" s="46"/>
      <c r="T1151" s="46"/>
      <c r="U1151" s="46"/>
      <c r="V1151" s="46"/>
      <c r="W1151" s="46"/>
      <c r="X1151" s="46"/>
      <c r="Y1151" s="63"/>
      <c r="Z1151" s="46"/>
      <c r="AA1151" s="46"/>
      <c r="AB1151" s="46"/>
    </row>
    <row r="1152" spans="19:28">
      <c r="S1152" s="46"/>
      <c r="T1152" s="46"/>
      <c r="U1152" s="46"/>
      <c r="V1152" s="46"/>
      <c r="W1152" s="46"/>
      <c r="X1152" s="46"/>
      <c r="Y1152" s="63"/>
      <c r="Z1152" s="46"/>
      <c r="AA1152" s="46"/>
      <c r="AB1152" s="46"/>
    </row>
    <row r="1153" spans="19:28">
      <c r="S1153" s="46"/>
      <c r="T1153" s="46"/>
      <c r="U1153" s="46"/>
      <c r="V1153" s="46"/>
      <c r="W1153" s="46"/>
      <c r="X1153" s="46"/>
      <c r="Y1153" s="63"/>
      <c r="Z1153" s="46"/>
      <c r="AA1153" s="46"/>
      <c r="AB1153" s="46"/>
    </row>
    <row r="1154" spans="19:28">
      <c r="S1154" s="46"/>
      <c r="T1154" s="46"/>
      <c r="U1154" s="46"/>
      <c r="V1154" s="46"/>
      <c r="W1154" s="46"/>
      <c r="X1154" s="46"/>
      <c r="Y1154" s="63"/>
      <c r="Z1154" s="46"/>
      <c r="AA1154" s="46"/>
      <c r="AB1154" s="46"/>
    </row>
    <row r="1155" spans="19:28">
      <c r="S1155" s="46"/>
      <c r="T1155" s="46"/>
      <c r="U1155" s="46"/>
      <c r="V1155" s="46"/>
      <c r="W1155" s="46"/>
      <c r="X1155" s="46"/>
      <c r="Y1155" s="63"/>
      <c r="Z1155" s="46"/>
      <c r="AA1155" s="46"/>
      <c r="AB1155" s="46"/>
    </row>
    <row r="1156" spans="19:28">
      <c r="S1156" s="46"/>
      <c r="T1156" s="46"/>
      <c r="U1156" s="46"/>
      <c r="V1156" s="46"/>
      <c r="W1156" s="46"/>
      <c r="X1156" s="46"/>
      <c r="Y1156" s="63"/>
      <c r="Z1156" s="46"/>
      <c r="AA1156" s="46"/>
      <c r="AB1156" s="46"/>
    </row>
    <row r="1157" spans="19:28">
      <c r="S1157" s="46"/>
      <c r="T1157" s="46"/>
      <c r="U1157" s="46"/>
      <c r="V1157" s="46"/>
      <c r="W1157" s="46"/>
      <c r="X1157" s="46"/>
      <c r="Y1157" s="63"/>
      <c r="Z1157" s="46"/>
      <c r="AA1157" s="46"/>
      <c r="AB1157" s="46"/>
    </row>
    <row r="1158" spans="19:28">
      <c r="S1158" s="46"/>
      <c r="T1158" s="46"/>
      <c r="U1158" s="46"/>
      <c r="V1158" s="46"/>
      <c r="W1158" s="46"/>
      <c r="X1158" s="46"/>
      <c r="Y1158" s="63"/>
      <c r="Z1158" s="46"/>
      <c r="AA1158" s="46"/>
      <c r="AB1158" s="46"/>
    </row>
    <row r="1159" spans="19:28">
      <c r="S1159" s="46"/>
      <c r="T1159" s="46"/>
      <c r="U1159" s="46"/>
      <c r="V1159" s="46"/>
      <c r="W1159" s="46"/>
      <c r="X1159" s="46"/>
      <c r="Y1159" s="63"/>
      <c r="Z1159" s="46"/>
      <c r="AA1159" s="46"/>
      <c r="AB1159" s="46"/>
    </row>
    <row r="1160" spans="19:28">
      <c r="S1160" s="46"/>
      <c r="T1160" s="46"/>
      <c r="U1160" s="46"/>
      <c r="V1160" s="46"/>
      <c r="W1160" s="46"/>
      <c r="X1160" s="46"/>
      <c r="Y1160" s="63"/>
      <c r="Z1160" s="46"/>
      <c r="AA1160" s="46"/>
      <c r="AB1160" s="46"/>
    </row>
    <row r="1161" spans="19:28">
      <c r="S1161" s="46"/>
      <c r="T1161" s="46"/>
      <c r="U1161" s="46"/>
      <c r="V1161" s="46"/>
      <c r="W1161" s="46"/>
      <c r="X1161" s="46"/>
      <c r="Y1161" s="63"/>
      <c r="Z1161" s="46"/>
      <c r="AA1161" s="46"/>
      <c r="AB1161" s="46"/>
    </row>
    <row r="1162" spans="19:28">
      <c r="S1162" s="46"/>
      <c r="T1162" s="46"/>
      <c r="U1162" s="46"/>
      <c r="V1162" s="46"/>
      <c r="W1162" s="46"/>
      <c r="X1162" s="46"/>
      <c r="Y1162" s="63"/>
      <c r="Z1162" s="46"/>
      <c r="AA1162" s="46"/>
      <c r="AB1162" s="46"/>
    </row>
    <row r="1163" spans="19:28">
      <c r="S1163" s="46"/>
      <c r="T1163" s="46"/>
      <c r="U1163" s="46"/>
      <c r="V1163" s="46"/>
      <c r="W1163" s="46"/>
      <c r="X1163" s="46"/>
      <c r="Y1163" s="63"/>
      <c r="Z1163" s="46"/>
      <c r="AA1163" s="46"/>
      <c r="AB1163" s="46"/>
    </row>
    <row r="1164" spans="19:28">
      <c r="S1164" s="46"/>
      <c r="T1164" s="46"/>
      <c r="U1164" s="46"/>
      <c r="V1164" s="46"/>
      <c r="W1164" s="46"/>
      <c r="X1164" s="46"/>
      <c r="Y1164" s="63"/>
      <c r="Z1164" s="46"/>
      <c r="AA1164" s="46"/>
      <c r="AB1164" s="46"/>
    </row>
    <row r="1165" spans="19:28">
      <c r="S1165" s="46"/>
      <c r="T1165" s="46"/>
      <c r="U1165" s="46"/>
      <c r="V1165" s="46"/>
      <c r="W1165" s="46"/>
      <c r="X1165" s="46"/>
      <c r="Y1165" s="63"/>
      <c r="Z1165" s="46"/>
      <c r="AA1165" s="46"/>
      <c r="AB1165" s="46"/>
    </row>
    <row r="1166" spans="19:28">
      <c r="S1166" s="46"/>
      <c r="T1166" s="46"/>
      <c r="U1166" s="46"/>
      <c r="V1166" s="46"/>
      <c r="W1166" s="46"/>
      <c r="X1166" s="46"/>
      <c r="Y1166" s="63"/>
      <c r="Z1166" s="46"/>
      <c r="AA1166" s="46"/>
      <c r="AB1166" s="46"/>
    </row>
    <row r="1167" spans="19:28">
      <c r="S1167" s="46"/>
      <c r="T1167" s="46"/>
      <c r="U1167" s="46"/>
      <c r="V1167" s="46"/>
      <c r="W1167" s="46"/>
      <c r="X1167" s="46"/>
      <c r="Y1167" s="63"/>
      <c r="Z1167" s="46"/>
      <c r="AA1167" s="46"/>
      <c r="AB1167" s="46"/>
    </row>
    <row r="1168" spans="19:28">
      <c r="S1168" s="46"/>
      <c r="T1168" s="46"/>
      <c r="U1168" s="46"/>
      <c r="V1168" s="46"/>
      <c r="W1168" s="46"/>
      <c r="X1168" s="46"/>
      <c r="Y1168" s="63"/>
      <c r="Z1168" s="46"/>
      <c r="AA1168" s="46"/>
      <c r="AB1168" s="46"/>
    </row>
    <row r="1169" spans="19:28">
      <c r="S1169" s="46"/>
      <c r="T1169" s="46"/>
      <c r="U1169" s="46"/>
      <c r="V1169" s="46"/>
      <c r="W1169" s="46"/>
      <c r="X1169" s="46"/>
      <c r="Y1169" s="63"/>
      <c r="Z1169" s="46"/>
      <c r="AA1169" s="46"/>
      <c r="AB1169" s="46"/>
    </row>
    <row r="1170" spans="19:28">
      <c r="S1170" s="46"/>
      <c r="T1170" s="46"/>
      <c r="U1170" s="46"/>
      <c r="V1170" s="46"/>
      <c r="W1170" s="46"/>
      <c r="X1170" s="46"/>
      <c r="Y1170" s="63"/>
      <c r="Z1170" s="46"/>
      <c r="AA1170" s="46"/>
      <c r="AB1170" s="46"/>
    </row>
    <row r="1171" spans="19:28">
      <c r="S1171" s="46"/>
      <c r="T1171" s="46"/>
      <c r="U1171" s="46"/>
      <c r="V1171" s="46"/>
      <c r="W1171" s="46"/>
      <c r="X1171" s="46"/>
      <c r="Y1171" s="63"/>
      <c r="Z1171" s="46"/>
      <c r="AA1171" s="46"/>
      <c r="AB1171" s="46"/>
    </row>
    <row r="1172" spans="19:28">
      <c r="S1172" s="46"/>
      <c r="T1172" s="46"/>
      <c r="U1172" s="46"/>
      <c r="V1172" s="46"/>
      <c r="W1172" s="46"/>
      <c r="X1172" s="46"/>
      <c r="Y1172" s="63"/>
      <c r="Z1172" s="46"/>
      <c r="AA1172" s="46"/>
      <c r="AB1172" s="46"/>
    </row>
    <row r="1173" spans="19:28">
      <c r="S1173" s="46"/>
      <c r="T1173" s="46"/>
      <c r="U1173" s="46"/>
      <c r="V1173" s="46"/>
      <c r="W1173" s="46"/>
      <c r="X1173" s="46"/>
      <c r="Y1173" s="63"/>
      <c r="Z1173" s="46"/>
      <c r="AA1173" s="46"/>
      <c r="AB1173" s="46"/>
    </row>
    <row r="1174" spans="19:28">
      <c r="S1174" s="46"/>
      <c r="T1174" s="46"/>
      <c r="U1174" s="46"/>
      <c r="V1174" s="46"/>
      <c r="W1174" s="46"/>
      <c r="X1174" s="46"/>
      <c r="Y1174" s="63"/>
      <c r="Z1174" s="46"/>
      <c r="AA1174" s="46"/>
      <c r="AB1174" s="46"/>
    </row>
    <row r="1175" spans="19:28">
      <c r="S1175" s="46"/>
      <c r="T1175" s="46"/>
      <c r="U1175" s="46"/>
      <c r="V1175" s="46"/>
      <c r="W1175" s="46"/>
      <c r="X1175" s="46"/>
      <c r="Y1175" s="63"/>
      <c r="Z1175" s="46"/>
      <c r="AA1175" s="46"/>
      <c r="AB1175" s="46"/>
    </row>
    <row r="1176" spans="19:28">
      <c r="S1176" s="46"/>
      <c r="T1176" s="46"/>
      <c r="U1176" s="46"/>
      <c r="V1176" s="46"/>
      <c r="W1176" s="46"/>
      <c r="X1176" s="46"/>
      <c r="Y1176" s="63"/>
      <c r="Z1176" s="46"/>
      <c r="AA1176" s="46"/>
      <c r="AB1176" s="46"/>
    </row>
    <row r="1177" spans="19:28">
      <c r="S1177" s="46"/>
      <c r="T1177" s="46"/>
      <c r="U1177" s="46"/>
      <c r="V1177" s="46"/>
      <c r="W1177" s="46"/>
      <c r="X1177" s="46"/>
      <c r="Y1177" s="63"/>
      <c r="Z1177" s="46"/>
      <c r="AA1177" s="46"/>
      <c r="AB1177" s="46"/>
    </row>
    <row r="1178" spans="19:28">
      <c r="S1178" s="46"/>
      <c r="T1178" s="46"/>
      <c r="U1178" s="46"/>
      <c r="V1178" s="46"/>
      <c r="W1178" s="46"/>
      <c r="X1178" s="46"/>
      <c r="Y1178" s="63"/>
      <c r="Z1178" s="46"/>
      <c r="AA1178" s="46"/>
      <c r="AB1178" s="46"/>
    </row>
    <row r="1179" spans="19:28">
      <c r="S1179" s="46"/>
      <c r="T1179" s="46"/>
      <c r="U1179" s="46"/>
      <c r="V1179" s="46"/>
      <c r="W1179" s="46"/>
      <c r="X1179" s="46"/>
      <c r="Y1179" s="63"/>
      <c r="Z1179" s="46"/>
      <c r="AA1179" s="46"/>
      <c r="AB1179" s="46"/>
    </row>
    <row r="1180" spans="19:28">
      <c r="S1180" s="46"/>
      <c r="T1180" s="46"/>
      <c r="U1180" s="46"/>
      <c r="V1180" s="46"/>
      <c r="W1180" s="46"/>
      <c r="X1180" s="46"/>
      <c r="Y1180" s="63"/>
      <c r="Z1180" s="46"/>
      <c r="AA1180" s="46"/>
      <c r="AB1180" s="46"/>
    </row>
    <row r="1181" spans="19:28">
      <c r="S1181" s="46"/>
      <c r="T1181" s="46"/>
      <c r="U1181" s="46"/>
      <c r="V1181" s="46"/>
      <c r="W1181" s="46"/>
      <c r="X1181" s="46"/>
      <c r="Y1181" s="63"/>
      <c r="Z1181" s="46"/>
      <c r="AA1181" s="46"/>
      <c r="AB1181" s="46"/>
    </row>
    <row r="1182" spans="19:28">
      <c r="S1182" s="46"/>
      <c r="T1182" s="46"/>
      <c r="U1182" s="46"/>
      <c r="V1182" s="46"/>
      <c r="W1182" s="46"/>
      <c r="X1182" s="46"/>
      <c r="Y1182" s="63"/>
      <c r="Z1182" s="46"/>
      <c r="AA1182" s="46"/>
      <c r="AB1182" s="46"/>
    </row>
    <row r="1183" spans="19:28">
      <c r="S1183" s="46"/>
      <c r="T1183" s="46"/>
      <c r="U1183" s="46"/>
      <c r="V1183" s="46"/>
      <c r="W1183" s="46"/>
      <c r="X1183" s="46"/>
      <c r="Y1183" s="63"/>
      <c r="Z1183" s="46"/>
      <c r="AA1183" s="46"/>
      <c r="AB1183" s="46"/>
    </row>
    <row r="1184" spans="19:28">
      <c r="S1184" s="46"/>
      <c r="T1184" s="46"/>
      <c r="U1184" s="46"/>
      <c r="V1184" s="46"/>
      <c r="W1184" s="46"/>
      <c r="X1184" s="46"/>
      <c r="Y1184" s="63"/>
      <c r="Z1184" s="46"/>
      <c r="AA1184" s="46"/>
      <c r="AB1184" s="46"/>
    </row>
    <row r="1185" spans="19:28">
      <c r="S1185" s="46"/>
      <c r="T1185" s="46"/>
      <c r="U1185" s="46"/>
      <c r="V1185" s="46"/>
      <c r="W1185" s="46"/>
      <c r="X1185" s="46"/>
      <c r="Y1185" s="63"/>
      <c r="Z1185" s="46"/>
      <c r="AA1185" s="46"/>
      <c r="AB1185" s="46"/>
    </row>
    <row r="1186" spans="19:28">
      <c r="S1186" s="46"/>
      <c r="T1186" s="46"/>
      <c r="U1186" s="46"/>
      <c r="V1186" s="46"/>
      <c r="W1186" s="46"/>
      <c r="X1186" s="46"/>
      <c r="Y1186" s="63"/>
      <c r="Z1186" s="46"/>
      <c r="AA1186" s="46"/>
      <c r="AB1186" s="46"/>
    </row>
    <row r="1187" spans="19:28">
      <c r="S1187" s="46"/>
      <c r="T1187" s="46"/>
      <c r="U1187" s="46"/>
      <c r="V1187" s="46"/>
      <c r="W1187" s="46"/>
      <c r="X1187" s="46"/>
      <c r="Y1187" s="63"/>
      <c r="Z1187" s="46"/>
      <c r="AA1187" s="46"/>
      <c r="AB1187" s="46"/>
    </row>
    <row r="1188" spans="19:28">
      <c r="S1188" s="46"/>
      <c r="T1188" s="46"/>
      <c r="U1188" s="46"/>
      <c r="V1188" s="46"/>
      <c r="W1188" s="46"/>
      <c r="X1188" s="46"/>
      <c r="Y1188" s="63"/>
      <c r="Z1188" s="46"/>
      <c r="AA1188" s="46"/>
      <c r="AB1188" s="46"/>
    </row>
    <row r="1189" spans="19:28">
      <c r="S1189" s="46"/>
      <c r="T1189" s="46"/>
      <c r="U1189" s="46"/>
      <c r="V1189" s="46"/>
      <c r="W1189" s="46"/>
      <c r="X1189" s="46"/>
      <c r="Y1189" s="63"/>
      <c r="Z1189" s="46"/>
      <c r="AA1189" s="46"/>
      <c r="AB1189" s="46"/>
    </row>
    <row r="1190" spans="19:28">
      <c r="S1190" s="46"/>
      <c r="T1190" s="46"/>
      <c r="U1190" s="46"/>
      <c r="V1190" s="46"/>
      <c r="W1190" s="46"/>
      <c r="X1190" s="46"/>
      <c r="Y1190" s="63"/>
      <c r="Z1190" s="46"/>
      <c r="AA1190" s="46"/>
      <c r="AB1190" s="46"/>
    </row>
    <row r="1191" spans="19:28">
      <c r="S1191" s="46"/>
      <c r="T1191" s="46"/>
      <c r="U1191" s="46"/>
      <c r="V1191" s="46"/>
      <c r="W1191" s="46"/>
      <c r="X1191" s="46"/>
      <c r="Y1191" s="63"/>
      <c r="Z1191" s="46"/>
      <c r="AA1191" s="46"/>
      <c r="AB1191" s="46"/>
    </row>
    <row r="1192" spans="19:28">
      <c r="S1192" s="46"/>
      <c r="T1192" s="46"/>
      <c r="U1192" s="46"/>
      <c r="V1192" s="46"/>
      <c r="W1192" s="46"/>
      <c r="X1192" s="46"/>
      <c r="Y1192" s="63"/>
      <c r="Z1192" s="46"/>
      <c r="AA1192" s="46"/>
      <c r="AB1192" s="46"/>
    </row>
    <row r="1193" spans="19:28">
      <c r="S1193" s="46"/>
      <c r="T1193" s="46"/>
      <c r="U1193" s="46"/>
      <c r="V1193" s="46"/>
      <c r="W1193" s="46"/>
      <c r="X1193" s="46"/>
      <c r="Y1193" s="63"/>
      <c r="Z1193" s="46"/>
      <c r="AA1193" s="46"/>
      <c r="AB1193" s="46"/>
    </row>
    <row r="1194" spans="19:28">
      <c r="S1194" s="46"/>
      <c r="T1194" s="46"/>
      <c r="U1194" s="46"/>
      <c r="V1194" s="46"/>
      <c r="W1194" s="46"/>
      <c r="X1194" s="46"/>
      <c r="Y1194" s="63"/>
      <c r="Z1194" s="46"/>
      <c r="AA1194" s="46"/>
      <c r="AB1194" s="46"/>
    </row>
    <row r="1195" spans="19:28">
      <c r="S1195" s="46"/>
      <c r="T1195" s="46"/>
      <c r="U1195" s="46"/>
      <c r="V1195" s="46"/>
      <c r="W1195" s="46"/>
      <c r="X1195" s="46"/>
      <c r="Y1195" s="63"/>
      <c r="Z1195" s="46"/>
      <c r="AA1195" s="46"/>
      <c r="AB1195" s="46"/>
    </row>
    <row r="1196" spans="19:28">
      <c r="S1196" s="46"/>
      <c r="T1196" s="46"/>
      <c r="U1196" s="46"/>
      <c r="V1196" s="46"/>
      <c r="W1196" s="46"/>
      <c r="X1196" s="46"/>
      <c r="Y1196" s="63"/>
      <c r="Z1196" s="46"/>
      <c r="AA1196" s="46"/>
      <c r="AB1196" s="46"/>
    </row>
    <row r="1197" spans="19:28">
      <c r="S1197" s="46"/>
      <c r="T1197" s="46"/>
      <c r="U1197" s="46"/>
      <c r="V1197" s="46"/>
      <c r="W1197" s="46"/>
      <c r="X1197" s="46"/>
      <c r="Y1197" s="63"/>
      <c r="Z1197" s="46"/>
      <c r="AA1197" s="46"/>
      <c r="AB1197" s="46"/>
    </row>
    <row r="1198" spans="19:28">
      <c r="S1198" s="46"/>
      <c r="T1198" s="46"/>
      <c r="U1198" s="46"/>
      <c r="V1198" s="46"/>
      <c r="W1198" s="46"/>
      <c r="X1198" s="46"/>
      <c r="Y1198" s="63"/>
      <c r="Z1198" s="46"/>
      <c r="AA1198" s="46"/>
      <c r="AB1198" s="46"/>
    </row>
    <row r="1199" spans="19:28">
      <c r="S1199" s="46"/>
      <c r="T1199" s="46"/>
      <c r="U1199" s="46"/>
      <c r="V1199" s="46"/>
      <c r="W1199" s="46"/>
      <c r="X1199" s="46"/>
      <c r="Y1199" s="63"/>
      <c r="Z1199" s="46"/>
      <c r="AA1199" s="46"/>
      <c r="AB1199" s="46"/>
    </row>
    <row r="1200" spans="19:28">
      <c r="S1200" s="46"/>
      <c r="T1200" s="46"/>
      <c r="U1200" s="46"/>
      <c r="V1200" s="46"/>
      <c r="W1200" s="46"/>
      <c r="X1200" s="46"/>
      <c r="Y1200" s="63"/>
      <c r="Z1200" s="46"/>
      <c r="AA1200" s="46"/>
      <c r="AB1200" s="46"/>
    </row>
    <row r="1201" spans="19:28">
      <c r="S1201" s="46"/>
      <c r="T1201" s="46"/>
      <c r="U1201" s="46"/>
      <c r="V1201" s="46"/>
      <c r="W1201" s="46"/>
      <c r="X1201" s="46"/>
      <c r="Y1201" s="63"/>
      <c r="Z1201" s="46"/>
      <c r="AA1201" s="46"/>
      <c r="AB1201" s="46"/>
    </row>
    <row r="1202" spans="19:28">
      <c r="S1202" s="46"/>
      <c r="T1202" s="46"/>
      <c r="U1202" s="46"/>
      <c r="V1202" s="46"/>
      <c r="W1202" s="46"/>
      <c r="X1202" s="46"/>
      <c r="Y1202" s="63"/>
      <c r="Z1202" s="46"/>
      <c r="AA1202" s="46"/>
      <c r="AB1202" s="46"/>
    </row>
    <row r="1203" spans="19:28">
      <c r="S1203" s="46"/>
      <c r="T1203" s="46"/>
      <c r="U1203" s="46"/>
      <c r="V1203" s="46"/>
      <c r="W1203" s="46"/>
      <c r="X1203" s="46"/>
      <c r="Y1203" s="63"/>
      <c r="Z1203" s="46"/>
      <c r="AA1203" s="46"/>
      <c r="AB1203" s="46"/>
    </row>
    <row r="1204" spans="19:28">
      <c r="S1204" s="46"/>
      <c r="T1204" s="46"/>
      <c r="U1204" s="46"/>
      <c r="V1204" s="46"/>
      <c r="W1204" s="46"/>
      <c r="X1204" s="46"/>
      <c r="Y1204" s="63"/>
      <c r="Z1204" s="46"/>
      <c r="AA1204" s="46"/>
      <c r="AB1204" s="46"/>
    </row>
    <row r="1205" spans="19:28">
      <c r="S1205" s="46"/>
      <c r="T1205" s="46"/>
      <c r="U1205" s="46"/>
      <c r="V1205" s="46"/>
      <c r="W1205" s="46"/>
      <c r="X1205" s="46"/>
      <c r="Y1205" s="63"/>
      <c r="Z1205" s="46"/>
      <c r="AA1205" s="46"/>
      <c r="AB1205" s="46"/>
    </row>
    <row r="1206" spans="19:28">
      <c r="S1206" s="46"/>
      <c r="T1206" s="46"/>
      <c r="U1206" s="46"/>
      <c r="V1206" s="46"/>
      <c r="W1206" s="46"/>
      <c r="X1206" s="46"/>
      <c r="Y1206" s="63"/>
      <c r="Z1206" s="46"/>
      <c r="AA1206" s="46"/>
      <c r="AB1206" s="46"/>
    </row>
    <row r="1207" spans="19:28">
      <c r="S1207" s="46"/>
      <c r="T1207" s="46"/>
      <c r="U1207" s="46"/>
      <c r="V1207" s="46"/>
      <c r="W1207" s="46"/>
      <c r="X1207" s="46"/>
      <c r="Y1207" s="63"/>
      <c r="Z1207" s="46"/>
      <c r="AA1207" s="46"/>
      <c r="AB1207" s="46"/>
    </row>
    <row r="1208" spans="19:28">
      <c r="S1208" s="46"/>
      <c r="T1208" s="46"/>
      <c r="U1208" s="46"/>
      <c r="V1208" s="46"/>
      <c r="W1208" s="46"/>
      <c r="X1208" s="46"/>
      <c r="Y1208" s="63"/>
      <c r="Z1208" s="46"/>
      <c r="AA1208" s="46"/>
      <c r="AB1208" s="46"/>
    </row>
    <row r="1209" spans="19:28">
      <c r="S1209" s="46"/>
      <c r="T1209" s="46"/>
      <c r="U1209" s="46"/>
      <c r="V1209" s="46"/>
      <c r="W1209" s="46"/>
      <c r="X1209" s="46"/>
      <c r="Y1209" s="63"/>
      <c r="Z1209" s="46"/>
      <c r="AA1209" s="46"/>
      <c r="AB1209" s="46"/>
    </row>
    <row r="1210" spans="19:28">
      <c r="S1210" s="46"/>
      <c r="T1210" s="46"/>
      <c r="U1210" s="46"/>
      <c r="V1210" s="46"/>
      <c r="W1210" s="46"/>
      <c r="X1210" s="46"/>
      <c r="Y1210" s="63"/>
      <c r="Z1210" s="46"/>
      <c r="AA1210" s="46"/>
      <c r="AB1210" s="46"/>
    </row>
    <row r="1211" spans="19:28">
      <c r="S1211" s="46"/>
      <c r="T1211" s="46"/>
      <c r="U1211" s="46"/>
      <c r="V1211" s="46"/>
      <c r="W1211" s="46"/>
      <c r="X1211" s="46"/>
      <c r="Y1211" s="63"/>
      <c r="Z1211" s="46"/>
      <c r="AA1211" s="46"/>
      <c r="AB1211" s="46"/>
    </row>
    <row r="1212" spans="19:28">
      <c r="S1212" s="46"/>
      <c r="T1212" s="46"/>
      <c r="U1212" s="46"/>
      <c r="V1212" s="46"/>
      <c r="W1212" s="46"/>
      <c r="X1212" s="46"/>
      <c r="Y1212" s="63"/>
      <c r="Z1212" s="46"/>
      <c r="AA1212" s="46"/>
      <c r="AB1212" s="46"/>
    </row>
    <row r="1213" spans="19:28">
      <c r="S1213" s="46"/>
      <c r="T1213" s="46"/>
      <c r="U1213" s="46"/>
      <c r="V1213" s="46"/>
      <c r="W1213" s="46"/>
      <c r="X1213" s="46"/>
      <c r="Y1213" s="63"/>
      <c r="Z1213" s="46"/>
      <c r="AA1213" s="46"/>
      <c r="AB1213" s="46"/>
    </row>
    <row r="1214" spans="19:28">
      <c r="S1214" s="46"/>
      <c r="T1214" s="46"/>
      <c r="U1214" s="46"/>
      <c r="V1214" s="46"/>
      <c r="W1214" s="46"/>
      <c r="X1214" s="46"/>
      <c r="Y1214" s="63"/>
      <c r="Z1214" s="46"/>
      <c r="AA1214" s="46"/>
      <c r="AB1214" s="46"/>
    </row>
    <row r="1215" spans="19:28">
      <c r="S1215" s="46"/>
      <c r="T1215" s="46"/>
      <c r="U1215" s="46"/>
      <c r="V1215" s="46"/>
      <c r="W1215" s="46"/>
      <c r="X1215" s="46"/>
      <c r="Y1215" s="63"/>
      <c r="Z1215" s="46"/>
      <c r="AA1215" s="46"/>
      <c r="AB1215" s="46"/>
    </row>
    <row r="1216" spans="19:28">
      <c r="S1216" s="46"/>
      <c r="T1216" s="46"/>
      <c r="U1216" s="46"/>
      <c r="V1216" s="46"/>
      <c r="W1216" s="46"/>
      <c r="X1216" s="46"/>
      <c r="Y1216" s="63"/>
      <c r="Z1216" s="46"/>
      <c r="AA1216" s="46"/>
      <c r="AB1216" s="46"/>
    </row>
    <row r="1217" spans="19:28">
      <c r="S1217" s="46"/>
      <c r="T1217" s="46"/>
      <c r="U1217" s="46"/>
      <c r="V1217" s="46"/>
      <c r="W1217" s="46"/>
      <c r="X1217" s="46"/>
      <c r="Y1217" s="63"/>
      <c r="Z1217" s="46"/>
      <c r="AA1217" s="46"/>
      <c r="AB1217" s="46"/>
    </row>
    <row r="1218" spans="19:28">
      <c r="S1218" s="46"/>
      <c r="T1218" s="46"/>
      <c r="U1218" s="46"/>
      <c r="V1218" s="46"/>
      <c r="W1218" s="46"/>
      <c r="X1218" s="46"/>
      <c r="Y1218" s="63"/>
      <c r="Z1218" s="46"/>
      <c r="AA1218" s="46"/>
      <c r="AB1218" s="46"/>
    </row>
    <row r="1219" spans="19:28">
      <c r="S1219" s="46"/>
      <c r="T1219" s="46"/>
      <c r="U1219" s="46"/>
      <c r="V1219" s="46"/>
      <c r="W1219" s="46"/>
      <c r="X1219" s="46"/>
      <c r="Y1219" s="63"/>
      <c r="Z1219" s="46"/>
      <c r="AA1219" s="46"/>
      <c r="AB1219" s="46"/>
    </row>
    <row r="1220" spans="19:28">
      <c r="S1220" s="46"/>
      <c r="T1220" s="46"/>
      <c r="U1220" s="46"/>
      <c r="V1220" s="46"/>
      <c r="W1220" s="46"/>
      <c r="X1220" s="46"/>
      <c r="Y1220" s="63"/>
      <c r="Z1220" s="46"/>
      <c r="AA1220" s="46"/>
      <c r="AB1220" s="46"/>
    </row>
    <row r="1221" spans="19:28">
      <c r="S1221" s="46"/>
      <c r="T1221" s="46"/>
      <c r="U1221" s="46"/>
      <c r="V1221" s="46"/>
      <c r="W1221" s="46"/>
      <c r="X1221" s="46"/>
      <c r="Y1221" s="63"/>
      <c r="Z1221" s="46"/>
      <c r="AA1221" s="46"/>
      <c r="AB1221" s="46"/>
    </row>
    <row r="1222" spans="19:28">
      <c r="S1222" s="46"/>
      <c r="T1222" s="46"/>
      <c r="U1222" s="46"/>
      <c r="V1222" s="46"/>
      <c r="W1222" s="46"/>
      <c r="X1222" s="46"/>
      <c r="Y1222" s="63"/>
      <c r="Z1222" s="46"/>
      <c r="AA1222" s="46"/>
      <c r="AB1222" s="46"/>
    </row>
    <row r="1223" spans="19:28">
      <c r="S1223" s="46"/>
      <c r="T1223" s="46"/>
      <c r="U1223" s="46"/>
      <c r="V1223" s="46"/>
      <c r="W1223" s="46"/>
      <c r="X1223" s="46"/>
      <c r="Y1223" s="63"/>
      <c r="Z1223" s="46"/>
      <c r="AA1223" s="46"/>
      <c r="AB1223" s="46"/>
    </row>
    <row r="1224" spans="19:28">
      <c r="S1224" s="46"/>
      <c r="T1224" s="46"/>
      <c r="U1224" s="46"/>
      <c r="V1224" s="46"/>
      <c r="W1224" s="46"/>
      <c r="X1224" s="46"/>
      <c r="Y1224" s="63"/>
      <c r="Z1224" s="46"/>
      <c r="AA1224" s="46"/>
      <c r="AB1224" s="46"/>
    </row>
    <row r="1225" spans="19:28">
      <c r="S1225" s="46"/>
      <c r="T1225" s="46"/>
      <c r="U1225" s="46"/>
      <c r="V1225" s="46"/>
      <c r="W1225" s="46"/>
      <c r="X1225" s="46"/>
      <c r="Y1225" s="63"/>
      <c r="Z1225" s="46"/>
      <c r="AA1225" s="46"/>
      <c r="AB1225" s="46"/>
    </row>
    <row r="1226" spans="19:28">
      <c r="S1226" s="46"/>
      <c r="T1226" s="46"/>
      <c r="U1226" s="46"/>
      <c r="V1226" s="46"/>
      <c r="W1226" s="46"/>
      <c r="X1226" s="46"/>
      <c r="Y1226" s="63"/>
      <c r="Z1226" s="46"/>
      <c r="AA1226" s="46"/>
      <c r="AB1226" s="46"/>
    </row>
    <row r="1227" spans="19:28">
      <c r="S1227" s="46"/>
      <c r="T1227" s="46"/>
      <c r="U1227" s="46"/>
      <c r="V1227" s="46"/>
      <c r="W1227" s="46"/>
      <c r="X1227" s="46"/>
      <c r="Y1227" s="63"/>
      <c r="Z1227" s="46"/>
      <c r="AA1227" s="46"/>
      <c r="AB1227" s="46"/>
    </row>
    <row r="1228" spans="19:28">
      <c r="S1228" s="46"/>
      <c r="T1228" s="46"/>
      <c r="U1228" s="46"/>
      <c r="V1228" s="46"/>
      <c r="W1228" s="46"/>
      <c r="X1228" s="46"/>
      <c r="Y1228" s="63"/>
      <c r="Z1228" s="46"/>
      <c r="AA1228" s="46"/>
      <c r="AB1228" s="46"/>
    </row>
    <row r="1229" spans="19:28">
      <c r="S1229" s="46"/>
      <c r="T1229" s="46"/>
      <c r="U1229" s="46"/>
      <c r="V1229" s="46"/>
      <c r="W1229" s="46"/>
      <c r="X1229" s="46"/>
      <c r="Y1229" s="63"/>
      <c r="Z1229" s="46"/>
      <c r="AA1229" s="46"/>
      <c r="AB1229" s="46"/>
    </row>
    <row r="1230" spans="19:28">
      <c r="S1230" s="46"/>
      <c r="T1230" s="46"/>
      <c r="U1230" s="46"/>
      <c r="V1230" s="46"/>
      <c r="W1230" s="46"/>
      <c r="X1230" s="46"/>
      <c r="Y1230" s="63"/>
      <c r="Z1230" s="46"/>
      <c r="AA1230" s="46"/>
      <c r="AB1230" s="46"/>
    </row>
    <row r="1231" spans="19:28">
      <c r="S1231" s="46"/>
      <c r="T1231" s="46"/>
      <c r="U1231" s="46"/>
      <c r="V1231" s="46"/>
      <c r="W1231" s="46"/>
      <c r="X1231" s="46"/>
      <c r="Y1231" s="63"/>
      <c r="Z1231" s="46"/>
      <c r="AA1231" s="46"/>
      <c r="AB1231" s="46"/>
    </row>
    <row r="1232" spans="19:28">
      <c r="S1232" s="46"/>
      <c r="T1232" s="46"/>
      <c r="U1232" s="46"/>
      <c r="V1232" s="46"/>
      <c r="W1232" s="46"/>
      <c r="X1232" s="46"/>
      <c r="Y1232" s="63"/>
      <c r="Z1232" s="46"/>
      <c r="AA1232" s="46"/>
      <c r="AB1232" s="46"/>
    </row>
    <row r="1233" spans="19:28">
      <c r="S1233" s="46"/>
      <c r="T1233" s="46"/>
      <c r="U1233" s="46"/>
      <c r="V1233" s="46"/>
      <c r="W1233" s="46"/>
      <c r="X1233" s="46"/>
      <c r="Y1233" s="63"/>
      <c r="Z1233" s="46"/>
      <c r="AA1233" s="46"/>
      <c r="AB1233" s="46"/>
    </row>
    <row r="1234" spans="19:28">
      <c r="S1234" s="46"/>
      <c r="T1234" s="46"/>
      <c r="U1234" s="46"/>
      <c r="V1234" s="46"/>
      <c r="W1234" s="46"/>
      <c r="X1234" s="46"/>
      <c r="Y1234" s="63"/>
      <c r="Z1234" s="46"/>
      <c r="AA1234" s="46"/>
      <c r="AB1234" s="46"/>
    </row>
    <row r="1235" spans="19:28">
      <c r="S1235" s="46"/>
      <c r="T1235" s="46"/>
      <c r="U1235" s="46"/>
      <c r="V1235" s="46"/>
      <c r="W1235" s="46"/>
      <c r="X1235" s="46"/>
      <c r="Y1235" s="63"/>
      <c r="Z1235" s="46"/>
      <c r="AA1235" s="46"/>
      <c r="AB1235" s="46"/>
    </row>
    <row r="1236" spans="19:28">
      <c r="S1236" s="46"/>
      <c r="T1236" s="46"/>
      <c r="U1236" s="46"/>
      <c r="V1236" s="46"/>
      <c r="W1236" s="46"/>
      <c r="X1236" s="46"/>
      <c r="Y1236" s="63"/>
      <c r="Z1236" s="46"/>
      <c r="AA1236" s="46"/>
      <c r="AB1236" s="46"/>
    </row>
    <row r="1237" spans="19:28">
      <c r="S1237" s="46"/>
      <c r="T1237" s="46"/>
      <c r="U1237" s="46"/>
      <c r="V1237" s="46"/>
      <c r="W1237" s="46"/>
      <c r="X1237" s="46"/>
      <c r="Y1237" s="63"/>
      <c r="Z1237" s="46"/>
      <c r="AA1237" s="46"/>
      <c r="AB1237" s="46"/>
    </row>
    <row r="1238" spans="19:28">
      <c r="S1238" s="46"/>
      <c r="T1238" s="46"/>
      <c r="U1238" s="46"/>
      <c r="V1238" s="46"/>
      <c r="W1238" s="46"/>
      <c r="X1238" s="46"/>
      <c r="Y1238" s="63"/>
      <c r="Z1238" s="46"/>
      <c r="AA1238" s="46"/>
      <c r="AB1238" s="46"/>
    </row>
    <row r="1239" spans="19:28">
      <c r="S1239" s="46"/>
      <c r="T1239" s="46"/>
      <c r="U1239" s="46"/>
      <c r="V1239" s="46"/>
      <c r="W1239" s="46"/>
      <c r="X1239" s="46"/>
      <c r="Y1239" s="63"/>
      <c r="Z1239" s="46"/>
      <c r="AA1239" s="46"/>
      <c r="AB1239" s="46"/>
    </row>
    <row r="1240" spans="19:28">
      <c r="S1240" s="46"/>
      <c r="T1240" s="46"/>
      <c r="U1240" s="46"/>
      <c r="V1240" s="46"/>
      <c r="W1240" s="46"/>
      <c r="X1240" s="46"/>
      <c r="Y1240" s="63"/>
      <c r="Z1240" s="46"/>
      <c r="AA1240" s="46"/>
      <c r="AB1240" s="46"/>
    </row>
    <row r="1241" spans="19:28">
      <c r="S1241" s="46"/>
      <c r="T1241" s="46"/>
      <c r="U1241" s="46"/>
      <c r="V1241" s="46"/>
      <c r="W1241" s="46"/>
      <c r="X1241" s="46"/>
      <c r="Y1241" s="63"/>
      <c r="Z1241" s="46"/>
      <c r="AA1241" s="46"/>
      <c r="AB1241" s="46"/>
    </row>
    <row r="1242" spans="19:28">
      <c r="S1242" s="46"/>
      <c r="T1242" s="46"/>
      <c r="U1242" s="46"/>
      <c r="V1242" s="46"/>
      <c r="W1242" s="46"/>
      <c r="X1242" s="46"/>
      <c r="Y1242" s="63"/>
      <c r="Z1242" s="46"/>
      <c r="AA1242" s="46"/>
      <c r="AB1242" s="46"/>
    </row>
    <row r="1243" spans="19:28">
      <c r="S1243" s="46"/>
      <c r="T1243" s="46"/>
      <c r="U1243" s="46"/>
      <c r="V1243" s="46"/>
      <c r="W1243" s="46"/>
      <c r="X1243" s="46"/>
      <c r="Y1243" s="63"/>
      <c r="Z1243" s="46"/>
      <c r="AA1243" s="46"/>
      <c r="AB1243" s="46"/>
    </row>
    <row r="1244" spans="19:28">
      <c r="S1244" s="46"/>
      <c r="T1244" s="46"/>
      <c r="U1244" s="46"/>
      <c r="V1244" s="46"/>
      <c r="W1244" s="46"/>
      <c r="X1244" s="46"/>
      <c r="Y1244" s="63"/>
      <c r="Z1244" s="46"/>
      <c r="AA1244" s="46"/>
      <c r="AB1244" s="46"/>
    </row>
    <row r="1245" spans="19:28">
      <c r="S1245" s="46"/>
      <c r="T1245" s="46"/>
      <c r="U1245" s="46"/>
      <c r="V1245" s="46"/>
      <c r="W1245" s="46"/>
      <c r="X1245" s="46"/>
      <c r="Y1245" s="63"/>
      <c r="Z1245" s="46"/>
      <c r="AA1245" s="46"/>
      <c r="AB1245" s="46"/>
    </row>
    <row r="1246" spans="19:28">
      <c r="S1246" s="46"/>
      <c r="T1246" s="46"/>
      <c r="U1246" s="46"/>
      <c r="V1246" s="46"/>
      <c r="W1246" s="46"/>
      <c r="X1246" s="46"/>
      <c r="Y1246" s="63"/>
      <c r="Z1246" s="46"/>
      <c r="AA1246" s="46"/>
      <c r="AB1246" s="46"/>
    </row>
    <row r="1247" spans="19:28">
      <c r="S1247" s="46"/>
      <c r="T1247" s="46"/>
      <c r="U1247" s="46"/>
      <c r="V1247" s="46"/>
      <c r="W1247" s="46"/>
      <c r="X1247" s="46"/>
      <c r="Y1247" s="63"/>
      <c r="Z1247" s="46"/>
      <c r="AA1247" s="46"/>
      <c r="AB1247" s="46"/>
    </row>
    <row r="1248" spans="19:28">
      <c r="S1248" s="46"/>
      <c r="T1248" s="46"/>
      <c r="U1248" s="46"/>
      <c r="V1248" s="46"/>
      <c r="W1248" s="46"/>
      <c r="X1248" s="46"/>
      <c r="Y1248" s="63"/>
      <c r="Z1248" s="46"/>
      <c r="AA1248" s="46"/>
      <c r="AB1248" s="46"/>
    </row>
    <row r="1249" spans="19:28">
      <c r="S1249" s="46"/>
      <c r="T1249" s="46"/>
      <c r="U1249" s="46"/>
      <c r="V1249" s="46"/>
      <c r="W1249" s="46"/>
      <c r="X1249" s="46"/>
      <c r="Y1249" s="63"/>
      <c r="Z1249" s="46"/>
      <c r="AA1249" s="46"/>
      <c r="AB1249" s="46"/>
    </row>
    <row r="1250" spans="19:28">
      <c r="S1250" s="46"/>
      <c r="T1250" s="46"/>
      <c r="U1250" s="46"/>
      <c r="V1250" s="46"/>
      <c r="W1250" s="46"/>
      <c r="X1250" s="46"/>
      <c r="Y1250" s="63"/>
      <c r="Z1250" s="46"/>
      <c r="AA1250" s="46"/>
      <c r="AB1250" s="46"/>
    </row>
    <row r="1251" spans="19:28">
      <c r="S1251" s="46"/>
      <c r="T1251" s="46"/>
      <c r="U1251" s="46"/>
      <c r="V1251" s="46"/>
      <c r="W1251" s="46"/>
      <c r="X1251" s="46"/>
      <c r="Y1251" s="63"/>
      <c r="Z1251" s="46"/>
      <c r="AA1251" s="46"/>
      <c r="AB1251" s="46"/>
    </row>
    <row r="1252" spans="19:28">
      <c r="S1252" s="46"/>
      <c r="T1252" s="46"/>
      <c r="U1252" s="46"/>
      <c r="V1252" s="46"/>
      <c r="W1252" s="46"/>
      <c r="X1252" s="46"/>
      <c r="Y1252" s="63"/>
      <c r="Z1252" s="46"/>
      <c r="AA1252" s="46"/>
      <c r="AB1252" s="46"/>
    </row>
    <row r="1253" spans="19:28">
      <c r="S1253" s="46"/>
      <c r="T1253" s="46"/>
      <c r="U1253" s="46"/>
      <c r="V1253" s="46"/>
      <c r="W1253" s="46"/>
      <c r="X1253" s="46"/>
      <c r="Y1253" s="63"/>
      <c r="Z1253" s="46"/>
      <c r="AA1253" s="46"/>
      <c r="AB1253" s="46"/>
    </row>
    <row r="1254" spans="19:28">
      <c r="S1254" s="46"/>
      <c r="T1254" s="46"/>
      <c r="U1254" s="46"/>
      <c r="V1254" s="46"/>
      <c r="W1254" s="46"/>
      <c r="X1254" s="46"/>
      <c r="Y1254" s="63"/>
      <c r="Z1254" s="46"/>
      <c r="AA1254" s="46"/>
      <c r="AB1254" s="46"/>
    </row>
    <row r="1255" spans="19:28">
      <c r="S1255" s="46"/>
      <c r="T1255" s="46"/>
      <c r="U1255" s="46"/>
      <c r="V1255" s="46"/>
      <c r="W1255" s="46"/>
      <c r="X1255" s="46"/>
      <c r="Y1255" s="63"/>
      <c r="Z1255" s="46"/>
      <c r="AA1255" s="46"/>
      <c r="AB1255" s="46"/>
    </row>
    <row r="1256" spans="19:28">
      <c r="S1256" s="46"/>
      <c r="T1256" s="46"/>
      <c r="U1256" s="46"/>
      <c r="V1256" s="46"/>
      <c r="W1256" s="46"/>
      <c r="X1256" s="46"/>
      <c r="Y1256" s="63"/>
      <c r="Z1256" s="46"/>
      <c r="AA1256" s="46"/>
      <c r="AB1256" s="46"/>
    </row>
    <row r="1257" spans="19:28">
      <c r="S1257" s="46"/>
      <c r="T1257" s="46"/>
      <c r="U1257" s="46"/>
      <c r="V1257" s="46"/>
      <c r="W1257" s="46"/>
      <c r="X1257" s="46"/>
      <c r="Y1257" s="63"/>
      <c r="Z1257" s="46"/>
      <c r="AA1257" s="46"/>
      <c r="AB1257" s="46"/>
    </row>
    <row r="1258" spans="19:28">
      <c r="S1258" s="46"/>
      <c r="T1258" s="46"/>
      <c r="U1258" s="46"/>
      <c r="V1258" s="46"/>
      <c r="W1258" s="46"/>
      <c r="X1258" s="46"/>
      <c r="Y1258" s="63"/>
      <c r="Z1258" s="46"/>
      <c r="AA1258" s="46"/>
      <c r="AB1258" s="46"/>
    </row>
    <row r="1259" spans="19:28">
      <c r="S1259" s="46"/>
      <c r="T1259" s="46"/>
      <c r="U1259" s="46"/>
      <c r="V1259" s="46"/>
      <c r="W1259" s="46"/>
      <c r="X1259" s="46"/>
      <c r="Y1259" s="63"/>
      <c r="Z1259" s="46"/>
      <c r="AA1259" s="46"/>
      <c r="AB1259" s="46"/>
    </row>
    <row r="1260" spans="19:28">
      <c r="S1260" s="46"/>
      <c r="T1260" s="46"/>
      <c r="U1260" s="46"/>
      <c r="V1260" s="46"/>
      <c r="W1260" s="46"/>
      <c r="X1260" s="46"/>
      <c r="Y1260" s="63"/>
      <c r="Z1260" s="46"/>
      <c r="AA1260" s="46"/>
      <c r="AB1260" s="46"/>
    </row>
    <row r="1261" spans="19:28">
      <c r="S1261" s="46"/>
      <c r="T1261" s="46"/>
      <c r="U1261" s="46"/>
      <c r="V1261" s="46"/>
      <c r="W1261" s="46"/>
      <c r="X1261" s="46"/>
      <c r="Y1261" s="63"/>
      <c r="Z1261" s="46"/>
      <c r="AA1261" s="46"/>
      <c r="AB1261" s="46"/>
    </row>
    <row r="1262" spans="19:28">
      <c r="S1262" s="46"/>
      <c r="T1262" s="46"/>
      <c r="U1262" s="46"/>
      <c r="V1262" s="46"/>
      <c r="W1262" s="46"/>
      <c r="X1262" s="46"/>
      <c r="Y1262" s="63"/>
      <c r="Z1262" s="46"/>
      <c r="AA1262" s="46"/>
      <c r="AB1262" s="46"/>
    </row>
    <row r="1263" spans="19:28">
      <c r="S1263" s="46"/>
      <c r="T1263" s="46"/>
      <c r="U1263" s="46"/>
      <c r="V1263" s="46"/>
      <c r="W1263" s="46"/>
      <c r="X1263" s="46"/>
      <c r="Y1263" s="63"/>
      <c r="Z1263" s="46"/>
      <c r="AA1263" s="46"/>
      <c r="AB1263" s="46"/>
    </row>
    <row r="1264" spans="19:28">
      <c r="S1264" s="46"/>
      <c r="T1264" s="46"/>
      <c r="U1264" s="46"/>
      <c r="V1264" s="46"/>
      <c r="W1264" s="46"/>
      <c r="X1264" s="46"/>
      <c r="Y1264" s="63"/>
      <c r="Z1264" s="46"/>
      <c r="AA1264" s="46"/>
      <c r="AB1264" s="46"/>
    </row>
    <row r="1265" spans="19:28">
      <c r="S1265" s="46"/>
      <c r="T1265" s="46"/>
      <c r="U1265" s="46"/>
      <c r="V1265" s="46"/>
      <c r="W1265" s="46"/>
      <c r="X1265" s="46"/>
      <c r="Y1265" s="63"/>
      <c r="Z1265" s="46"/>
      <c r="AA1265" s="46"/>
      <c r="AB1265" s="46"/>
    </row>
    <row r="1266" spans="19:28">
      <c r="S1266" s="46"/>
      <c r="T1266" s="46"/>
      <c r="U1266" s="46"/>
      <c r="V1266" s="46"/>
      <c r="W1266" s="46"/>
      <c r="X1266" s="46"/>
      <c r="Y1266" s="63"/>
      <c r="Z1266" s="46"/>
      <c r="AA1266" s="46"/>
      <c r="AB1266" s="46"/>
    </row>
    <row r="1267" spans="19:28">
      <c r="S1267" s="46"/>
      <c r="T1267" s="46"/>
      <c r="U1267" s="46"/>
      <c r="V1267" s="46"/>
      <c r="W1267" s="46"/>
      <c r="X1267" s="46"/>
      <c r="Y1267" s="63"/>
      <c r="Z1267" s="46"/>
      <c r="AA1267" s="46"/>
      <c r="AB1267" s="46"/>
    </row>
    <row r="1268" spans="19:28">
      <c r="S1268" s="46"/>
      <c r="T1268" s="46"/>
      <c r="U1268" s="46"/>
      <c r="V1268" s="46"/>
      <c r="W1268" s="46"/>
      <c r="X1268" s="46"/>
      <c r="Y1268" s="63"/>
      <c r="Z1268" s="46"/>
      <c r="AA1268" s="46"/>
      <c r="AB1268" s="46"/>
    </row>
    <row r="1269" spans="19:28">
      <c r="S1269" s="46"/>
      <c r="T1269" s="46"/>
      <c r="U1269" s="46"/>
      <c r="V1269" s="46"/>
      <c r="W1269" s="46"/>
      <c r="X1269" s="46"/>
      <c r="Y1269" s="63"/>
      <c r="Z1269" s="46"/>
      <c r="AA1269" s="46"/>
      <c r="AB1269" s="46"/>
    </row>
    <row r="1270" spans="19:28">
      <c r="S1270" s="46"/>
      <c r="T1270" s="46"/>
      <c r="U1270" s="46"/>
      <c r="V1270" s="46"/>
      <c r="W1270" s="46"/>
      <c r="X1270" s="46"/>
      <c r="Y1270" s="63"/>
      <c r="Z1270" s="46"/>
      <c r="AA1270" s="46"/>
      <c r="AB1270" s="46"/>
    </row>
    <row r="1271" spans="19:28">
      <c r="S1271" s="46"/>
      <c r="T1271" s="46"/>
      <c r="U1271" s="46"/>
      <c r="V1271" s="46"/>
      <c r="W1271" s="46"/>
      <c r="X1271" s="46"/>
      <c r="Y1271" s="63"/>
      <c r="Z1271" s="46"/>
      <c r="AA1271" s="46"/>
      <c r="AB1271" s="46"/>
    </row>
    <row r="1272" spans="19:28">
      <c r="S1272" s="46"/>
      <c r="T1272" s="46"/>
      <c r="U1272" s="46"/>
      <c r="V1272" s="46"/>
      <c r="W1272" s="46"/>
      <c r="X1272" s="46"/>
      <c r="Y1272" s="63"/>
      <c r="Z1272" s="46"/>
      <c r="AA1272" s="46"/>
      <c r="AB1272" s="46"/>
    </row>
    <row r="1273" spans="19:28">
      <c r="S1273" s="46"/>
      <c r="T1273" s="46"/>
      <c r="U1273" s="46"/>
      <c r="V1273" s="46"/>
      <c r="W1273" s="46"/>
      <c r="X1273" s="46"/>
      <c r="Y1273" s="63"/>
      <c r="Z1273" s="46"/>
      <c r="AA1273" s="46"/>
      <c r="AB1273" s="46"/>
    </row>
    <row r="1274" spans="19:28">
      <c r="S1274" s="46"/>
      <c r="T1274" s="46"/>
      <c r="U1274" s="46"/>
      <c r="V1274" s="46"/>
      <c r="W1274" s="46"/>
      <c r="X1274" s="46"/>
      <c r="Y1274" s="63"/>
      <c r="Z1274" s="46"/>
      <c r="AA1274" s="46"/>
      <c r="AB1274" s="46"/>
    </row>
    <row r="1275" spans="19:28">
      <c r="S1275" s="46"/>
      <c r="T1275" s="46"/>
      <c r="U1275" s="46"/>
      <c r="V1275" s="46"/>
      <c r="W1275" s="46"/>
      <c r="X1275" s="46"/>
      <c r="Y1275" s="63"/>
      <c r="Z1275" s="46"/>
      <c r="AA1275" s="46"/>
      <c r="AB1275" s="46"/>
    </row>
    <row r="1276" spans="19:28">
      <c r="S1276" s="46"/>
      <c r="T1276" s="46"/>
      <c r="U1276" s="46"/>
      <c r="V1276" s="46"/>
      <c r="W1276" s="46"/>
      <c r="X1276" s="46"/>
      <c r="Y1276" s="63"/>
      <c r="Z1276" s="46"/>
      <c r="AA1276" s="46"/>
      <c r="AB1276" s="46"/>
    </row>
    <row r="1277" spans="19:28">
      <c r="S1277" s="46"/>
      <c r="T1277" s="46"/>
      <c r="U1277" s="46"/>
      <c r="V1277" s="46"/>
      <c r="W1277" s="46"/>
      <c r="X1277" s="46"/>
      <c r="Y1277" s="63"/>
      <c r="Z1277" s="46"/>
      <c r="AA1277" s="46"/>
      <c r="AB1277" s="46"/>
    </row>
    <row r="1278" spans="19:28">
      <c r="S1278" s="46"/>
      <c r="T1278" s="46"/>
      <c r="U1278" s="46"/>
      <c r="V1278" s="46"/>
      <c r="W1278" s="46"/>
      <c r="X1278" s="46"/>
      <c r="Y1278" s="63"/>
      <c r="Z1278" s="46"/>
      <c r="AA1278" s="46"/>
      <c r="AB1278" s="46"/>
    </row>
    <row r="1279" spans="19:28">
      <c r="S1279" s="46"/>
      <c r="T1279" s="46"/>
      <c r="U1279" s="46"/>
      <c r="V1279" s="46"/>
      <c r="W1279" s="46"/>
      <c r="X1279" s="46"/>
      <c r="Y1279" s="63"/>
      <c r="Z1279" s="46"/>
      <c r="AA1279" s="46"/>
      <c r="AB1279" s="46"/>
    </row>
    <row r="1280" spans="19:28">
      <c r="S1280" s="46"/>
      <c r="T1280" s="46"/>
      <c r="U1280" s="46"/>
      <c r="V1280" s="46"/>
      <c r="W1280" s="46"/>
      <c r="X1280" s="46"/>
      <c r="Y1280" s="63"/>
      <c r="Z1280" s="46"/>
      <c r="AA1280" s="46"/>
      <c r="AB1280" s="46"/>
    </row>
    <row r="1281" spans="19:28">
      <c r="S1281" s="46"/>
      <c r="T1281" s="46"/>
      <c r="U1281" s="46"/>
      <c r="V1281" s="46"/>
      <c r="W1281" s="46"/>
      <c r="X1281" s="46"/>
      <c r="Y1281" s="63"/>
      <c r="Z1281" s="46"/>
      <c r="AA1281" s="46"/>
      <c r="AB1281" s="46"/>
    </row>
    <row r="1282" spans="19:28">
      <c r="S1282" s="46"/>
      <c r="T1282" s="46"/>
      <c r="U1282" s="46"/>
      <c r="V1282" s="46"/>
      <c r="W1282" s="46"/>
      <c r="X1282" s="46"/>
      <c r="Y1282" s="63"/>
      <c r="Z1282" s="46"/>
      <c r="AA1282" s="46"/>
      <c r="AB1282" s="46"/>
    </row>
    <row r="1283" spans="19:28">
      <c r="S1283" s="46"/>
      <c r="T1283" s="46"/>
      <c r="U1283" s="46"/>
      <c r="V1283" s="46"/>
      <c r="W1283" s="46"/>
      <c r="X1283" s="46"/>
      <c r="Y1283" s="63"/>
      <c r="Z1283" s="46"/>
      <c r="AA1283" s="46"/>
      <c r="AB1283" s="46"/>
    </row>
    <row r="1284" spans="19:28">
      <c r="S1284" s="46"/>
      <c r="T1284" s="46"/>
      <c r="U1284" s="46"/>
      <c r="V1284" s="46"/>
      <c r="W1284" s="46"/>
      <c r="X1284" s="46"/>
      <c r="Y1284" s="63"/>
      <c r="Z1284" s="46"/>
      <c r="AA1284" s="46"/>
      <c r="AB1284" s="46"/>
    </row>
    <row r="1285" spans="19:28">
      <c r="S1285" s="46"/>
      <c r="T1285" s="46"/>
      <c r="U1285" s="46"/>
      <c r="V1285" s="46"/>
      <c r="W1285" s="46"/>
      <c r="X1285" s="46"/>
      <c r="Y1285" s="63"/>
      <c r="Z1285" s="46"/>
      <c r="AA1285" s="46"/>
      <c r="AB1285" s="46"/>
    </row>
    <row r="1286" spans="19:28">
      <c r="S1286" s="46"/>
      <c r="T1286" s="46"/>
      <c r="U1286" s="46"/>
      <c r="V1286" s="46"/>
      <c r="W1286" s="46"/>
      <c r="X1286" s="46"/>
      <c r="Y1286" s="63"/>
      <c r="Z1286" s="46"/>
      <c r="AA1286" s="46"/>
      <c r="AB1286" s="46"/>
    </row>
    <row r="1287" spans="19:28">
      <c r="S1287" s="46"/>
      <c r="T1287" s="46"/>
      <c r="U1287" s="46"/>
      <c r="V1287" s="46"/>
      <c r="W1287" s="46"/>
      <c r="X1287" s="46"/>
      <c r="Y1287" s="63"/>
      <c r="Z1287" s="46"/>
      <c r="AA1287" s="46"/>
      <c r="AB1287" s="46"/>
    </row>
    <row r="1288" spans="19:28">
      <c r="S1288" s="46"/>
      <c r="T1288" s="46"/>
      <c r="U1288" s="46"/>
      <c r="V1288" s="46"/>
      <c r="W1288" s="46"/>
      <c r="X1288" s="46"/>
      <c r="Y1288" s="63"/>
      <c r="Z1288" s="46"/>
      <c r="AA1288" s="46"/>
      <c r="AB1288" s="46"/>
    </row>
    <row r="1289" spans="19:28">
      <c r="S1289" s="46"/>
      <c r="T1289" s="46"/>
      <c r="U1289" s="46"/>
      <c r="V1289" s="46"/>
      <c r="W1289" s="46"/>
      <c r="X1289" s="46"/>
      <c r="Y1289" s="63"/>
      <c r="Z1289" s="46"/>
      <c r="AA1289" s="46"/>
      <c r="AB1289" s="46"/>
    </row>
    <row r="1290" spans="19:28">
      <c r="S1290" s="46"/>
      <c r="T1290" s="46"/>
      <c r="U1290" s="46"/>
      <c r="V1290" s="46"/>
      <c r="W1290" s="46"/>
      <c r="X1290" s="46"/>
      <c r="Y1290" s="63"/>
      <c r="Z1290" s="46"/>
      <c r="AA1290" s="46"/>
      <c r="AB1290" s="46"/>
    </row>
    <row r="1291" spans="19:28">
      <c r="S1291" s="46"/>
      <c r="T1291" s="46"/>
      <c r="U1291" s="46"/>
      <c r="V1291" s="46"/>
      <c r="W1291" s="46"/>
      <c r="X1291" s="46"/>
      <c r="Y1291" s="63"/>
      <c r="Z1291" s="46"/>
      <c r="AA1291" s="46"/>
      <c r="AB1291" s="46"/>
    </row>
    <row r="1292" spans="19:28">
      <c r="S1292" s="46"/>
      <c r="T1292" s="46"/>
      <c r="U1292" s="46"/>
      <c r="V1292" s="46"/>
      <c r="W1292" s="46"/>
      <c r="X1292" s="46"/>
      <c r="Y1292" s="63"/>
      <c r="Z1292" s="46"/>
      <c r="AA1292" s="46"/>
      <c r="AB1292" s="46"/>
    </row>
    <row r="1293" spans="19:28">
      <c r="S1293" s="46"/>
      <c r="T1293" s="46"/>
      <c r="U1293" s="46"/>
      <c r="V1293" s="46"/>
      <c r="W1293" s="46"/>
      <c r="X1293" s="46"/>
      <c r="Y1293" s="63"/>
      <c r="Z1293" s="46"/>
      <c r="AA1293" s="46"/>
      <c r="AB1293" s="46"/>
    </row>
    <row r="1294" spans="19:28">
      <c r="S1294" s="46"/>
      <c r="T1294" s="46"/>
      <c r="U1294" s="46"/>
      <c r="V1294" s="46"/>
      <c r="W1294" s="46"/>
      <c r="X1294" s="46"/>
      <c r="Y1294" s="63"/>
      <c r="Z1294" s="46"/>
      <c r="AA1294" s="46"/>
      <c r="AB1294" s="46"/>
    </row>
    <row r="1295" spans="19:28">
      <c r="S1295" s="46"/>
      <c r="T1295" s="46"/>
      <c r="U1295" s="46"/>
      <c r="V1295" s="46"/>
      <c r="W1295" s="46"/>
      <c r="X1295" s="46"/>
      <c r="Y1295" s="63"/>
      <c r="Z1295" s="46"/>
      <c r="AA1295" s="46"/>
      <c r="AB1295" s="46"/>
    </row>
    <row r="1296" spans="19:28">
      <c r="S1296" s="46"/>
      <c r="T1296" s="46"/>
      <c r="U1296" s="46"/>
      <c r="V1296" s="46"/>
      <c r="W1296" s="46"/>
      <c r="X1296" s="46"/>
      <c r="Y1296" s="63"/>
      <c r="Z1296" s="46"/>
      <c r="AA1296" s="46"/>
      <c r="AB1296" s="46"/>
    </row>
    <row r="1297" spans="19:28">
      <c r="S1297" s="46"/>
      <c r="T1297" s="46"/>
      <c r="U1297" s="46"/>
      <c r="V1297" s="46"/>
      <c r="W1297" s="46"/>
      <c r="X1297" s="46"/>
      <c r="Y1297" s="63"/>
      <c r="Z1297" s="46"/>
      <c r="AA1297" s="46"/>
      <c r="AB1297" s="46"/>
    </row>
    <row r="1298" spans="19:28">
      <c r="S1298" s="46"/>
      <c r="T1298" s="46"/>
      <c r="U1298" s="46"/>
      <c r="V1298" s="46"/>
      <c r="W1298" s="46"/>
      <c r="X1298" s="46"/>
      <c r="Y1298" s="63"/>
      <c r="Z1298" s="46"/>
      <c r="AA1298" s="46"/>
      <c r="AB1298" s="46"/>
    </row>
    <row r="1299" spans="19:28">
      <c r="S1299" s="46"/>
      <c r="T1299" s="46"/>
      <c r="U1299" s="46"/>
      <c r="V1299" s="46"/>
      <c r="W1299" s="46"/>
      <c r="X1299" s="46"/>
      <c r="Y1299" s="63"/>
      <c r="Z1299" s="46"/>
      <c r="AA1299" s="46"/>
      <c r="AB1299" s="46"/>
    </row>
    <row r="1300" spans="19:28">
      <c r="S1300" s="46"/>
      <c r="T1300" s="46"/>
      <c r="U1300" s="46"/>
      <c r="V1300" s="46"/>
      <c r="W1300" s="46"/>
      <c r="X1300" s="46"/>
      <c r="Y1300" s="63"/>
      <c r="Z1300" s="46"/>
      <c r="AA1300" s="46"/>
      <c r="AB1300" s="46"/>
    </row>
    <row r="1301" spans="19:28">
      <c r="S1301" s="46"/>
      <c r="T1301" s="46"/>
      <c r="U1301" s="46"/>
      <c r="V1301" s="46"/>
      <c r="W1301" s="46"/>
      <c r="X1301" s="46"/>
      <c r="Y1301" s="63"/>
      <c r="Z1301" s="46"/>
      <c r="AA1301" s="46"/>
      <c r="AB1301" s="46"/>
    </row>
    <row r="1302" spans="19:28">
      <c r="S1302" s="46"/>
      <c r="T1302" s="46"/>
      <c r="U1302" s="46"/>
      <c r="V1302" s="46"/>
      <c r="W1302" s="46"/>
      <c r="X1302" s="46"/>
      <c r="Y1302" s="63"/>
      <c r="Z1302" s="46"/>
      <c r="AA1302" s="46"/>
      <c r="AB1302" s="46"/>
    </row>
    <row r="1303" spans="19:28">
      <c r="S1303" s="46"/>
      <c r="T1303" s="46"/>
      <c r="U1303" s="46"/>
      <c r="V1303" s="46"/>
      <c r="W1303" s="46"/>
      <c r="X1303" s="46"/>
      <c r="Y1303" s="63"/>
      <c r="Z1303" s="46"/>
      <c r="AA1303" s="46"/>
      <c r="AB1303" s="46"/>
    </row>
    <row r="1304" spans="19:28">
      <c r="S1304" s="46"/>
      <c r="T1304" s="46"/>
      <c r="U1304" s="46"/>
      <c r="V1304" s="46"/>
      <c r="W1304" s="46"/>
      <c r="X1304" s="46"/>
      <c r="Y1304" s="63"/>
      <c r="Z1304" s="46"/>
      <c r="AA1304" s="46"/>
      <c r="AB1304" s="46"/>
    </row>
    <row r="1305" spans="19:28">
      <c r="S1305" s="46"/>
      <c r="T1305" s="46"/>
      <c r="U1305" s="46"/>
      <c r="V1305" s="46"/>
      <c r="W1305" s="46"/>
      <c r="X1305" s="46"/>
      <c r="Y1305" s="63"/>
      <c r="Z1305" s="46"/>
      <c r="AA1305" s="46"/>
      <c r="AB1305" s="46"/>
    </row>
    <row r="1306" spans="19:28">
      <c r="S1306" s="46"/>
      <c r="T1306" s="46"/>
      <c r="U1306" s="46"/>
      <c r="V1306" s="46"/>
      <c r="W1306" s="46"/>
      <c r="X1306" s="46"/>
      <c r="Y1306" s="63"/>
      <c r="Z1306" s="46"/>
      <c r="AA1306" s="46"/>
      <c r="AB1306" s="46"/>
    </row>
    <row r="1307" spans="19:28">
      <c r="S1307" s="46"/>
      <c r="T1307" s="46"/>
      <c r="U1307" s="46"/>
      <c r="V1307" s="46"/>
      <c r="W1307" s="46"/>
      <c r="X1307" s="46"/>
      <c r="Y1307" s="63"/>
      <c r="Z1307" s="46"/>
      <c r="AA1307" s="46"/>
      <c r="AB1307" s="46"/>
    </row>
    <row r="1308" spans="19:28">
      <c r="S1308" s="46"/>
      <c r="T1308" s="46"/>
      <c r="U1308" s="46"/>
      <c r="V1308" s="46"/>
      <c r="W1308" s="46"/>
      <c r="X1308" s="46"/>
      <c r="Y1308" s="63"/>
      <c r="Z1308" s="46"/>
      <c r="AA1308" s="46"/>
      <c r="AB1308" s="46"/>
    </row>
    <row r="1309" spans="19:28">
      <c r="S1309" s="46"/>
      <c r="T1309" s="46"/>
      <c r="U1309" s="46"/>
      <c r="V1309" s="46"/>
      <c r="W1309" s="46"/>
      <c r="X1309" s="46"/>
      <c r="Y1309" s="63"/>
      <c r="Z1309" s="46"/>
      <c r="AA1309" s="46"/>
      <c r="AB1309" s="46"/>
    </row>
    <row r="1310" spans="19:28">
      <c r="S1310" s="46"/>
      <c r="T1310" s="46"/>
      <c r="U1310" s="46"/>
      <c r="V1310" s="46"/>
      <c r="W1310" s="46"/>
      <c r="X1310" s="46"/>
      <c r="Y1310" s="63"/>
      <c r="Z1310" s="46"/>
      <c r="AA1310" s="46"/>
      <c r="AB1310" s="46"/>
    </row>
    <row r="1311" spans="19:28">
      <c r="S1311" s="46"/>
      <c r="T1311" s="46"/>
      <c r="U1311" s="46"/>
      <c r="V1311" s="46"/>
      <c r="W1311" s="46"/>
      <c r="X1311" s="46"/>
      <c r="Y1311" s="63"/>
      <c r="Z1311" s="46"/>
      <c r="AA1311" s="46"/>
      <c r="AB1311" s="46"/>
    </row>
    <row r="1312" spans="19:28">
      <c r="S1312" s="46"/>
      <c r="T1312" s="46"/>
      <c r="U1312" s="46"/>
      <c r="V1312" s="46"/>
      <c r="W1312" s="46"/>
      <c r="X1312" s="46"/>
      <c r="Y1312" s="63"/>
      <c r="Z1312" s="46"/>
      <c r="AA1312" s="46"/>
      <c r="AB1312" s="46"/>
    </row>
    <row r="1313" spans="19:28">
      <c r="S1313" s="46"/>
      <c r="T1313" s="46"/>
      <c r="U1313" s="46"/>
      <c r="V1313" s="46"/>
      <c r="W1313" s="46"/>
      <c r="X1313" s="46"/>
      <c r="Y1313" s="63"/>
      <c r="Z1313" s="46"/>
      <c r="AA1313" s="46"/>
      <c r="AB1313" s="46"/>
    </row>
    <row r="1314" spans="19:28">
      <c r="S1314" s="46"/>
      <c r="T1314" s="46"/>
      <c r="U1314" s="46"/>
      <c r="V1314" s="46"/>
      <c r="W1314" s="46"/>
      <c r="X1314" s="46"/>
      <c r="Y1314" s="63"/>
      <c r="Z1314" s="46"/>
      <c r="AA1314" s="46"/>
      <c r="AB1314" s="46"/>
    </row>
    <row r="1315" spans="19:28">
      <c r="S1315" s="46"/>
      <c r="T1315" s="46"/>
      <c r="U1315" s="46"/>
      <c r="V1315" s="46"/>
      <c r="W1315" s="46"/>
      <c r="X1315" s="46"/>
      <c r="Y1315" s="63"/>
      <c r="Z1315" s="46"/>
      <c r="AA1315" s="46"/>
      <c r="AB1315" s="46"/>
    </row>
    <row r="1316" spans="19:28">
      <c r="S1316" s="46"/>
      <c r="T1316" s="46"/>
      <c r="U1316" s="46"/>
      <c r="V1316" s="46"/>
      <c r="W1316" s="46"/>
      <c r="X1316" s="46"/>
      <c r="Y1316" s="63"/>
      <c r="Z1316" s="46"/>
      <c r="AA1316" s="46"/>
      <c r="AB1316" s="46"/>
    </row>
    <row r="1317" spans="19:28">
      <c r="S1317" s="46"/>
      <c r="T1317" s="46"/>
      <c r="U1317" s="46"/>
      <c r="V1317" s="46"/>
      <c r="W1317" s="46"/>
      <c r="X1317" s="46"/>
      <c r="Y1317" s="63"/>
      <c r="Z1317" s="46"/>
      <c r="AA1317" s="46"/>
      <c r="AB1317" s="46"/>
    </row>
    <row r="1318" spans="19:28">
      <c r="S1318" s="46"/>
      <c r="T1318" s="46"/>
      <c r="U1318" s="46"/>
      <c r="V1318" s="46"/>
      <c r="W1318" s="46"/>
      <c r="X1318" s="46"/>
      <c r="Y1318" s="63"/>
      <c r="Z1318" s="46"/>
      <c r="AA1318" s="46"/>
      <c r="AB1318" s="46"/>
    </row>
    <row r="1319" spans="19:28">
      <c r="S1319" s="46"/>
      <c r="T1319" s="46"/>
      <c r="U1319" s="46"/>
      <c r="V1319" s="46"/>
      <c r="W1319" s="46"/>
      <c r="X1319" s="46"/>
      <c r="Y1319" s="63"/>
      <c r="Z1319" s="46"/>
      <c r="AA1319" s="46"/>
      <c r="AB1319" s="46"/>
    </row>
    <row r="1320" spans="19:28">
      <c r="S1320" s="46"/>
      <c r="T1320" s="46"/>
      <c r="U1320" s="46"/>
      <c r="V1320" s="46"/>
      <c r="W1320" s="46"/>
      <c r="X1320" s="46"/>
      <c r="Y1320" s="63"/>
      <c r="Z1320" s="46"/>
      <c r="AA1320" s="46"/>
      <c r="AB1320" s="46"/>
    </row>
    <row r="1321" spans="19:28">
      <c r="S1321" s="46"/>
      <c r="T1321" s="46"/>
      <c r="U1321" s="46"/>
      <c r="V1321" s="46"/>
      <c r="W1321" s="46"/>
      <c r="X1321" s="46"/>
      <c r="Y1321" s="63"/>
      <c r="Z1321" s="46"/>
      <c r="AA1321" s="46"/>
      <c r="AB1321" s="46"/>
    </row>
    <row r="1322" spans="19:28">
      <c r="S1322" s="46"/>
      <c r="T1322" s="46"/>
      <c r="U1322" s="46"/>
      <c r="V1322" s="46"/>
      <c r="W1322" s="46"/>
      <c r="X1322" s="46"/>
      <c r="Y1322" s="63"/>
      <c r="Z1322" s="46"/>
      <c r="AA1322" s="46"/>
      <c r="AB1322" s="46"/>
    </row>
    <row r="1323" spans="19:28">
      <c r="S1323" s="46"/>
      <c r="T1323" s="46"/>
      <c r="U1323" s="46"/>
      <c r="V1323" s="46"/>
      <c r="W1323" s="46"/>
      <c r="X1323" s="46"/>
      <c r="Y1323" s="63"/>
      <c r="Z1323" s="46"/>
      <c r="AA1323" s="46"/>
      <c r="AB1323" s="46"/>
    </row>
    <row r="1324" spans="19:28">
      <c r="S1324" s="46"/>
      <c r="T1324" s="46"/>
      <c r="U1324" s="46"/>
      <c r="V1324" s="46"/>
      <c r="W1324" s="46"/>
      <c r="X1324" s="46"/>
      <c r="Y1324" s="63"/>
      <c r="Z1324" s="46"/>
      <c r="AA1324" s="46"/>
      <c r="AB1324" s="46"/>
    </row>
    <row r="1325" spans="19:28">
      <c r="S1325" s="46"/>
      <c r="T1325" s="46"/>
      <c r="U1325" s="46"/>
      <c r="V1325" s="46"/>
      <c r="W1325" s="46"/>
      <c r="X1325" s="46"/>
      <c r="Y1325" s="63"/>
      <c r="Z1325" s="46"/>
      <c r="AA1325" s="46"/>
      <c r="AB1325" s="46"/>
    </row>
    <row r="1326" spans="19:28">
      <c r="S1326" s="46"/>
      <c r="T1326" s="46"/>
      <c r="U1326" s="46"/>
      <c r="V1326" s="46"/>
      <c r="W1326" s="46"/>
      <c r="X1326" s="46"/>
      <c r="Y1326" s="63"/>
      <c r="Z1326" s="46"/>
      <c r="AA1326" s="46"/>
      <c r="AB1326" s="46"/>
    </row>
    <row r="1327" spans="19:28">
      <c r="S1327" s="46"/>
      <c r="T1327" s="46"/>
      <c r="U1327" s="46"/>
      <c r="V1327" s="46"/>
      <c r="W1327" s="46"/>
      <c r="X1327" s="46"/>
      <c r="Y1327" s="63"/>
      <c r="Z1327" s="46"/>
      <c r="AA1327" s="46"/>
      <c r="AB1327" s="46"/>
    </row>
    <row r="1328" spans="19:28">
      <c r="S1328" s="46"/>
      <c r="T1328" s="46"/>
      <c r="U1328" s="46"/>
      <c r="V1328" s="46"/>
      <c r="W1328" s="46"/>
      <c r="X1328" s="46"/>
      <c r="Y1328" s="63"/>
      <c r="Z1328" s="46"/>
      <c r="AA1328" s="46"/>
      <c r="AB1328" s="46"/>
    </row>
    <row r="1329" spans="19:28">
      <c r="S1329" s="46"/>
      <c r="T1329" s="46"/>
      <c r="U1329" s="46"/>
      <c r="V1329" s="46"/>
      <c r="W1329" s="46"/>
      <c r="X1329" s="46"/>
      <c r="Y1329" s="63"/>
      <c r="Z1329" s="46"/>
      <c r="AA1329" s="46"/>
      <c r="AB1329" s="46"/>
    </row>
    <row r="1330" spans="19:28">
      <c r="S1330" s="46"/>
      <c r="T1330" s="46"/>
      <c r="U1330" s="46"/>
      <c r="V1330" s="46"/>
      <c r="W1330" s="46"/>
      <c r="X1330" s="46"/>
      <c r="Y1330" s="63"/>
      <c r="Z1330" s="46"/>
      <c r="AA1330" s="46"/>
      <c r="AB1330" s="46"/>
    </row>
    <row r="1331" spans="19:28">
      <c r="S1331" s="46"/>
      <c r="T1331" s="46"/>
      <c r="U1331" s="46"/>
      <c r="V1331" s="46"/>
      <c r="W1331" s="46"/>
      <c r="X1331" s="46"/>
      <c r="Y1331" s="63"/>
      <c r="Z1331" s="46"/>
      <c r="AA1331" s="46"/>
      <c r="AB1331" s="46"/>
    </row>
    <row r="1332" spans="19:28">
      <c r="S1332" s="46"/>
      <c r="T1332" s="46"/>
      <c r="U1332" s="46"/>
      <c r="V1332" s="46"/>
      <c r="W1332" s="46"/>
      <c r="X1332" s="46"/>
      <c r="Y1332" s="63"/>
      <c r="Z1332" s="46"/>
      <c r="AA1332" s="46"/>
      <c r="AB1332" s="46"/>
    </row>
    <row r="1333" spans="19:28">
      <c r="S1333" s="46"/>
      <c r="T1333" s="46"/>
      <c r="U1333" s="46"/>
      <c r="V1333" s="46"/>
      <c r="W1333" s="46"/>
      <c r="X1333" s="46"/>
      <c r="Y1333" s="63"/>
      <c r="Z1333" s="46"/>
      <c r="AA1333" s="46"/>
      <c r="AB1333" s="46"/>
    </row>
    <row r="1334" spans="19:28">
      <c r="S1334" s="46"/>
      <c r="T1334" s="46"/>
      <c r="U1334" s="46"/>
      <c r="V1334" s="46"/>
      <c r="W1334" s="46"/>
      <c r="X1334" s="46"/>
      <c r="Y1334" s="63"/>
      <c r="Z1334" s="46"/>
      <c r="AA1334" s="46"/>
      <c r="AB1334" s="46"/>
    </row>
    <row r="1335" spans="19:28">
      <c r="S1335" s="46"/>
      <c r="T1335" s="46"/>
      <c r="U1335" s="46"/>
      <c r="V1335" s="46"/>
      <c r="W1335" s="46"/>
      <c r="X1335" s="46"/>
      <c r="Y1335" s="63"/>
      <c r="Z1335" s="46"/>
      <c r="AA1335" s="46"/>
      <c r="AB1335" s="46"/>
    </row>
    <row r="1336" spans="19:28">
      <c r="S1336" s="46"/>
      <c r="T1336" s="46"/>
      <c r="U1336" s="46"/>
      <c r="V1336" s="46"/>
      <c r="W1336" s="46"/>
      <c r="X1336" s="46"/>
      <c r="Y1336" s="63"/>
      <c r="Z1336" s="46"/>
      <c r="AA1336" s="46"/>
      <c r="AB1336" s="46"/>
    </row>
    <row r="1337" spans="19:28">
      <c r="S1337" s="46"/>
      <c r="T1337" s="46"/>
      <c r="U1337" s="46"/>
      <c r="V1337" s="46"/>
      <c r="W1337" s="46"/>
      <c r="X1337" s="46"/>
      <c r="Y1337" s="63"/>
      <c r="Z1337" s="46"/>
      <c r="AA1337" s="46"/>
      <c r="AB1337" s="46"/>
    </row>
    <row r="1338" spans="19:28">
      <c r="S1338" s="46"/>
      <c r="T1338" s="46"/>
      <c r="U1338" s="46"/>
      <c r="V1338" s="46"/>
      <c r="W1338" s="46"/>
      <c r="X1338" s="46"/>
      <c r="Y1338" s="63"/>
      <c r="Z1338" s="46"/>
      <c r="AA1338" s="46"/>
      <c r="AB1338" s="46"/>
    </row>
    <row r="1339" spans="19:28">
      <c r="S1339" s="46"/>
      <c r="T1339" s="46"/>
      <c r="U1339" s="46"/>
      <c r="V1339" s="46"/>
      <c r="W1339" s="46"/>
      <c r="X1339" s="46"/>
      <c r="Y1339" s="63"/>
      <c r="Z1339" s="46"/>
      <c r="AA1339" s="46"/>
      <c r="AB1339" s="46"/>
    </row>
    <row r="1340" spans="19:28">
      <c r="S1340" s="46"/>
      <c r="T1340" s="46"/>
      <c r="U1340" s="46"/>
      <c r="V1340" s="46"/>
      <c r="W1340" s="46"/>
      <c r="X1340" s="46"/>
      <c r="Y1340" s="63"/>
      <c r="Z1340" s="46"/>
      <c r="AA1340" s="46"/>
      <c r="AB1340" s="46"/>
    </row>
    <row r="1341" spans="19:28">
      <c r="S1341" s="46"/>
      <c r="T1341" s="46"/>
      <c r="U1341" s="46"/>
      <c r="V1341" s="46"/>
      <c r="W1341" s="46"/>
      <c r="X1341" s="46"/>
      <c r="Y1341" s="63"/>
      <c r="Z1341" s="46"/>
      <c r="AA1341" s="46"/>
      <c r="AB1341" s="46"/>
    </row>
    <row r="1342" spans="19:28">
      <c r="S1342" s="46"/>
      <c r="T1342" s="46"/>
      <c r="U1342" s="46"/>
      <c r="V1342" s="46"/>
      <c r="W1342" s="46"/>
      <c r="X1342" s="46"/>
      <c r="Y1342" s="63"/>
      <c r="Z1342" s="46"/>
      <c r="AA1342" s="46"/>
      <c r="AB1342" s="46"/>
    </row>
    <row r="1343" spans="19:28">
      <c r="S1343" s="46"/>
      <c r="T1343" s="46"/>
      <c r="U1343" s="46"/>
      <c r="V1343" s="46"/>
      <c r="W1343" s="46"/>
      <c r="X1343" s="46"/>
      <c r="Y1343" s="63"/>
      <c r="Z1343" s="46"/>
      <c r="AA1343" s="46"/>
      <c r="AB1343" s="46"/>
    </row>
    <row r="1344" spans="19:28">
      <c r="S1344" s="46"/>
      <c r="T1344" s="46"/>
      <c r="U1344" s="46"/>
      <c r="V1344" s="46"/>
      <c r="W1344" s="46"/>
      <c r="X1344" s="46"/>
      <c r="Y1344" s="63"/>
      <c r="Z1344" s="46"/>
      <c r="AA1344" s="46"/>
      <c r="AB1344" s="46"/>
    </row>
    <row r="1345" spans="19:28">
      <c r="S1345" s="46"/>
      <c r="T1345" s="46"/>
      <c r="U1345" s="46"/>
      <c r="V1345" s="46"/>
      <c r="W1345" s="46"/>
      <c r="X1345" s="46"/>
      <c r="Y1345" s="63"/>
      <c r="Z1345" s="46"/>
      <c r="AA1345" s="46"/>
      <c r="AB1345" s="46"/>
    </row>
    <row r="1346" spans="19:28">
      <c r="S1346" s="46"/>
      <c r="T1346" s="46"/>
      <c r="U1346" s="46"/>
      <c r="V1346" s="46"/>
      <c r="W1346" s="46"/>
      <c r="X1346" s="46"/>
      <c r="Y1346" s="63"/>
      <c r="Z1346" s="46"/>
      <c r="AA1346" s="46"/>
      <c r="AB1346" s="46"/>
    </row>
    <row r="1347" spans="19:28">
      <c r="S1347" s="46"/>
      <c r="T1347" s="46"/>
      <c r="U1347" s="46"/>
      <c r="V1347" s="46"/>
      <c r="W1347" s="46"/>
      <c r="X1347" s="46"/>
      <c r="Y1347" s="63"/>
      <c r="Z1347" s="46"/>
      <c r="AA1347" s="46"/>
      <c r="AB1347" s="46"/>
    </row>
    <row r="1348" spans="19:28">
      <c r="S1348" s="46"/>
      <c r="T1348" s="46"/>
      <c r="U1348" s="46"/>
      <c r="V1348" s="46"/>
      <c r="W1348" s="46"/>
      <c r="X1348" s="46"/>
      <c r="Y1348" s="63"/>
      <c r="Z1348" s="46"/>
      <c r="AA1348" s="46"/>
      <c r="AB1348" s="46"/>
    </row>
    <row r="1349" spans="19:28">
      <c r="S1349" s="46"/>
      <c r="T1349" s="46"/>
      <c r="U1349" s="46"/>
      <c r="V1349" s="46"/>
      <c r="W1349" s="46"/>
      <c r="X1349" s="46"/>
      <c r="Y1349" s="63"/>
      <c r="Z1349" s="46"/>
      <c r="AA1349" s="46"/>
      <c r="AB1349" s="46"/>
    </row>
    <row r="1350" spans="19:28">
      <c r="S1350" s="46"/>
      <c r="T1350" s="46"/>
      <c r="U1350" s="46"/>
      <c r="V1350" s="46"/>
      <c r="W1350" s="46"/>
      <c r="X1350" s="46"/>
      <c r="Y1350" s="63"/>
      <c r="Z1350" s="46"/>
      <c r="AA1350" s="46"/>
      <c r="AB1350" s="46"/>
    </row>
    <row r="1351" spans="19:28">
      <c r="S1351" s="46"/>
      <c r="T1351" s="46"/>
      <c r="U1351" s="46"/>
      <c r="V1351" s="46"/>
      <c r="W1351" s="46"/>
      <c r="X1351" s="46"/>
      <c r="Y1351" s="63"/>
      <c r="Z1351" s="46"/>
      <c r="AA1351" s="46"/>
      <c r="AB1351" s="46"/>
    </row>
    <row r="1352" spans="19:28">
      <c r="S1352" s="46"/>
      <c r="T1352" s="46"/>
      <c r="U1352" s="46"/>
      <c r="V1352" s="46"/>
      <c r="W1352" s="46"/>
      <c r="X1352" s="46"/>
      <c r="Y1352" s="63"/>
      <c r="Z1352" s="46"/>
      <c r="AA1352" s="46"/>
      <c r="AB1352" s="46"/>
    </row>
    <row r="1353" spans="19:28">
      <c r="S1353" s="46"/>
      <c r="T1353" s="46"/>
      <c r="U1353" s="46"/>
      <c r="V1353" s="46"/>
      <c r="W1353" s="46"/>
      <c r="X1353" s="46"/>
      <c r="Y1353" s="63"/>
      <c r="Z1353" s="46"/>
      <c r="AA1353" s="46"/>
      <c r="AB1353" s="46"/>
    </row>
    <row r="1354" spans="19:28">
      <c r="S1354" s="46"/>
      <c r="T1354" s="46"/>
      <c r="U1354" s="46"/>
      <c r="V1354" s="46"/>
      <c r="W1354" s="46"/>
      <c r="X1354" s="46"/>
      <c r="Y1354" s="63"/>
      <c r="Z1354" s="46"/>
      <c r="AA1354" s="46"/>
      <c r="AB1354" s="46"/>
    </row>
    <row r="1355" spans="19:28">
      <c r="S1355" s="46"/>
      <c r="T1355" s="46"/>
      <c r="U1355" s="46"/>
      <c r="V1355" s="46"/>
      <c r="W1355" s="46"/>
      <c r="X1355" s="46"/>
      <c r="Y1355" s="63"/>
      <c r="Z1355" s="46"/>
      <c r="AA1355" s="46"/>
      <c r="AB1355" s="46"/>
    </row>
    <row r="1356" spans="19:28">
      <c r="S1356" s="46"/>
      <c r="T1356" s="46"/>
      <c r="U1356" s="46"/>
      <c r="V1356" s="46"/>
      <c r="W1356" s="46"/>
      <c r="X1356" s="46"/>
      <c r="Y1356" s="63"/>
      <c r="Z1356" s="46"/>
      <c r="AA1356" s="46"/>
      <c r="AB1356" s="46"/>
    </row>
    <row r="1357" spans="19:28">
      <c r="S1357" s="46"/>
      <c r="T1357" s="46"/>
      <c r="U1357" s="46"/>
      <c r="V1357" s="46"/>
      <c r="W1357" s="46"/>
      <c r="X1357" s="46"/>
      <c r="Y1357" s="63"/>
      <c r="Z1357" s="46"/>
      <c r="AA1357" s="46"/>
      <c r="AB1357" s="46"/>
    </row>
    <row r="1358" spans="19:28">
      <c r="S1358" s="46"/>
      <c r="T1358" s="46"/>
      <c r="U1358" s="46"/>
      <c r="V1358" s="46"/>
      <c r="W1358" s="46"/>
      <c r="X1358" s="46"/>
      <c r="Y1358" s="63"/>
      <c r="Z1358" s="46"/>
      <c r="AA1358" s="46"/>
      <c r="AB1358" s="46"/>
    </row>
    <row r="1359" spans="19:28">
      <c r="S1359" s="46"/>
      <c r="T1359" s="46"/>
      <c r="U1359" s="46"/>
      <c r="V1359" s="46"/>
      <c r="W1359" s="46"/>
      <c r="X1359" s="46"/>
      <c r="Y1359" s="63"/>
      <c r="Z1359" s="46"/>
      <c r="AA1359" s="46"/>
      <c r="AB1359" s="46"/>
    </row>
    <row r="1360" spans="19:28">
      <c r="S1360" s="46"/>
      <c r="T1360" s="46"/>
      <c r="U1360" s="46"/>
      <c r="V1360" s="46"/>
      <c r="W1360" s="46"/>
      <c r="X1360" s="46"/>
      <c r="Y1360" s="63"/>
      <c r="Z1360" s="46"/>
      <c r="AA1360" s="46"/>
      <c r="AB1360" s="46"/>
    </row>
    <row r="1361" spans="19:28">
      <c r="S1361" s="46"/>
      <c r="T1361" s="46"/>
      <c r="U1361" s="46"/>
      <c r="V1361" s="46"/>
      <c r="W1361" s="46"/>
      <c r="X1361" s="46"/>
      <c r="Y1361" s="63"/>
      <c r="Z1361" s="46"/>
      <c r="AA1361" s="46"/>
      <c r="AB1361" s="46"/>
    </row>
    <row r="1362" spans="19:28">
      <c r="S1362" s="46"/>
      <c r="T1362" s="46"/>
      <c r="U1362" s="46"/>
      <c r="V1362" s="46"/>
      <c r="W1362" s="46"/>
      <c r="X1362" s="46"/>
      <c r="Y1362" s="63"/>
      <c r="Z1362" s="46"/>
      <c r="AA1362" s="46"/>
      <c r="AB1362" s="46"/>
    </row>
    <row r="1363" spans="19:28">
      <c r="S1363" s="46"/>
      <c r="T1363" s="46"/>
      <c r="U1363" s="46"/>
      <c r="V1363" s="46"/>
      <c r="W1363" s="46"/>
      <c r="X1363" s="46"/>
      <c r="Y1363" s="63"/>
      <c r="Z1363" s="46"/>
      <c r="AA1363" s="46"/>
      <c r="AB1363" s="46"/>
    </row>
    <row r="1364" spans="19:28">
      <c r="S1364" s="46"/>
      <c r="T1364" s="46"/>
      <c r="U1364" s="46"/>
      <c r="V1364" s="46"/>
      <c r="W1364" s="46"/>
      <c r="X1364" s="46"/>
      <c r="Y1364" s="63"/>
      <c r="Z1364" s="46"/>
      <c r="AA1364" s="46"/>
      <c r="AB1364" s="46"/>
    </row>
    <row r="1365" spans="19:28">
      <c r="S1365" s="46"/>
      <c r="T1365" s="46"/>
      <c r="U1365" s="46"/>
      <c r="V1365" s="46"/>
      <c r="W1365" s="46"/>
      <c r="X1365" s="46"/>
      <c r="Y1365" s="63"/>
      <c r="Z1365" s="46"/>
      <c r="AA1365" s="46"/>
      <c r="AB1365" s="46"/>
    </row>
    <row r="1366" spans="19:28">
      <c r="S1366" s="46"/>
      <c r="T1366" s="46"/>
      <c r="U1366" s="46"/>
      <c r="V1366" s="46"/>
      <c r="W1366" s="46"/>
      <c r="X1366" s="46"/>
      <c r="Y1366" s="63"/>
      <c r="Z1366" s="46"/>
      <c r="AA1366" s="46"/>
      <c r="AB1366" s="46"/>
    </row>
    <row r="1367" spans="19:28">
      <c r="S1367" s="46"/>
      <c r="T1367" s="46"/>
      <c r="U1367" s="46"/>
      <c r="V1367" s="46"/>
      <c r="W1367" s="46"/>
      <c r="X1367" s="46"/>
      <c r="Y1367" s="63"/>
      <c r="Z1367" s="46"/>
      <c r="AA1367" s="46"/>
      <c r="AB1367" s="46"/>
    </row>
    <row r="1368" spans="19:28">
      <c r="S1368" s="46"/>
      <c r="T1368" s="46"/>
      <c r="U1368" s="46"/>
      <c r="V1368" s="46"/>
      <c r="W1368" s="46"/>
      <c r="X1368" s="46"/>
      <c r="Y1368" s="63"/>
      <c r="Z1368" s="46"/>
      <c r="AA1368" s="46"/>
      <c r="AB1368" s="46"/>
    </row>
    <row r="1369" spans="19:28">
      <c r="S1369" s="46"/>
      <c r="T1369" s="46"/>
      <c r="U1369" s="46"/>
      <c r="V1369" s="46"/>
      <c r="W1369" s="46"/>
      <c r="X1369" s="46"/>
      <c r="Y1369" s="63"/>
      <c r="Z1369" s="46"/>
      <c r="AA1369" s="46"/>
      <c r="AB1369" s="46"/>
    </row>
    <row r="1370" spans="19:28">
      <c r="S1370" s="46"/>
      <c r="T1370" s="46"/>
      <c r="U1370" s="46"/>
      <c r="V1370" s="46"/>
      <c r="W1370" s="46"/>
      <c r="X1370" s="46"/>
      <c r="Y1370" s="63"/>
      <c r="Z1370" s="46"/>
      <c r="AA1370" s="46"/>
      <c r="AB1370" s="46"/>
    </row>
    <row r="1371" spans="19:28">
      <c r="S1371" s="46"/>
      <c r="T1371" s="46"/>
      <c r="U1371" s="46"/>
      <c r="V1371" s="46"/>
      <c r="W1371" s="46"/>
      <c r="X1371" s="46"/>
      <c r="Y1371" s="63"/>
      <c r="Z1371" s="46"/>
      <c r="AA1371" s="46"/>
      <c r="AB1371" s="46"/>
    </row>
    <row r="1372" spans="19:28">
      <c r="S1372" s="46"/>
      <c r="T1372" s="46"/>
      <c r="U1372" s="46"/>
      <c r="V1372" s="46"/>
      <c r="W1372" s="46"/>
      <c r="X1372" s="46"/>
      <c r="Y1372" s="63"/>
      <c r="Z1372" s="46"/>
      <c r="AA1372" s="46"/>
      <c r="AB1372" s="46"/>
    </row>
    <row r="1373" spans="19:28">
      <c r="S1373" s="46"/>
      <c r="T1373" s="46"/>
      <c r="U1373" s="46"/>
      <c r="V1373" s="46"/>
      <c r="W1373" s="46"/>
      <c r="X1373" s="46"/>
      <c r="Y1373" s="63"/>
      <c r="Z1373" s="46"/>
      <c r="AA1373" s="46"/>
      <c r="AB1373" s="46"/>
    </row>
    <row r="1374" spans="19:28">
      <c r="S1374" s="46"/>
      <c r="T1374" s="46"/>
      <c r="U1374" s="46"/>
      <c r="V1374" s="46"/>
      <c r="W1374" s="46"/>
      <c r="X1374" s="46"/>
      <c r="Y1374" s="63"/>
      <c r="Z1374" s="46"/>
      <c r="AA1374" s="46"/>
      <c r="AB1374" s="46"/>
    </row>
    <row r="1375" spans="19:28">
      <c r="S1375" s="46"/>
      <c r="T1375" s="46"/>
      <c r="U1375" s="46"/>
      <c r="V1375" s="46"/>
      <c r="W1375" s="46"/>
      <c r="X1375" s="46"/>
      <c r="Y1375" s="63"/>
      <c r="Z1375" s="46"/>
      <c r="AA1375" s="46"/>
      <c r="AB1375" s="46"/>
    </row>
    <row r="1376" spans="19:28">
      <c r="S1376" s="46"/>
      <c r="T1376" s="46"/>
      <c r="U1376" s="46"/>
      <c r="V1376" s="46"/>
      <c r="W1376" s="46"/>
      <c r="X1376" s="46"/>
      <c r="Y1376" s="63"/>
      <c r="Z1376" s="46"/>
      <c r="AA1376" s="46"/>
      <c r="AB1376" s="46"/>
    </row>
    <row r="1377" spans="19:28">
      <c r="S1377" s="46"/>
      <c r="T1377" s="46"/>
      <c r="U1377" s="46"/>
      <c r="V1377" s="46"/>
      <c r="W1377" s="46"/>
      <c r="X1377" s="46"/>
      <c r="Y1377" s="63"/>
      <c r="Z1377" s="46"/>
      <c r="AA1377" s="46"/>
      <c r="AB1377" s="46"/>
    </row>
    <row r="1378" spans="19:28">
      <c r="S1378" s="46"/>
      <c r="T1378" s="46"/>
      <c r="U1378" s="46"/>
      <c r="V1378" s="46"/>
      <c r="W1378" s="46"/>
      <c r="X1378" s="46"/>
      <c r="Y1378" s="63"/>
      <c r="Z1378" s="46"/>
      <c r="AA1378" s="46"/>
      <c r="AB1378" s="46"/>
    </row>
    <row r="1379" spans="19:28">
      <c r="S1379" s="46"/>
      <c r="T1379" s="46"/>
      <c r="U1379" s="46"/>
      <c r="V1379" s="46"/>
      <c r="W1379" s="46"/>
      <c r="X1379" s="46"/>
      <c r="Y1379" s="63"/>
      <c r="Z1379" s="46"/>
      <c r="AA1379" s="46"/>
      <c r="AB1379" s="46"/>
    </row>
    <row r="1380" spans="19:28">
      <c r="S1380" s="46"/>
      <c r="T1380" s="46"/>
      <c r="U1380" s="46"/>
      <c r="V1380" s="46"/>
      <c r="W1380" s="46"/>
      <c r="X1380" s="46"/>
      <c r="Y1380" s="63"/>
      <c r="Z1380" s="46"/>
      <c r="AA1380" s="46"/>
      <c r="AB1380" s="46"/>
    </row>
    <row r="1381" spans="19:28">
      <c r="S1381" s="46"/>
      <c r="T1381" s="46"/>
      <c r="U1381" s="46"/>
      <c r="V1381" s="46"/>
      <c r="W1381" s="46"/>
      <c r="X1381" s="46"/>
      <c r="Y1381" s="63"/>
      <c r="Z1381" s="46"/>
      <c r="AA1381" s="46"/>
      <c r="AB1381" s="46"/>
    </row>
    <row r="1382" spans="19:28">
      <c r="S1382" s="46"/>
      <c r="T1382" s="46"/>
      <c r="U1382" s="46"/>
      <c r="V1382" s="46"/>
      <c r="W1382" s="46"/>
      <c r="X1382" s="46"/>
      <c r="Y1382" s="63"/>
      <c r="Z1382" s="46"/>
      <c r="AA1382" s="46"/>
      <c r="AB1382" s="46"/>
    </row>
    <row r="1383" spans="19:28">
      <c r="S1383" s="46"/>
      <c r="T1383" s="46"/>
      <c r="U1383" s="46"/>
      <c r="V1383" s="46"/>
      <c r="W1383" s="46"/>
      <c r="X1383" s="46"/>
      <c r="Y1383" s="63"/>
      <c r="Z1383" s="46"/>
      <c r="AA1383" s="46"/>
      <c r="AB1383" s="46"/>
    </row>
    <row r="1384" spans="19:28">
      <c r="S1384" s="46"/>
      <c r="T1384" s="46"/>
      <c r="U1384" s="46"/>
      <c r="V1384" s="46"/>
      <c r="W1384" s="46"/>
      <c r="X1384" s="46"/>
      <c r="Y1384" s="63"/>
      <c r="Z1384" s="46"/>
      <c r="AA1384" s="46"/>
      <c r="AB1384" s="46"/>
    </row>
    <row r="1385" spans="19:28">
      <c r="S1385" s="46"/>
      <c r="T1385" s="46"/>
      <c r="U1385" s="46"/>
      <c r="V1385" s="46"/>
      <c r="W1385" s="46"/>
      <c r="X1385" s="46"/>
      <c r="Y1385" s="63"/>
      <c r="Z1385" s="46"/>
      <c r="AA1385" s="46"/>
      <c r="AB1385" s="46"/>
    </row>
    <row r="1386" spans="19:28">
      <c r="S1386" s="46"/>
      <c r="T1386" s="46"/>
      <c r="U1386" s="46"/>
      <c r="V1386" s="46"/>
      <c r="W1386" s="46"/>
      <c r="X1386" s="46"/>
      <c r="Y1386" s="63"/>
      <c r="Z1386" s="46"/>
      <c r="AA1386" s="46"/>
      <c r="AB1386" s="46"/>
    </row>
    <row r="1387" spans="19:28">
      <c r="S1387" s="46"/>
      <c r="T1387" s="46"/>
      <c r="U1387" s="46"/>
      <c r="V1387" s="46"/>
      <c r="W1387" s="46"/>
      <c r="X1387" s="46"/>
      <c r="Y1387" s="63"/>
      <c r="Z1387" s="46"/>
      <c r="AA1387" s="46"/>
      <c r="AB1387" s="46"/>
    </row>
    <row r="1388" spans="19:28">
      <c r="S1388" s="46"/>
      <c r="T1388" s="46"/>
      <c r="U1388" s="46"/>
      <c r="V1388" s="46"/>
      <c r="W1388" s="46"/>
      <c r="X1388" s="46"/>
      <c r="Y1388" s="63"/>
      <c r="Z1388" s="46"/>
      <c r="AA1388" s="46"/>
      <c r="AB1388" s="46"/>
    </row>
    <row r="1389" spans="19:28">
      <c r="S1389" s="46"/>
      <c r="T1389" s="46"/>
      <c r="U1389" s="46"/>
      <c r="V1389" s="46"/>
      <c r="W1389" s="46"/>
      <c r="X1389" s="46"/>
      <c r="Y1389" s="63"/>
      <c r="Z1389" s="46"/>
      <c r="AA1389" s="46"/>
      <c r="AB1389" s="46"/>
    </row>
    <row r="1390" spans="19:28">
      <c r="S1390" s="46"/>
      <c r="T1390" s="46"/>
      <c r="U1390" s="46"/>
      <c r="V1390" s="46"/>
      <c r="W1390" s="46"/>
      <c r="X1390" s="46"/>
      <c r="Y1390" s="63"/>
      <c r="Z1390" s="46"/>
      <c r="AA1390" s="46"/>
      <c r="AB1390" s="46"/>
    </row>
    <row r="1391" spans="19:28">
      <c r="S1391" s="46"/>
      <c r="T1391" s="46"/>
      <c r="U1391" s="46"/>
      <c r="V1391" s="46"/>
      <c r="W1391" s="46"/>
      <c r="X1391" s="46"/>
      <c r="Y1391" s="63"/>
      <c r="Z1391" s="46"/>
      <c r="AA1391" s="46"/>
      <c r="AB1391" s="46"/>
    </row>
    <row r="1392" spans="19:28">
      <c r="S1392" s="46"/>
      <c r="T1392" s="46"/>
      <c r="U1392" s="46"/>
      <c r="V1392" s="46"/>
      <c r="W1392" s="46"/>
      <c r="X1392" s="46"/>
      <c r="Y1392" s="63"/>
      <c r="Z1392" s="46"/>
      <c r="AA1392" s="46"/>
      <c r="AB1392" s="46"/>
    </row>
    <row r="1393" spans="19:28">
      <c r="S1393" s="46"/>
      <c r="T1393" s="46"/>
      <c r="U1393" s="46"/>
      <c r="V1393" s="46"/>
      <c r="W1393" s="46"/>
      <c r="X1393" s="46"/>
      <c r="Y1393" s="63"/>
      <c r="Z1393" s="46"/>
      <c r="AA1393" s="46"/>
      <c r="AB1393" s="46"/>
    </row>
    <row r="1394" spans="19:28">
      <c r="S1394" s="46"/>
      <c r="T1394" s="46"/>
      <c r="U1394" s="46"/>
      <c r="V1394" s="46"/>
      <c r="W1394" s="46"/>
      <c r="X1394" s="46"/>
      <c r="Y1394" s="63"/>
      <c r="Z1394" s="46"/>
      <c r="AA1394" s="46"/>
      <c r="AB1394" s="46"/>
    </row>
    <row r="1395" spans="19:28">
      <c r="S1395" s="46"/>
      <c r="T1395" s="46"/>
      <c r="U1395" s="46"/>
      <c r="V1395" s="46"/>
      <c r="W1395" s="46"/>
      <c r="X1395" s="46"/>
      <c r="Y1395" s="63"/>
      <c r="Z1395" s="46"/>
      <c r="AA1395" s="46"/>
      <c r="AB1395" s="46"/>
    </row>
    <row r="1396" spans="19:28">
      <c r="S1396" s="46"/>
      <c r="T1396" s="46"/>
      <c r="U1396" s="46"/>
      <c r="V1396" s="46"/>
      <c r="W1396" s="46"/>
      <c r="X1396" s="46"/>
      <c r="Y1396" s="63"/>
      <c r="Z1396" s="46"/>
      <c r="AA1396" s="46"/>
      <c r="AB1396" s="46"/>
    </row>
    <row r="1397" spans="19:28">
      <c r="S1397" s="46"/>
      <c r="T1397" s="46"/>
      <c r="U1397" s="46"/>
      <c r="V1397" s="46"/>
      <c r="W1397" s="46"/>
      <c r="X1397" s="46"/>
      <c r="Y1397" s="63"/>
      <c r="Z1397" s="46"/>
      <c r="AA1397" s="46"/>
      <c r="AB1397" s="46"/>
    </row>
    <row r="1398" spans="19:28">
      <c r="S1398" s="46"/>
      <c r="T1398" s="46"/>
      <c r="U1398" s="46"/>
      <c r="V1398" s="46"/>
      <c r="W1398" s="46"/>
      <c r="X1398" s="46"/>
      <c r="Y1398" s="63"/>
      <c r="Z1398" s="46"/>
      <c r="AA1398" s="46"/>
      <c r="AB1398" s="46"/>
    </row>
    <row r="1399" spans="19:28">
      <c r="S1399" s="46"/>
      <c r="T1399" s="46"/>
      <c r="U1399" s="46"/>
      <c r="V1399" s="46"/>
      <c r="W1399" s="46"/>
      <c r="X1399" s="46"/>
      <c r="Y1399" s="63"/>
      <c r="Z1399" s="46"/>
      <c r="AA1399" s="46"/>
      <c r="AB1399" s="46"/>
    </row>
    <row r="1400" spans="19:28">
      <c r="S1400" s="46"/>
      <c r="T1400" s="46"/>
      <c r="U1400" s="46"/>
      <c r="V1400" s="46"/>
      <c r="W1400" s="46"/>
      <c r="X1400" s="46"/>
      <c r="Y1400" s="63"/>
      <c r="Z1400" s="46"/>
      <c r="AA1400" s="46"/>
      <c r="AB1400" s="46"/>
    </row>
    <row r="1401" spans="19:28">
      <c r="S1401" s="46"/>
      <c r="T1401" s="46"/>
      <c r="U1401" s="46"/>
      <c r="V1401" s="46"/>
      <c r="W1401" s="46"/>
      <c r="X1401" s="46"/>
      <c r="Y1401" s="63"/>
      <c r="Z1401" s="46"/>
      <c r="AA1401" s="46"/>
      <c r="AB1401" s="46"/>
    </row>
    <row r="1402" spans="19:28">
      <c r="S1402" s="46"/>
      <c r="T1402" s="46"/>
      <c r="U1402" s="46"/>
      <c r="V1402" s="46"/>
      <c r="W1402" s="46"/>
      <c r="X1402" s="46"/>
      <c r="Y1402" s="63"/>
      <c r="Z1402" s="46"/>
      <c r="AA1402" s="46"/>
      <c r="AB1402" s="46"/>
    </row>
    <row r="1403" spans="19:28">
      <c r="S1403" s="46"/>
      <c r="T1403" s="46"/>
      <c r="U1403" s="46"/>
      <c r="V1403" s="46"/>
      <c r="W1403" s="46"/>
      <c r="X1403" s="46"/>
      <c r="Y1403" s="63"/>
      <c r="Z1403" s="46"/>
      <c r="AA1403" s="46"/>
      <c r="AB1403" s="46"/>
    </row>
    <row r="1404" spans="19:28">
      <c r="S1404" s="46"/>
      <c r="T1404" s="46"/>
      <c r="U1404" s="46"/>
      <c r="V1404" s="46"/>
      <c r="W1404" s="46"/>
      <c r="X1404" s="46"/>
      <c r="Y1404" s="63"/>
      <c r="Z1404" s="46"/>
      <c r="AA1404" s="46"/>
      <c r="AB1404" s="46"/>
    </row>
    <row r="1405" spans="19:28">
      <c r="S1405" s="46"/>
      <c r="T1405" s="46"/>
      <c r="U1405" s="46"/>
      <c r="V1405" s="46"/>
      <c r="W1405" s="46"/>
      <c r="X1405" s="46"/>
      <c r="Y1405" s="63"/>
      <c r="Z1405" s="46"/>
      <c r="AA1405" s="46"/>
      <c r="AB1405" s="46"/>
    </row>
    <row r="1406" spans="19:28">
      <c r="S1406" s="46"/>
      <c r="T1406" s="46"/>
      <c r="U1406" s="46"/>
      <c r="V1406" s="46"/>
      <c r="W1406" s="46"/>
      <c r="X1406" s="46"/>
      <c r="Y1406" s="63"/>
      <c r="Z1406" s="46"/>
      <c r="AA1406" s="46"/>
      <c r="AB1406" s="46"/>
    </row>
    <row r="1407" spans="19:28">
      <c r="S1407" s="46"/>
      <c r="T1407" s="46"/>
      <c r="U1407" s="46"/>
      <c r="V1407" s="46"/>
      <c r="W1407" s="46"/>
      <c r="X1407" s="46"/>
      <c r="Y1407" s="63"/>
      <c r="Z1407" s="46"/>
      <c r="AA1407" s="46"/>
      <c r="AB1407" s="46"/>
    </row>
    <row r="1408" spans="19:28">
      <c r="S1408" s="46"/>
      <c r="T1408" s="46"/>
      <c r="U1408" s="46"/>
      <c r="V1408" s="46"/>
      <c r="W1408" s="46"/>
      <c r="X1408" s="46"/>
      <c r="Y1408" s="63"/>
      <c r="Z1408" s="46"/>
      <c r="AA1408" s="46"/>
      <c r="AB1408" s="46"/>
    </row>
    <row r="1409" spans="19:28">
      <c r="S1409" s="46"/>
      <c r="T1409" s="46"/>
      <c r="U1409" s="46"/>
      <c r="V1409" s="46"/>
      <c r="W1409" s="46"/>
      <c r="X1409" s="46"/>
      <c r="Y1409" s="63"/>
      <c r="Z1409" s="46"/>
      <c r="AA1409" s="46"/>
      <c r="AB1409" s="46"/>
    </row>
    <row r="1410" spans="19:28">
      <c r="S1410" s="46"/>
      <c r="T1410" s="46"/>
      <c r="U1410" s="46"/>
      <c r="V1410" s="46"/>
      <c r="W1410" s="46"/>
      <c r="X1410" s="46"/>
      <c r="Y1410" s="63"/>
      <c r="Z1410" s="46"/>
      <c r="AA1410" s="46"/>
      <c r="AB1410" s="46"/>
    </row>
    <row r="1411" spans="19:28">
      <c r="S1411" s="46"/>
      <c r="T1411" s="46"/>
      <c r="U1411" s="46"/>
      <c r="V1411" s="46"/>
      <c r="W1411" s="46"/>
      <c r="X1411" s="46"/>
      <c r="Y1411" s="63"/>
      <c r="Z1411" s="46"/>
      <c r="AA1411" s="46"/>
      <c r="AB1411" s="46"/>
    </row>
    <row r="1412" spans="19:28">
      <c r="S1412" s="46"/>
      <c r="T1412" s="46"/>
      <c r="U1412" s="46"/>
      <c r="V1412" s="46"/>
      <c r="W1412" s="46"/>
      <c r="X1412" s="46"/>
      <c r="Y1412" s="63"/>
      <c r="Z1412" s="46"/>
      <c r="AA1412" s="46"/>
      <c r="AB1412" s="46"/>
    </row>
    <row r="1413" spans="19:28">
      <c r="S1413" s="46"/>
      <c r="T1413" s="46"/>
      <c r="U1413" s="46"/>
      <c r="V1413" s="46"/>
      <c r="W1413" s="46"/>
      <c r="X1413" s="46"/>
      <c r="Y1413" s="63"/>
      <c r="Z1413" s="46"/>
      <c r="AA1413" s="46"/>
      <c r="AB1413" s="46"/>
    </row>
    <row r="1414" spans="19:28">
      <c r="S1414" s="46"/>
      <c r="T1414" s="46"/>
      <c r="U1414" s="46"/>
      <c r="V1414" s="46"/>
      <c r="W1414" s="46"/>
      <c r="X1414" s="46"/>
      <c r="Y1414" s="63"/>
      <c r="Z1414" s="46"/>
      <c r="AA1414" s="46"/>
      <c r="AB1414" s="46"/>
    </row>
    <row r="1415" spans="19:28">
      <c r="S1415" s="46"/>
      <c r="T1415" s="46"/>
      <c r="U1415" s="46"/>
      <c r="V1415" s="46"/>
      <c r="W1415" s="46"/>
      <c r="X1415" s="46"/>
      <c r="Y1415" s="63"/>
      <c r="Z1415" s="46"/>
      <c r="AA1415" s="46"/>
      <c r="AB1415" s="46"/>
    </row>
    <row r="1416" spans="19:28">
      <c r="S1416" s="46"/>
      <c r="T1416" s="46"/>
      <c r="U1416" s="46"/>
      <c r="V1416" s="46"/>
      <c r="W1416" s="46"/>
      <c r="X1416" s="46"/>
      <c r="Y1416" s="63"/>
      <c r="Z1416" s="46"/>
      <c r="AA1416" s="46"/>
      <c r="AB1416" s="46"/>
    </row>
    <row r="1417" spans="19:28">
      <c r="S1417" s="46"/>
      <c r="T1417" s="46"/>
      <c r="U1417" s="46"/>
      <c r="V1417" s="46"/>
      <c r="W1417" s="46"/>
      <c r="X1417" s="46"/>
      <c r="Y1417" s="63"/>
      <c r="Z1417" s="46"/>
      <c r="AA1417" s="46"/>
      <c r="AB1417" s="46"/>
    </row>
    <row r="1418" spans="19:28">
      <c r="S1418" s="46"/>
      <c r="T1418" s="46"/>
      <c r="U1418" s="46"/>
      <c r="V1418" s="46"/>
      <c r="W1418" s="46"/>
      <c r="X1418" s="46"/>
      <c r="Y1418" s="63"/>
      <c r="Z1418" s="46"/>
      <c r="AA1418" s="46"/>
      <c r="AB1418" s="46"/>
    </row>
    <row r="1419" spans="19:28">
      <c r="S1419" s="46"/>
      <c r="T1419" s="46"/>
      <c r="U1419" s="46"/>
      <c r="V1419" s="46"/>
      <c r="W1419" s="46"/>
      <c r="X1419" s="46"/>
      <c r="Y1419" s="63"/>
      <c r="Z1419" s="46"/>
      <c r="AA1419" s="46"/>
      <c r="AB1419" s="46"/>
    </row>
    <row r="1420" spans="19:28">
      <c r="S1420" s="46"/>
      <c r="T1420" s="46"/>
      <c r="U1420" s="46"/>
      <c r="V1420" s="46"/>
      <c r="W1420" s="46"/>
      <c r="X1420" s="46"/>
      <c r="Y1420" s="63"/>
      <c r="Z1420" s="46"/>
      <c r="AA1420" s="46"/>
      <c r="AB1420" s="46"/>
    </row>
    <row r="1421" spans="19:28">
      <c r="S1421" s="46"/>
      <c r="T1421" s="46"/>
      <c r="U1421" s="46"/>
      <c r="V1421" s="46"/>
      <c r="W1421" s="46"/>
      <c r="X1421" s="46"/>
      <c r="Y1421" s="63"/>
      <c r="Z1421" s="46"/>
      <c r="AA1421" s="46"/>
      <c r="AB1421" s="46"/>
    </row>
    <row r="1422" spans="19:28">
      <c r="S1422" s="46"/>
      <c r="T1422" s="46"/>
      <c r="U1422" s="46"/>
      <c r="V1422" s="46"/>
      <c r="W1422" s="46"/>
      <c r="X1422" s="46"/>
      <c r="Y1422" s="63"/>
      <c r="Z1422" s="46"/>
      <c r="AA1422" s="46"/>
      <c r="AB1422" s="46"/>
    </row>
    <row r="1423" spans="19:28">
      <c r="S1423" s="46"/>
      <c r="T1423" s="46"/>
      <c r="U1423" s="46"/>
      <c r="V1423" s="46"/>
      <c r="W1423" s="46"/>
      <c r="X1423" s="46"/>
      <c r="Y1423" s="63"/>
      <c r="Z1423" s="46"/>
      <c r="AA1423" s="46"/>
      <c r="AB1423" s="46"/>
    </row>
    <row r="1424" spans="19:28">
      <c r="S1424" s="46"/>
      <c r="T1424" s="46"/>
      <c r="U1424" s="46"/>
      <c r="V1424" s="46"/>
      <c r="W1424" s="46"/>
      <c r="X1424" s="46"/>
      <c r="Y1424" s="63"/>
      <c r="Z1424" s="46"/>
      <c r="AA1424" s="46"/>
      <c r="AB1424" s="46"/>
    </row>
    <row r="1425" spans="19:28">
      <c r="S1425" s="46"/>
      <c r="T1425" s="46"/>
      <c r="U1425" s="46"/>
      <c r="V1425" s="46"/>
      <c r="W1425" s="46"/>
      <c r="X1425" s="46"/>
      <c r="Y1425" s="63"/>
      <c r="Z1425" s="46"/>
      <c r="AA1425" s="46"/>
      <c r="AB1425" s="46"/>
    </row>
    <row r="1426" spans="19:28">
      <c r="S1426" s="46"/>
      <c r="T1426" s="46"/>
      <c r="U1426" s="46"/>
      <c r="V1426" s="46"/>
      <c r="W1426" s="46"/>
      <c r="X1426" s="46"/>
      <c r="Y1426" s="63"/>
      <c r="Z1426" s="46"/>
      <c r="AA1426" s="46"/>
      <c r="AB1426" s="46"/>
    </row>
    <row r="1427" spans="19:28">
      <c r="S1427" s="46"/>
      <c r="T1427" s="46"/>
      <c r="U1427" s="46"/>
      <c r="V1427" s="46"/>
      <c r="W1427" s="46"/>
      <c r="X1427" s="46"/>
      <c r="Y1427" s="63"/>
      <c r="Z1427" s="46"/>
      <c r="AA1427" s="46"/>
      <c r="AB1427" s="46"/>
    </row>
    <row r="1428" spans="19:28">
      <c r="S1428" s="46"/>
      <c r="T1428" s="46"/>
      <c r="U1428" s="46"/>
      <c r="V1428" s="46"/>
      <c r="W1428" s="46"/>
      <c r="X1428" s="46"/>
      <c r="Y1428" s="63"/>
      <c r="Z1428" s="46"/>
      <c r="AA1428" s="46"/>
      <c r="AB1428" s="46"/>
    </row>
    <row r="1429" spans="19:28">
      <c r="S1429" s="46"/>
      <c r="T1429" s="46"/>
      <c r="U1429" s="46"/>
      <c r="V1429" s="46"/>
      <c r="W1429" s="46"/>
      <c r="X1429" s="46"/>
      <c r="Y1429" s="63"/>
      <c r="Z1429" s="46"/>
      <c r="AA1429" s="46"/>
      <c r="AB1429" s="46"/>
    </row>
    <row r="1430" spans="19:28">
      <c r="S1430" s="46"/>
      <c r="T1430" s="46"/>
      <c r="U1430" s="46"/>
      <c r="V1430" s="46"/>
      <c r="W1430" s="46"/>
      <c r="X1430" s="46"/>
      <c r="Y1430" s="63"/>
      <c r="Z1430" s="46"/>
      <c r="AA1430" s="46"/>
      <c r="AB1430" s="46"/>
    </row>
    <row r="1431" spans="19:28">
      <c r="S1431" s="46"/>
      <c r="T1431" s="46"/>
      <c r="U1431" s="46"/>
      <c r="V1431" s="46"/>
      <c r="W1431" s="46"/>
      <c r="X1431" s="46"/>
      <c r="Y1431" s="63"/>
      <c r="Z1431" s="46"/>
      <c r="AA1431" s="46"/>
      <c r="AB1431" s="46"/>
    </row>
    <row r="1432" spans="19:28">
      <c r="S1432" s="46"/>
      <c r="T1432" s="46"/>
      <c r="U1432" s="46"/>
      <c r="V1432" s="46"/>
      <c r="W1432" s="46"/>
      <c r="X1432" s="46"/>
      <c r="Y1432" s="63"/>
      <c r="Z1432" s="46"/>
      <c r="AA1432" s="46"/>
      <c r="AB1432" s="46"/>
    </row>
    <row r="1433" spans="19:28">
      <c r="S1433" s="46"/>
      <c r="T1433" s="46"/>
      <c r="U1433" s="46"/>
      <c r="V1433" s="46"/>
      <c r="W1433" s="46"/>
      <c r="X1433" s="46"/>
      <c r="Y1433" s="63"/>
      <c r="Z1433" s="46"/>
      <c r="AA1433" s="46"/>
      <c r="AB1433" s="46"/>
    </row>
    <row r="1434" spans="19:28">
      <c r="S1434" s="46"/>
      <c r="T1434" s="46"/>
      <c r="U1434" s="46"/>
      <c r="V1434" s="46"/>
      <c r="W1434" s="46"/>
      <c r="X1434" s="46"/>
      <c r="Y1434" s="63"/>
      <c r="Z1434" s="46"/>
      <c r="AA1434" s="46"/>
      <c r="AB1434" s="46"/>
    </row>
    <row r="1435" spans="19:28">
      <c r="S1435" s="46"/>
      <c r="T1435" s="46"/>
      <c r="U1435" s="46"/>
      <c r="V1435" s="46"/>
      <c r="W1435" s="46"/>
      <c r="X1435" s="46"/>
      <c r="Y1435" s="63"/>
      <c r="Z1435" s="46"/>
      <c r="AA1435" s="46"/>
      <c r="AB1435" s="46"/>
    </row>
    <row r="1436" spans="19:28">
      <c r="S1436" s="46"/>
      <c r="T1436" s="46"/>
      <c r="U1436" s="46"/>
      <c r="V1436" s="46"/>
      <c r="W1436" s="46"/>
      <c r="X1436" s="46"/>
      <c r="Y1436" s="63"/>
      <c r="Z1436" s="46"/>
      <c r="AA1436" s="46"/>
      <c r="AB1436" s="46"/>
    </row>
    <row r="1437" spans="19:28">
      <c r="S1437" s="46"/>
      <c r="T1437" s="46"/>
      <c r="U1437" s="46"/>
      <c r="V1437" s="46"/>
      <c r="W1437" s="46"/>
      <c r="X1437" s="46"/>
      <c r="Y1437" s="63"/>
      <c r="Z1437" s="46"/>
      <c r="AA1437" s="46"/>
      <c r="AB1437" s="46"/>
    </row>
    <row r="1438" spans="19:28">
      <c r="S1438" s="46"/>
      <c r="T1438" s="46"/>
      <c r="U1438" s="46"/>
      <c r="V1438" s="46"/>
      <c r="W1438" s="46"/>
      <c r="X1438" s="46"/>
      <c r="Y1438" s="63"/>
      <c r="Z1438" s="46"/>
      <c r="AA1438" s="46"/>
      <c r="AB1438" s="46"/>
    </row>
    <row r="1439" spans="19:28">
      <c r="S1439" s="46"/>
      <c r="T1439" s="46"/>
      <c r="U1439" s="46"/>
      <c r="V1439" s="46"/>
      <c r="W1439" s="46"/>
      <c r="X1439" s="46"/>
      <c r="Y1439" s="63"/>
      <c r="Z1439" s="46"/>
      <c r="AA1439" s="46"/>
      <c r="AB1439" s="46"/>
    </row>
    <row r="1440" spans="19:28">
      <c r="S1440" s="46"/>
      <c r="T1440" s="46"/>
      <c r="U1440" s="46"/>
      <c r="V1440" s="46"/>
      <c r="W1440" s="46"/>
      <c r="X1440" s="46"/>
      <c r="Y1440" s="63"/>
      <c r="Z1440" s="46"/>
      <c r="AA1440" s="46"/>
      <c r="AB1440" s="46"/>
    </row>
    <row r="1441" spans="19:28">
      <c r="S1441" s="46"/>
      <c r="T1441" s="46"/>
      <c r="U1441" s="46"/>
      <c r="V1441" s="46"/>
      <c r="W1441" s="46"/>
      <c r="X1441" s="46"/>
      <c r="Y1441" s="63"/>
      <c r="Z1441" s="46"/>
      <c r="AA1441" s="46"/>
      <c r="AB1441" s="46"/>
    </row>
    <row r="1442" spans="19:28">
      <c r="S1442" s="46"/>
      <c r="T1442" s="46"/>
      <c r="U1442" s="46"/>
      <c r="V1442" s="46"/>
      <c r="W1442" s="46"/>
      <c r="X1442" s="46"/>
      <c r="Y1442" s="63"/>
      <c r="Z1442" s="46"/>
      <c r="AA1442" s="46"/>
      <c r="AB1442" s="46"/>
    </row>
    <row r="1443" spans="19:28">
      <c r="S1443" s="46"/>
      <c r="T1443" s="46"/>
      <c r="U1443" s="46"/>
      <c r="V1443" s="46"/>
      <c r="W1443" s="46"/>
      <c r="X1443" s="46"/>
      <c r="Y1443" s="63"/>
      <c r="Z1443" s="46"/>
      <c r="AA1443" s="46"/>
      <c r="AB1443" s="46"/>
    </row>
    <row r="1444" spans="19:28">
      <c r="S1444" s="46"/>
      <c r="T1444" s="46"/>
      <c r="U1444" s="46"/>
      <c r="V1444" s="46"/>
      <c r="W1444" s="46"/>
      <c r="X1444" s="46"/>
      <c r="Y1444" s="63"/>
      <c r="Z1444" s="46"/>
      <c r="AA1444" s="46"/>
      <c r="AB1444" s="46"/>
    </row>
    <row r="1445" spans="19:28">
      <c r="S1445" s="46"/>
      <c r="T1445" s="46"/>
      <c r="U1445" s="46"/>
      <c r="V1445" s="46"/>
      <c r="W1445" s="46"/>
      <c r="X1445" s="46"/>
      <c r="Y1445" s="63"/>
      <c r="Z1445" s="46"/>
      <c r="AA1445" s="46"/>
      <c r="AB1445" s="46"/>
    </row>
    <row r="1446" spans="19:28">
      <c r="S1446" s="46"/>
      <c r="T1446" s="46"/>
      <c r="U1446" s="46"/>
      <c r="V1446" s="46"/>
      <c r="W1446" s="46"/>
      <c r="X1446" s="46"/>
      <c r="Y1446" s="63"/>
      <c r="Z1446" s="46"/>
      <c r="AA1446" s="46"/>
      <c r="AB1446" s="46"/>
    </row>
    <row r="1447" spans="19:28">
      <c r="S1447" s="46"/>
      <c r="T1447" s="46"/>
      <c r="U1447" s="46"/>
      <c r="V1447" s="46"/>
      <c r="W1447" s="46"/>
      <c r="X1447" s="46"/>
      <c r="Y1447" s="63"/>
      <c r="Z1447" s="46"/>
      <c r="AA1447" s="46"/>
      <c r="AB1447" s="46"/>
    </row>
    <row r="1448" spans="19:28">
      <c r="S1448" s="46"/>
      <c r="T1448" s="46"/>
      <c r="U1448" s="46"/>
      <c r="V1448" s="46"/>
      <c r="W1448" s="46"/>
      <c r="X1448" s="46"/>
      <c r="Y1448" s="63"/>
      <c r="Z1448" s="46"/>
      <c r="AA1448" s="46"/>
      <c r="AB1448" s="46"/>
    </row>
    <row r="1449" spans="19:28">
      <c r="S1449" s="46"/>
      <c r="T1449" s="46"/>
      <c r="U1449" s="46"/>
      <c r="V1449" s="46"/>
      <c r="W1449" s="46"/>
      <c r="X1449" s="46"/>
      <c r="Y1449" s="63"/>
      <c r="Z1449" s="46"/>
      <c r="AA1449" s="46"/>
      <c r="AB1449" s="46"/>
    </row>
    <row r="1450" spans="19:28">
      <c r="S1450" s="46"/>
      <c r="T1450" s="46"/>
      <c r="U1450" s="46"/>
      <c r="V1450" s="46"/>
      <c r="W1450" s="46"/>
      <c r="X1450" s="46"/>
      <c r="Y1450" s="63"/>
      <c r="Z1450" s="46"/>
      <c r="AA1450" s="46"/>
      <c r="AB1450" s="46"/>
    </row>
    <row r="1451" spans="19:28">
      <c r="S1451" s="46"/>
      <c r="T1451" s="46"/>
      <c r="U1451" s="46"/>
      <c r="V1451" s="46"/>
      <c r="W1451" s="46"/>
      <c r="X1451" s="46"/>
      <c r="Y1451" s="63"/>
      <c r="Z1451" s="46"/>
      <c r="AA1451" s="46"/>
      <c r="AB1451" s="46"/>
    </row>
    <row r="1452" spans="19:28">
      <c r="S1452" s="46"/>
      <c r="T1452" s="46"/>
      <c r="U1452" s="46"/>
      <c r="V1452" s="46"/>
      <c r="W1452" s="46"/>
      <c r="X1452" s="46"/>
      <c r="Y1452" s="63"/>
      <c r="Z1452" s="46"/>
      <c r="AA1452" s="46"/>
      <c r="AB1452" s="46"/>
    </row>
    <row r="1453" spans="19:28">
      <c r="S1453" s="46"/>
      <c r="T1453" s="46"/>
      <c r="U1453" s="46"/>
      <c r="V1453" s="46"/>
      <c r="W1453" s="46"/>
      <c r="X1453" s="46"/>
      <c r="Y1453" s="63"/>
      <c r="Z1453" s="46"/>
      <c r="AA1453" s="46"/>
      <c r="AB1453" s="46"/>
    </row>
    <row r="1454" spans="19:28">
      <c r="S1454" s="46"/>
      <c r="T1454" s="46"/>
      <c r="U1454" s="46"/>
      <c r="V1454" s="46"/>
      <c r="W1454" s="46"/>
      <c r="X1454" s="46"/>
      <c r="Y1454" s="63"/>
      <c r="Z1454" s="46"/>
      <c r="AA1454" s="46"/>
      <c r="AB1454" s="46"/>
    </row>
    <row r="1455" spans="19:28">
      <c r="S1455" s="46"/>
      <c r="T1455" s="46"/>
      <c r="U1455" s="46"/>
      <c r="V1455" s="46"/>
      <c r="W1455" s="46"/>
      <c r="X1455" s="46"/>
      <c r="Y1455" s="63"/>
      <c r="Z1455" s="46"/>
      <c r="AA1455" s="46"/>
      <c r="AB1455" s="46"/>
    </row>
    <row r="1456" spans="19:28">
      <c r="S1456" s="46"/>
      <c r="T1456" s="46"/>
      <c r="U1456" s="46"/>
      <c r="V1456" s="46"/>
      <c r="W1456" s="46"/>
      <c r="X1456" s="46"/>
      <c r="Y1456" s="63"/>
      <c r="Z1456" s="46"/>
      <c r="AA1456" s="46"/>
      <c r="AB1456" s="46"/>
    </row>
    <row r="1457" spans="19:28">
      <c r="S1457" s="46"/>
      <c r="T1457" s="46"/>
      <c r="U1457" s="46"/>
      <c r="V1457" s="46"/>
      <c r="W1457" s="46"/>
      <c r="X1457" s="46"/>
      <c r="Y1457" s="63"/>
      <c r="Z1457" s="46"/>
      <c r="AA1457" s="46"/>
      <c r="AB1457" s="46"/>
    </row>
    <row r="1458" spans="19:28">
      <c r="S1458" s="46"/>
      <c r="T1458" s="46"/>
      <c r="U1458" s="46"/>
      <c r="V1458" s="46"/>
      <c r="W1458" s="46"/>
      <c r="X1458" s="46"/>
      <c r="Y1458" s="63"/>
      <c r="Z1458" s="46"/>
      <c r="AA1458" s="46"/>
      <c r="AB1458" s="46"/>
    </row>
    <row r="1459" spans="19:28">
      <c r="S1459" s="46"/>
      <c r="T1459" s="46"/>
      <c r="U1459" s="46"/>
      <c r="V1459" s="46"/>
      <c r="W1459" s="46"/>
      <c r="X1459" s="46"/>
      <c r="Y1459" s="63"/>
      <c r="Z1459" s="46"/>
      <c r="AA1459" s="46"/>
      <c r="AB1459" s="46"/>
    </row>
    <row r="1460" spans="19:28">
      <c r="S1460" s="46"/>
      <c r="T1460" s="46"/>
      <c r="U1460" s="46"/>
      <c r="V1460" s="46"/>
      <c r="W1460" s="46"/>
      <c r="X1460" s="46"/>
      <c r="Y1460" s="63"/>
      <c r="Z1460" s="46"/>
      <c r="AA1460" s="46"/>
      <c r="AB1460" s="46"/>
    </row>
    <row r="1461" spans="19:28">
      <c r="S1461" s="46"/>
      <c r="T1461" s="46"/>
      <c r="U1461" s="46"/>
      <c r="V1461" s="46"/>
      <c r="W1461" s="46"/>
      <c r="X1461" s="46"/>
      <c r="Y1461" s="63"/>
      <c r="Z1461" s="46"/>
      <c r="AA1461" s="46"/>
      <c r="AB1461" s="46"/>
    </row>
    <row r="1462" spans="19:28">
      <c r="S1462" s="46"/>
      <c r="T1462" s="46"/>
      <c r="U1462" s="46"/>
      <c r="V1462" s="46"/>
      <c r="W1462" s="46"/>
      <c r="X1462" s="46"/>
      <c r="Y1462" s="63"/>
      <c r="Z1462" s="46"/>
      <c r="AA1462" s="46"/>
      <c r="AB1462" s="46"/>
    </row>
    <row r="1463" spans="19:28">
      <c r="S1463" s="46"/>
      <c r="T1463" s="46"/>
      <c r="U1463" s="46"/>
      <c r="V1463" s="46"/>
      <c r="W1463" s="46"/>
      <c r="X1463" s="46"/>
      <c r="Y1463" s="63"/>
      <c r="Z1463" s="46"/>
      <c r="AA1463" s="46"/>
      <c r="AB1463" s="46"/>
    </row>
    <row r="1464" spans="19:28">
      <c r="S1464" s="46"/>
      <c r="T1464" s="46"/>
      <c r="U1464" s="46"/>
      <c r="V1464" s="46"/>
      <c r="W1464" s="46"/>
      <c r="X1464" s="46"/>
      <c r="Y1464" s="63"/>
      <c r="Z1464" s="46"/>
      <c r="AA1464" s="46"/>
      <c r="AB1464" s="46"/>
    </row>
    <row r="1465" spans="19:28">
      <c r="S1465" s="46"/>
      <c r="T1465" s="46"/>
      <c r="U1465" s="46"/>
      <c r="V1465" s="46"/>
      <c r="W1465" s="46"/>
      <c r="X1465" s="46"/>
      <c r="Y1465" s="63"/>
      <c r="Z1465" s="46"/>
      <c r="AA1465" s="46"/>
      <c r="AB1465" s="46"/>
    </row>
    <row r="1466" spans="19:28">
      <c r="S1466" s="46"/>
      <c r="T1466" s="46"/>
      <c r="U1466" s="46"/>
      <c r="V1466" s="46"/>
      <c r="W1466" s="46"/>
      <c r="X1466" s="46"/>
      <c r="Y1466" s="63"/>
      <c r="Z1466" s="46"/>
      <c r="AA1466" s="46"/>
      <c r="AB1466" s="46"/>
    </row>
    <row r="1467" spans="19:28">
      <c r="S1467" s="46"/>
      <c r="T1467" s="46"/>
      <c r="U1467" s="46"/>
      <c r="V1467" s="46"/>
      <c r="W1467" s="46"/>
      <c r="X1467" s="46"/>
      <c r="Y1467" s="63"/>
      <c r="Z1467" s="46"/>
      <c r="AA1467" s="46"/>
      <c r="AB1467" s="46"/>
    </row>
    <row r="1468" spans="19:28">
      <c r="S1468" s="46"/>
      <c r="T1468" s="46"/>
      <c r="U1468" s="46"/>
      <c r="V1468" s="46"/>
      <c r="W1468" s="46"/>
      <c r="X1468" s="46"/>
      <c r="Y1468" s="63"/>
      <c r="Z1468" s="46"/>
      <c r="AA1468" s="46"/>
      <c r="AB1468" s="46"/>
    </row>
    <row r="1469" spans="19:28">
      <c r="S1469" s="46"/>
      <c r="T1469" s="46"/>
      <c r="U1469" s="46"/>
      <c r="V1469" s="46"/>
      <c r="W1469" s="46"/>
      <c r="X1469" s="46"/>
      <c r="Y1469" s="63"/>
      <c r="Z1469" s="46"/>
      <c r="AA1469" s="46"/>
      <c r="AB1469" s="46"/>
    </row>
    <row r="1470" spans="19:28">
      <c r="S1470" s="46"/>
      <c r="T1470" s="46"/>
      <c r="U1470" s="46"/>
      <c r="V1470" s="46"/>
      <c r="W1470" s="46"/>
      <c r="X1470" s="46"/>
      <c r="Y1470" s="63"/>
      <c r="Z1470" s="46"/>
      <c r="AA1470" s="46"/>
      <c r="AB1470" s="46"/>
    </row>
    <row r="1471" spans="19:28">
      <c r="S1471" s="46"/>
      <c r="T1471" s="46"/>
      <c r="U1471" s="46"/>
      <c r="V1471" s="46"/>
      <c r="W1471" s="46"/>
      <c r="X1471" s="46"/>
      <c r="Y1471" s="63"/>
      <c r="Z1471" s="46"/>
      <c r="AA1471" s="46"/>
      <c r="AB1471" s="46"/>
    </row>
    <row r="1472" spans="19:28">
      <c r="S1472" s="46"/>
      <c r="T1472" s="46"/>
      <c r="U1472" s="46"/>
      <c r="V1472" s="46"/>
      <c r="W1472" s="46"/>
      <c r="X1472" s="46"/>
      <c r="Y1472" s="63"/>
      <c r="Z1472" s="46"/>
      <c r="AA1472" s="46"/>
      <c r="AB1472" s="46"/>
    </row>
    <row r="1473" spans="19:28">
      <c r="S1473" s="46"/>
      <c r="T1473" s="46"/>
      <c r="U1473" s="46"/>
      <c r="V1473" s="46"/>
      <c r="W1473" s="46"/>
      <c r="X1473" s="46"/>
      <c r="Y1473" s="63"/>
      <c r="Z1473" s="46"/>
      <c r="AA1473" s="46"/>
      <c r="AB1473" s="46"/>
    </row>
    <row r="1474" spans="19:28">
      <c r="S1474" s="46"/>
      <c r="T1474" s="46"/>
      <c r="U1474" s="46"/>
      <c r="V1474" s="46"/>
      <c r="W1474" s="46"/>
      <c r="X1474" s="46"/>
      <c r="Y1474" s="63"/>
      <c r="Z1474" s="46"/>
      <c r="AA1474" s="46"/>
      <c r="AB1474" s="46"/>
    </row>
    <row r="1475" spans="19:28">
      <c r="S1475" s="46"/>
      <c r="T1475" s="46"/>
      <c r="U1475" s="46"/>
      <c r="V1475" s="46"/>
      <c r="W1475" s="46"/>
      <c r="X1475" s="46"/>
      <c r="Y1475" s="63"/>
      <c r="Z1475" s="46"/>
      <c r="AA1475" s="46"/>
      <c r="AB1475" s="46"/>
    </row>
    <row r="1476" spans="19:28">
      <c r="S1476" s="46"/>
      <c r="T1476" s="46"/>
      <c r="U1476" s="46"/>
      <c r="V1476" s="46"/>
      <c r="W1476" s="46"/>
      <c r="X1476" s="46"/>
      <c r="Y1476" s="63"/>
      <c r="Z1476" s="46"/>
      <c r="AA1476" s="46"/>
      <c r="AB1476" s="46"/>
    </row>
    <row r="1477" spans="19:28">
      <c r="S1477" s="46"/>
      <c r="T1477" s="46"/>
      <c r="U1477" s="46"/>
      <c r="V1477" s="46"/>
      <c r="W1477" s="46"/>
      <c r="X1477" s="46"/>
      <c r="Y1477" s="63"/>
      <c r="Z1477" s="46"/>
      <c r="AA1477" s="46"/>
      <c r="AB1477" s="46"/>
    </row>
    <row r="1478" spans="19:28">
      <c r="S1478" s="46"/>
      <c r="T1478" s="46"/>
      <c r="U1478" s="46"/>
      <c r="V1478" s="46"/>
      <c r="W1478" s="46"/>
      <c r="X1478" s="46"/>
      <c r="Y1478" s="63"/>
      <c r="Z1478" s="46"/>
      <c r="AA1478" s="46"/>
      <c r="AB1478" s="46"/>
    </row>
    <row r="1479" spans="19:28">
      <c r="S1479" s="46"/>
      <c r="T1479" s="46"/>
      <c r="U1479" s="46"/>
      <c r="V1479" s="46"/>
      <c r="W1479" s="46"/>
      <c r="X1479" s="46"/>
      <c r="Y1479" s="63"/>
      <c r="Z1479" s="46"/>
      <c r="AA1479" s="46"/>
      <c r="AB1479" s="46"/>
    </row>
    <row r="1480" spans="19:28">
      <c r="S1480" s="46"/>
      <c r="T1480" s="46"/>
      <c r="U1480" s="46"/>
      <c r="V1480" s="46"/>
      <c r="W1480" s="46"/>
      <c r="X1480" s="46"/>
      <c r="Y1480" s="63"/>
      <c r="Z1480" s="46"/>
      <c r="AA1480" s="46"/>
      <c r="AB1480" s="46"/>
    </row>
    <row r="1481" spans="19:28">
      <c r="S1481" s="46"/>
      <c r="T1481" s="46"/>
      <c r="U1481" s="46"/>
      <c r="V1481" s="46"/>
      <c r="W1481" s="46"/>
      <c r="X1481" s="46"/>
      <c r="Y1481" s="63"/>
      <c r="Z1481" s="46"/>
      <c r="AA1481" s="46"/>
      <c r="AB1481" s="46"/>
    </row>
    <row r="1482" spans="19:28">
      <c r="S1482" s="46"/>
      <c r="T1482" s="46"/>
      <c r="U1482" s="46"/>
      <c r="V1482" s="46"/>
      <c r="W1482" s="46"/>
      <c r="X1482" s="46"/>
      <c r="Y1482" s="63"/>
      <c r="Z1482" s="46"/>
      <c r="AA1482" s="46"/>
      <c r="AB1482" s="46"/>
    </row>
    <row r="1483" spans="19:28">
      <c r="S1483" s="46"/>
      <c r="T1483" s="46"/>
      <c r="U1483" s="46"/>
      <c r="V1483" s="46"/>
      <c r="W1483" s="46"/>
      <c r="X1483" s="46"/>
      <c r="Y1483" s="63"/>
      <c r="Z1483" s="46"/>
      <c r="AA1483" s="46"/>
      <c r="AB1483" s="46"/>
    </row>
    <row r="1484" spans="19:28">
      <c r="S1484" s="46"/>
      <c r="T1484" s="46"/>
      <c r="U1484" s="46"/>
      <c r="V1484" s="46"/>
      <c r="W1484" s="46"/>
      <c r="X1484" s="46"/>
      <c r="Y1484" s="63"/>
      <c r="Z1484" s="46"/>
      <c r="AA1484" s="46"/>
      <c r="AB1484" s="46"/>
    </row>
    <row r="1485" spans="19:28">
      <c r="S1485" s="46"/>
      <c r="T1485" s="46"/>
      <c r="U1485" s="46"/>
      <c r="V1485" s="46"/>
      <c r="W1485" s="46"/>
      <c r="X1485" s="46"/>
      <c r="Y1485" s="63"/>
      <c r="Z1485" s="46"/>
      <c r="AA1485" s="46"/>
      <c r="AB1485" s="46"/>
    </row>
    <row r="1486" spans="19:28">
      <c r="S1486" s="46"/>
      <c r="T1486" s="46"/>
      <c r="U1486" s="46"/>
      <c r="V1486" s="46"/>
      <c r="W1486" s="46"/>
      <c r="X1486" s="46"/>
      <c r="Y1486" s="63"/>
      <c r="Z1486" s="46"/>
      <c r="AA1486" s="46"/>
      <c r="AB1486" s="46"/>
    </row>
    <row r="1487" spans="19:28">
      <c r="S1487" s="46"/>
      <c r="T1487" s="46"/>
      <c r="U1487" s="46"/>
      <c r="V1487" s="46"/>
      <c r="W1487" s="46"/>
      <c r="X1487" s="46"/>
      <c r="Y1487" s="63"/>
      <c r="Z1487" s="46"/>
      <c r="AA1487" s="46"/>
      <c r="AB1487" s="46"/>
    </row>
    <row r="1488" spans="19:28">
      <c r="S1488" s="46"/>
      <c r="T1488" s="46"/>
      <c r="U1488" s="46"/>
      <c r="V1488" s="46"/>
      <c r="W1488" s="46"/>
      <c r="X1488" s="46"/>
      <c r="Y1488" s="63"/>
      <c r="Z1488" s="46"/>
      <c r="AA1488" s="46"/>
      <c r="AB1488" s="46"/>
    </row>
    <row r="1489" spans="19:28">
      <c r="S1489" s="46"/>
      <c r="T1489" s="46"/>
      <c r="U1489" s="46"/>
      <c r="V1489" s="46"/>
      <c r="W1489" s="46"/>
      <c r="X1489" s="46"/>
      <c r="Y1489" s="63"/>
      <c r="Z1489" s="46"/>
      <c r="AA1489" s="46"/>
      <c r="AB1489" s="46"/>
    </row>
    <row r="1490" spans="19:28">
      <c r="S1490" s="46"/>
      <c r="T1490" s="46"/>
      <c r="U1490" s="46"/>
      <c r="V1490" s="46"/>
      <c r="W1490" s="46"/>
      <c r="X1490" s="46"/>
      <c r="Y1490" s="63"/>
      <c r="Z1490" s="46"/>
      <c r="AA1490" s="46"/>
      <c r="AB1490" s="46"/>
    </row>
    <row r="1491" spans="19:28">
      <c r="S1491" s="46"/>
      <c r="T1491" s="46"/>
      <c r="U1491" s="46"/>
      <c r="V1491" s="46"/>
      <c r="W1491" s="46"/>
      <c r="X1491" s="46"/>
      <c r="Y1491" s="63"/>
      <c r="Z1491" s="46"/>
      <c r="AA1491" s="46"/>
      <c r="AB1491" s="46"/>
    </row>
    <row r="1492" spans="19:28">
      <c r="S1492" s="46"/>
      <c r="T1492" s="46"/>
      <c r="U1492" s="46"/>
      <c r="V1492" s="46"/>
      <c r="W1492" s="46"/>
      <c r="X1492" s="46"/>
      <c r="Y1492" s="63"/>
      <c r="Z1492" s="46"/>
      <c r="AA1492" s="46"/>
      <c r="AB1492" s="46"/>
    </row>
    <row r="1493" spans="19:28">
      <c r="S1493" s="46"/>
      <c r="T1493" s="46"/>
      <c r="U1493" s="46"/>
      <c r="V1493" s="46"/>
      <c r="W1493" s="46"/>
      <c r="X1493" s="46"/>
      <c r="Y1493" s="63"/>
      <c r="Z1493" s="46"/>
      <c r="AA1493" s="46"/>
      <c r="AB1493" s="46"/>
    </row>
    <row r="1494" spans="19:28">
      <c r="S1494" s="46"/>
      <c r="T1494" s="46"/>
      <c r="U1494" s="46"/>
      <c r="V1494" s="46"/>
      <c r="W1494" s="46"/>
      <c r="X1494" s="46"/>
      <c r="Y1494" s="63"/>
      <c r="Z1494" s="46"/>
      <c r="AA1494" s="46"/>
      <c r="AB1494" s="46"/>
    </row>
    <row r="1495" spans="19:28">
      <c r="S1495" s="46"/>
      <c r="T1495" s="46"/>
      <c r="U1495" s="46"/>
      <c r="V1495" s="46"/>
      <c r="W1495" s="46"/>
      <c r="X1495" s="46"/>
      <c r="Y1495" s="63"/>
      <c r="Z1495" s="46"/>
      <c r="AA1495" s="46"/>
      <c r="AB1495" s="46"/>
    </row>
    <row r="1496" spans="19:28">
      <c r="S1496" s="46"/>
      <c r="T1496" s="46"/>
      <c r="U1496" s="46"/>
      <c r="V1496" s="46"/>
      <c r="W1496" s="46"/>
      <c r="X1496" s="46"/>
      <c r="Y1496" s="63"/>
      <c r="Z1496" s="46"/>
      <c r="AA1496" s="46"/>
      <c r="AB1496" s="46"/>
    </row>
    <row r="1497" spans="19:28">
      <c r="S1497" s="46"/>
      <c r="T1497" s="46"/>
      <c r="U1497" s="46"/>
      <c r="V1497" s="46"/>
      <c r="W1497" s="46"/>
      <c r="X1497" s="46"/>
      <c r="Y1497" s="63"/>
      <c r="Z1497" s="46"/>
      <c r="AA1497" s="46"/>
      <c r="AB1497" s="46"/>
    </row>
    <row r="1498" spans="19:28">
      <c r="S1498" s="46"/>
      <c r="T1498" s="46"/>
      <c r="U1498" s="46"/>
      <c r="V1498" s="46"/>
      <c r="W1498" s="46"/>
      <c r="X1498" s="46"/>
      <c r="Y1498" s="63"/>
      <c r="Z1498" s="46"/>
      <c r="AA1498" s="46"/>
      <c r="AB1498" s="46"/>
    </row>
    <row r="1499" spans="19:28">
      <c r="S1499" s="46"/>
      <c r="T1499" s="46"/>
      <c r="U1499" s="46"/>
      <c r="V1499" s="46"/>
      <c r="W1499" s="46"/>
      <c r="X1499" s="46"/>
      <c r="Y1499" s="63"/>
      <c r="Z1499" s="46"/>
      <c r="AA1499" s="46"/>
      <c r="AB1499" s="46"/>
    </row>
    <row r="1500" spans="19:28">
      <c r="S1500" s="46"/>
      <c r="T1500" s="46"/>
      <c r="U1500" s="46"/>
      <c r="V1500" s="46"/>
      <c r="W1500" s="46"/>
      <c r="X1500" s="46"/>
      <c r="Y1500" s="63"/>
      <c r="Z1500" s="46"/>
      <c r="AA1500" s="46"/>
      <c r="AB1500" s="46"/>
    </row>
    <row r="1501" spans="19:28">
      <c r="S1501" s="46"/>
      <c r="T1501" s="46"/>
      <c r="U1501" s="46"/>
      <c r="V1501" s="46"/>
      <c r="W1501" s="46"/>
      <c r="X1501" s="46"/>
      <c r="Y1501" s="63"/>
      <c r="Z1501" s="46"/>
      <c r="AA1501" s="46"/>
      <c r="AB1501" s="46"/>
    </row>
    <row r="1502" spans="19:28">
      <c r="S1502" s="46"/>
      <c r="T1502" s="46"/>
      <c r="U1502" s="46"/>
      <c r="V1502" s="46"/>
      <c r="W1502" s="46"/>
      <c r="X1502" s="46"/>
      <c r="Y1502" s="63"/>
      <c r="Z1502" s="46"/>
      <c r="AA1502" s="46"/>
      <c r="AB1502" s="46"/>
    </row>
    <row r="1503" spans="19:28">
      <c r="S1503" s="46"/>
      <c r="T1503" s="46"/>
      <c r="U1503" s="46"/>
      <c r="V1503" s="46"/>
      <c r="W1503" s="46"/>
      <c r="X1503" s="46"/>
      <c r="Y1503" s="63"/>
      <c r="Z1503" s="46"/>
      <c r="AA1503" s="46"/>
      <c r="AB1503" s="46"/>
    </row>
    <row r="1504" spans="19:28">
      <c r="S1504" s="46"/>
      <c r="T1504" s="46"/>
      <c r="U1504" s="46"/>
      <c r="V1504" s="46"/>
      <c r="W1504" s="46"/>
      <c r="X1504" s="46"/>
      <c r="Y1504" s="63"/>
      <c r="Z1504" s="46"/>
      <c r="AA1504" s="46"/>
      <c r="AB1504" s="46"/>
    </row>
    <row r="1505" spans="19:28">
      <c r="S1505" s="46"/>
      <c r="T1505" s="46"/>
      <c r="U1505" s="46"/>
      <c r="V1505" s="46"/>
      <c r="W1505" s="46"/>
      <c r="X1505" s="46"/>
      <c r="Y1505" s="63"/>
      <c r="Z1505" s="46"/>
      <c r="AA1505" s="46"/>
      <c r="AB1505" s="46"/>
    </row>
    <row r="1506" spans="19:28">
      <c r="S1506" s="46"/>
      <c r="T1506" s="46"/>
      <c r="U1506" s="46"/>
      <c r="V1506" s="46"/>
      <c r="W1506" s="46"/>
      <c r="X1506" s="46"/>
      <c r="Y1506" s="63"/>
      <c r="Z1506" s="46"/>
      <c r="AA1506" s="46"/>
      <c r="AB1506" s="46"/>
    </row>
    <row r="1507" spans="19:28">
      <c r="S1507" s="46"/>
      <c r="T1507" s="46"/>
      <c r="U1507" s="46"/>
      <c r="V1507" s="46"/>
      <c r="W1507" s="46"/>
      <c r="X1507" s="46"/>
      <c r="Y1507" s="63"/>
      <c r="Z1507" s="46"/>
      <c r="AA1507" s="46"/>
      <c r="AB1507" s="46"/>
    </row>
    <row r="1508" spans="19:28">
      <c r="S1508" s="46"/>
      <c r="T1508" s="46"/>
      <c r="U1508" s="46"/>
      <c r="V1508" s="46"/>
      <c r="W1508" s="46"/>
      <c r="X1508" s="46"/>
      <c r="Y1508" s="63"/>
      <c r="Z1508" s="46"/>
      <c r="AA1508" s="46"/>
      <c r="AB1508" s="46"/>
    </row>
    <row r="1509" spans="19:28">
      <c r="S1509" s="46"/>
      <c r="T1509" s="46"/>
      <c r="U1509" s="46"/>
      <c r="V1509" s="46"/>
      <c r="W1509" s="46"/>
      <c r="X1509" s="46"/>
      <c r="Y1509" s="63"/>
      <c r="Z1509" s="46"/>
      <c r="AA1509" s="46"/>
      <c r="AB1509" s="46"/>
    </row>
    <row r="1510" spans="19:28">
      <c r="S1510" s="46"/>
      <c r="T1510" s="46"/>
      <c r="U1510" s="46"/>
      <c r="V1510" s="46"/>
      <c r="W1510" s="46"/>
      <c r="X1510" s="46"/>
      <c r="Y1510" s="63"/>
      <c r="Z1510" s="46"/>
      <c r="AA1510" s="46"/>
      <c r="AB1510" s="46"/>
    </row>
    <row r="1511" spans="19:28">
      <c r="S1511" s="46"/>
      <c r="T1511" s="46"/>
      <c r="U1511" s="46"/>
      <c r="V1511" s="46"/>
      <c r="W1511" s="46"/>
      <c r="X1511" s="46"/>
      <c r="Y1511" s="63"/>
      <c r="Z1511" s="46"/>
      <c r="AA1511" s="46"/>
      <c r="AB1511" s="46"/>
    </row>
    <row r="1512" spans="19:28">
      <c r="S1512" s="46"/>
      <c r="T1512" s="46"/>
      <c r="U1512" s="46"/>
      <c r="V1512" s="46"/>
      <c r="W1512" s="46"/>
      <c r="X1512" s="46"/>
      <c r="Y1512" s="63"/>
      <c r="Z1512" s="46"/>
      <c r="AA1512" s="46"/>
      <c r="AB1512" s="46"/>
    </row>
    <row r="1513" spans="19:28">
      <c r="S1513" s="46"/>
      <c r="T1513" s="46"/>
      <c r="U1513" s="46"/>
      <c r="V1513" s="46"/>
      <c r="W1513" s="46"/>
      <c r="X1513" s="46"/>
      <c r="Y1513" s="63"/>
      <c r="Z1513" s="46"/>
      <c r="AA1513" s="46"/>
      <c r="AB1513" s="46"/>
    </row>
    <row r="1514" spans="19:28">
      <c r="S1514" s="46"/>
      <c r="T1514" s="46"/>
      <c r="U1514" s="46"/>
      <c r="V1514" s="46"/>
      <c r="W1514" s="46"/>
      <c r="X1514" s="46"/>
      <c r="Y1514" s="63"/>
      <c r="Z1514" s="46"/>
      <c r="AA1514" s="46"/>
      <c r="AB1514" s="46"/>
    </row>
    <row r="1515" spans="19:28">
      <c r="S1515" s="46"/>
      <c r="T1515" s="46"/>
      <c r="U1515" s="46"/>
      <c r="V1515" s="46"/>
      <c r="W1515" s="46"/>
      <c r="X1515" s="46"/>
      <c r="Y1515" s="63"/>
      <c r="Z1515" s="46"/>
      <c r="AA1515" s="46"/>
      <c r="AB1515" s="46"/>
    </row>
    <row r="1516" spans="19:28">
      <c r="S1516" s="46"/>
      <c r="T1516" s="46"/>
      <c r="U1516" s="46"/>
      <c r="V1516" s="46"/>
      <c r="W1516" s="46"/>
      <c r="X1516" s="46"/>
      <c r="Y1516" s="63"/>
      <c r="Z1516" s="46"/>
      <c r="AA1516" s="46"/>
      <c r="AB1516" s="46"/>
    </row>
    <row r="1517" spans="19:28">
      <c r="S1517" s="46"/>
      <c r="T1517" s="46"/>
      <c r="U1517" s="46"/>
      <c r="V1517" s="46"/>
      <c r="W1517" s="46"/>
      <c r="X1517" s="46"/>
      <c r="Y1517" s="63"/>
      <c r="Z1517" s="46"/>
      <c r="AA1517" s="46"/>
      <c r="AB1517" s="46"/>
    </row>
    <row r="1518" spans="19:28">
      <c r="S1518" s="46"/>
      <c r="T1518" s="46"/>
      <c r="U1518" s="46"/>
      <c r="V1518" s="46"/>
      <c r="W1518" s="46"/>
      <c r="X1518" s="46"/>
      <c r="Y1518" s="63"/>
      <c r="Z1518" s="46"/>
      <c r="AA1518" s="46"/>
      <c r="AB1518" s="46"/>
    </row>
    <row r="1519" spans="19:28">
      <c r="S1519" s="46"/>
      <c r="T1519" s="46"/>
      <c r="U1519" s="46"/>
      <c r="V1519" s="46"/>
      <c r="W1519" s="46"/>
      <c r="X1519" s="46"/>
      <c r="Y1519" s="63"/>
      <c r="Z1519" s="46"/>
      <c r="AA1519" s="46"/>
      <c r="AB1519" s="46"/>
    </row>
    <row r="1520" spans="19:28">
      <c r="S1520" s="46"/>
      <c r="T1520" s="46"/>
      <c r="U1520" s="46"/>
      <c r="V1520" s="46"/>
      <c r="W1520" s="46"/>
      <c r="X1520" s="46"/>
      <c r="Y1520" s="63"/>
      <c r="Z1520" s="46"/>
      <c r="AA1520" s="46"/>
      <c r="AB1520" s="46"/>
    </row>
    <row r="1521" spans="19:28">
      <c r="S1521" s="46"/>
      <c r="T1521" s="46"/>
      <c r="U1521" s="46"/>
      <c r="V1521" s="46"/>
      <c r="W1521" s="46"/>
      <c r="X1521" s="46"/>
      <c r="Y1521" s="63"/>
      <c r="Z1521" s="46"/>
      <c r="AA1521" s="46"/>
      <c r="AB1521" s="46"/>
    </row>
    <row r="1522" spans="19:28">
      <c r="S1522" s="46"/>
      <c r="T1522" s="46"/>
      <c r="U1522" s="46"/>
      <c r="V1522" s="46"/>
      <c r="W1522" s="46"/>
      <c r="X1522" s="46"/>
      <c r="Y1522" s="63"/>
      <c r="Z1522" s="46"/>
      <c r="AA1522" s="46"/>
      <c r="AB1522" s="46"/>
    </row>
    <row r="1523" spans="19:28">
      <c r="S1523" s="46"/>
      <c r="T1523" s="46"/>
      <c r="U1523" s="46"/>
      <c r="V1523" s="46"/>
      <c r="W1523" s="46"/>
      <c r="X1523" s="46"/>
      <c r="Y1523" s="63"/>
      <c r="Z1523" s="46"/>
      <c r="AA1523" s="46"/>
      <c r="AB1523" s="46"/>
    </row>
    <row r="1524" spans="19:28">
      <c r="S1524" s="46"/>
      <c r="T1524" s="46"/>
      <c r="U1524" s="46"/>
      <c r="V1524" s="46"/>
      <c r="W1524" s="46"/>
      <c r="X1524" s="46"/>
      <c r="Y1524" s="63"/>
      <c r="Z1524" s="46"/>
      <c r="AA1524" s="46"/>
      <c r="AB1524" s="46"/>
    </row>
    <row r="1525" spans="19:28">
      <c r="S1525" s="46"/>
      <c r="T1525" s="46"/>
      <c r="U1525" s="46"/>
      <c r="V1525" s="46"/>
      <c r="W1525" s="46"/>
      <c r="X1525" s="46"/>
      <c r="Y1525" s="63"/>
      <c r="Z1525" s="46"/>
      <c r="AA1525" s="46"/>
      <c r="AB1525" s="46"/>
    </row>
    <row r="1526" spans="19:28">
      <c r="S1526" s="46"/>
      <c r="T1526" s="46"/>
      <c r="U1526" s="46"/>
      <c r="V1526" s="46"/>
      <c r="W1526" s="46"/>
      <c r="X1526" s="46"/>
      <c r="Y1526" s="63"/>
      <c r="Z1526" s="46"/>
      <c r="AA1526" s="46"/>
      <c r="AB1526" s="46"/>
    </row>
    <row r="1527" spans="19:28">
      <c r="S1527" s="46"/>
      <c r="T1527" s="46"/>
      <c r="U1527" s="46"/>
      <c r="V1527" s="46"/>
      <c r="W1527" s="46"/>
      <c r="X1527" s="46"/>
      <c r="Y1527" s="63"/>
      <c r="Z1527" s="46"/>
      <c r="AA1527" s="46"/>
      <c r="AB1527" s="46"/>
    </row>
    <row r="1528" spans="19:28">
      <c r="S1528" s="46"/>
      <c r="T1528" s="46"/>
      <c r="U1528" s="46"/>
      <c r="V1528" s="46"/>
      <c r="W1528" s="46"/>
      <c r="X1528" s="46"/>
      <c r="Y1528" s="63"/>
      <c r="Z1528" s="46"/>
      <c r="AA1528" s="46"/>
      <c r="AB1528" s="46"/>
    </row>
    <row r="1529" spans="19:28">
      <c r="S1529" s="46"/>
      <c r="T1529" s="46"/>
      <c r="U1529" s="46"/>
      <c r="V1529" s="46"/>
      <c r="W1529" s="46"/>
      <c r="X1529" s="46"/>
      <c r="Y1529" s="63"/>
      <c r="Z1529" s="46"/>
      <c r="AA1529" s="46"/>
      <c r="AB1529" s="46"/>
    </row>
    <row r="1530" spans="19:28">
      <c r="S1530" s="46"/>
      <c r="T1530" s="46"/>
      <c r="U1530" s="46"/>
      <c r="V1530" s="46"/>
      <c r="W1530" s="46"/>
      <c r="X1530" s="46"/>
      <c r="Y1530" s="63"/>
      <c r="Z1530" s="46"/>
      <c r="AA1530" s="46"/>
      <c r="AB1530" s="46"/>
    </row>
    <row r="1531" spans="19:28">
      <c r="S1531" s="46"/>
      <c r="T1531" s="46"/>
      <c r="U1531" s="46"/>
      <c r="V1531" s="46"/>
      <c r="W1531" s="46"/>
      <c r="X1531" s="46"/>
      <c r="Y1531" s="63"/>
      <c r="Z1531" s="46"/>
      <c r="AA1531" s="46"/>
      <c r="AB1531" s="46"/>
    </row>
    <row r="1532" spans="19:28">
      <c r="S1532" s="46"/>
      <c r="T1532" s="46"/>
      <c r="U1532" s="46"/>
      <c r="V1532" s="46"/>
      <c r="W1532" s="46"/>
      <c r="X1532" s="46"/>
      <c r="Y1532" s="63"/>
      <c r="Z1532" s="46"/>
      <c r="AA1532" s="46"/>
      <c r="AB1532" s="46"/>
    </row>
    <row r="1533" spans="19:28">
      <c r="S1533" s="46"/>
      <c r="T1533" s="46"/>
      <c r="U1533" s="46"/>
      <c r="V1533" s="46"/>
      <c r="W1533" s="46"/>
      <c r="X1533" s="46"/>
      <c r="Y1533" s="63"/>
      <c r="Z1533" s="46"/>
      <c r="AA1533" s="46"/>
      <c r="AB1533" s="46"/>
    </row>
    <row r="1534" spans="19:28">
      <c r="S1534" s="46"/>
      <c r="T1534" s="46"/>
      <c r="U1534" s="46"/>
      <c r="V1534" s="46"/>
      <c r="W1534" s="46"/>
      <c r="X1534" s="46"/>
      <c r="Y1534" s="63"/>
      <c r="Z1534" s="46"/>
      <c r="AA1534" s="46"/>
      <c r="AB1534" s="46"/>
    </row>
    <row r="1535" spans="19:28">
      <c r="S1535" s="46"/>
      <c r="T1535" s="46"/>
      <c r="U1535" s="46"/>
      <c r="V1535" s="46"/>
      <c r="W1535" s="46"/>
      <c r="X1535" s="46"/>
      <c r="Y1535" s="63"/>
      <c r="Z1535" s="46"/>
      <c r="AA1535" s="46"/>
      <c r="AB1535" s="46"/>
    </row>
    <row r="1536" spans="19:28">
      <c r="S1536" s="46"/>
      <c r="T1536" s="46"/>
      <c r="U1536" s="46"/>
      <c r="V1536" s="46"/>
      <c r="W1536" s="46"/>
      <c r="X1536" s="46"/>
      <c r="Y1536" s="63"/>
      <c r="Z1536" s="46"/>
      <c r="AA1536" s="46"/>
      <c r="AB1536" s="46"/>
    </row>
    <row r="1537" spans="19:28">
      <c r="S1537" s="46"/>
      <c r="T1537" s="46"/>
      <c r="U1537" s="46"/>
      <c r="V1537" s="46"/>
      <c r="W1537" s="46"/>
      <c r="X1537" s="46"/>
      <c r="Y1537" s="63"/>
      <c r="Z1537" s="46"/>
      <c r="AA1537" s="46"/>
      <c r="AB1537" s="46"/>
    </row>
    <row r="1538" spans="19:28">
      <c r="S1538" s="46"/>
      <c r="T1538" s="46"/>
      <c r="U1538" s="46"/>
      <c r="V1538" s="46"/>
      <c r="W1538" s="46"/>
      <c r="X1538" s="46"/>
      <c r="Y1538" s="63"/>
      <c r="Z1538" s="46"/>
      <c r="AA1538" s="46"/>
      <c r="AB1538" s="46"/>
    </row>
    <row r="1539" spans="19:28">
      <c r="S1539" s="46"/>
      <c r="T1539" s="46"/>
      <c r="U1539" s="46"/>
      <c r="V1539" s="46"/>
      <c r="W1539" s="46"/>
      <c r="X1539" s="46"/>
      <c r="Y1539" s="63"/>
      <c r="Z1539" s="46"/>
      <c r="AA1539" s="46"/>
      <c r="AB1539" s="46"/>
    </row>
    <row r="1540" spans="19:28">
      <c r="S1540" s="46"/>
      <c r="T1540" s="46"/>
      <c r="U1540" s="46"/>
      <c r="V1540" s="46"/>
      <c r="W1540" s="46"/>
      <c r="X1540" s="46"/>
      <c r="Y1540" s="63"/>
      <c r="Z1540" s="46"/>
      <c r="AA1540" s="46"/>
      <c r="AB1540" s="46"/>
    </row>
    <row r="1541" spans="19:28">
      <c r="S1541" s="46"/>
      <c r="T1541" s="46"/>
      <c r="U1541" s="46"/>
      <c r="V1541" s="46"/>
      <c r="W1541" s="46"/>
      <c r="X1541" s="46"/>
      <c r="Y1541" s="63"/>
      <c r="Z1541" s="46"/>
      <c r="AA1541" s="46"/>
      <c r="AB1541" s="46"/>
    </row>
    <row r="1542" spans="19:28">
      <c r="S1542" s="46"/>
      <c r="T1542" s="46"/>
      <c r="U1542" s="46"/>
      <c r="V1542" s="46"/>
      <c r="W1542" s="46"/>
      <c r="X1542" s="46"/>
      <c r="Y1542" s="63"/>
      <c r="Z1542" s="46"/>
      <c r="AA1542" s="46"/>
      <c r="AB1542" s="46"/>
    </row>
    <row r="1543" spans="19:28">
      <c r="S1543" s="46"/>
      <c r="T1543" s="46"/>
      <c r="U1543" s="46"/>
      <c r="V1543" s="46"/>
      <c r="W1543" s="46"/>
      <c r="X1543" s="46"/>
      <c r="Y1543" s="63"/>
      <c r="Z1543" s="46"/>
      <c r="AA1543" s="46"/>
      <c r="AB1543" s="46"/>
    </row>
    <row r="1544" spans="19:28">
      <c r="S1544" s="46"/>
      <c r="T1544" s="46"/>
      <c r="U1544" s="46"/>
      <c r="V1544" s="46"/>
      <c r="W1544" s="46"/>
      <c r="X1544" s="46"/>
      <c r="Y1544" s="63"/>
      <c r="Z1544" s="46"/>
      <c r="AA1544" s="46"/>
      <c r="AB1544" s="46"/>
    </row>
    <row r="1545" spans="19:28">
      <c r="S1545" s="46"/>
      <c r="T1545" s="46"/>
      <c r="U1545" s="46"/>
      <c r="V1545" s="46"/>
      <c r="W1545" s="46"/>
      <c r="X1545" s="46"/>
      <c r="Y1545" s="63"/>
      <c r="Z1545" s="46"/>
      <c r="AA1545" s="46"/>
      <c r="AB1545" s="46"/>
    </row>
    <row r="1546" spans="19:28">
      <c r="S1546" s="46"/>
      <c r="T1546" s="46"/>
      <c r="U1546" s="46"/>
      <c r="V1546" s="46"/>
      <c r="W1546" s="46"/>
      <c r="X1546" s="46"/>
      <c r="Y1546" s="63"/>
      <c r="Z1546" s="46"/>
      <c r="AA1546" s="46"/>
      <c r="AB1546" s="46"/>
    </row>
    <row r="1547" spans="19:28">
      <c r="S1547" s="46"/>
      <c r="T1547" s="46"/>
      <c r="U1547" s="46"/>
      <c r="V1547" s="46"/>
      <c r="W1547" s="46"/>
      <c r="X1547" s="46"/>
      <c r="Y1547" s="63"/>
      <c r="Z1547" s="46"/>
      <c r="AA1547" s="46"/>
      <c r="AB1547" s="46"/>
    </row>
    <row r="1548" spans="19:28">
      <c r="S1548" s="46"/>
      <c r="T1548" s="46"/>
      <c r="U1548" s="46"/>
      <c r="V1548" s="46"/>
      <c r="W1548" s="46"/>
      <c r="X1548" s="46"/>
      <c r="Y1548" s="63"/>
      <c r="Z1548" s="46"/>
      <c r="AA1548" s="46"/>
      <c r="AB1548" s="46"/>
    </row>
    <row r="1549" spans="19:28">
      <c r="S1549" s="46"/>
      <c r="T1549" s="46"/>
      <c r="U1549" s="46"/>
      <c r="V1549" s="46"/>
      <c r="W1549" s="46"/>
      <c r="X1549" s="46"/>
      <c r="Y1549" s="63"/>
      <c r="Z1549" s="46"/>
      <c r="AA1549" s="46"/>
      <c r="AB1549" s="46"/>
    </row>
    <row r="1550" spans="19:28">
      <c r="S1550" s="46"/>
      <c r="T1550" s="46"/>
      <c r="U1550" s="46"/>
      <c r="V1550" s="46"/>
      <c r="W1550" s="46"/>
      <c r="X1550" s="46"/>
      <c r="Y1550" s="63"/>
      <c r="Z1550" s="46"/>
      <c r="AA1550" s="46"/>
      <c r="AB1550" s="46"/>
    </row>
    <row r="1551" spans="19:28">
      <c r="S1551" s="46"/>
      <c r="T1551" s="46"/>
      <c r="U1551" s="46"/>
      <c r="V1551" s="46"/>
      <c r="W1551" s="46"/>
      <c r="X1551" s="46"/>
      <c r="Y1551" s="63"/>
      <c r="Z1551" s="46"/>
      <c r="AA1551" s="46"/>
      <c r="AB1551" s="46"/>
    </row>
    <row r="1552" spans="19:28">
      <c r="S1552" s="46"/>
      <c r="T1552" s="46"/>
      <c r="U1552" s="46"/>
      <c r="V1552" s="46"/>
      <c r="W1552" s="46"/>
      <c r="X1552" s="46"/>
      <c r="Y1552" s="63"/>
      <c r="Z1552" s="46"/>
      <c r="AA1552" s="46"/>
      <c r="AB1552" s="46"/>
    </row>
    <row r="1553" spans="19:28">
      <c r="S1553" s="46"/>
      <c r="T1553" s="46"/>
      <c r="U1553" s="46"/>
      <c r="V1553" s="46"/>
      <c r="W1553" s="46"/>
      <c r="X1553" s="46"/>
      <c r="Y1553" s="63"/>
      <c r="Z1553" s="46"/>
      <c r="AA1553" s="46"/>
      <c r="AB1553" s="46"/>
    </row>
    <row r="1554" spans="19:28">
      <c r="S1554" s="46"/>
      <c r="T1554" s="46"/>
      <c r="U1554" s="46"/>
      <c r="V1554" s="46"/>
      <c r="W1554" s="46"/>
      <c r="X1554" s="46"/>
      <c r="Y1554" s="63"/>
      <c r="Z1554" s="46"/>
      <c r="AA1554" s="46"/>
      <c r="AB1554" s="46"/>
    </row>
    <row r="1555" spans="19:28">
      <c r="S1555" s="46"/>
      <c r="T1555" s="46"/>
      <c r="U1555" s="46"/>
      <c r="V1555" s="46"/>
      <c r="W1555" s="46"/>
      <c r="X1555" s="46"/>
      <c r="Y1555" s="63"/>
      <c r="Z1555" s="46"/>
      <c r="AA1555" s="46"/>
      <c r="AB1555" s="46"/>
    </row>
    <row r="1556" spans="19:28">
      <c r="S1556" s="46"/>
      <c r="T1556" s="46"/>
      <c r="U1556" s="46"/>
      <c r="V1556" s="46"/>
      <c r="W1556" s="46"/>
      <c r="X1556" s="46"/>
      <c r="Y1556" s="63"/>
      <c r="Z1556" s="46"/>
      <c r="AA1556" s="46"/>
      <c r="AB1556" s="46"/>
    </row>
    <row r="1557" spans="19:28">
      <c r="S1557" s="46"/>
      <c r="T1557" s="46"/>
      <c r="U1557" s="46"/>
      <c r="V1557" s="46"/>
      <c r="W1557" s="46"/>
      <c r="X1557" s="46"/>
      <c r="Y1557" s="63"/>
      <c r="Z1557" s="46"/>
      <c r="AA1557" s="46"/>
      <c r="AB1557" s="46"/>
    </row>
    <row r="1558" spans="19:28">
      <c r="S1558" s="46"/>
      <c r="T1558" s="46"/>
      <c r="U1558" s="46"/>
      <c r="V1558" s="46"/>
      <c r="W1558" s="46"/>
      <c r="X1558" s="46"/>
      <c r="Y1558" s="63"/>
      <c r="Z1558" s="46"/>
      <c r="AA1558" s="46"/>
      <c r="AB1558" s="46"/>
    </row>
    <row r="1559" spans="19:28">
      <c r="S1559" s="46"/>
      <c r="T1559" s="46"/>
      <c r="U1559" s="46"/>
      <c r="V1559" s="46"/>
      <c r="W1559" s="46"/>
      <c r="X1559" s="46"/>
      <c r="Y1559" s="63"/>
      <c r="Z1559" s="46"/>
      <c r="AA1559" s="46"/>
      <c r="AB1559" s="46"/>
    </row>
    <row r="1560" spans="19:28">
      <c r="S1560" s="46"/>
      <c r="T1560" s="46"/>
      <c r="U1560" s="46"/>
      <c r="V1560" s="46"/>
      <c r="W1560" s="46"/>
      <c r="X1560" s="46"/>
      <c r="Y1560" s="63"/>
      <c r="Z1560" s="46"/>
      <c r="AA1560" s="46"/>
      <c r="AB1560" s="46"/>
    </row>
    <row r="1561" spans="19:28">
      <c r="S1561" s="46"/>
      <c r="T1561" s="46"/>
      <c r="U1561" s="46"/>
      <c r="V1561" s="46"/>
      <c r="W1561" s="46"/>
      <c r="X1561" s="46"/>
      <c r="Y1561" s="63"/>
      <c r="Z1561" s="46"/>
      <c r="AA1561" s="46"/>
      <c r="AB1561" s="46"/>
    </row>
    <row r="1562" spans="19:28">
      <c r="S1562" s="46"/>
      <c r="T1562" s="46"/>
      <c r="U1562" s="46"/>
      <c r="V1562" s="46"/>
      <c r="W1562" s="46"/>
      <c r="X1562" s="46"/>
      <c r="Y1562" s="63"/>
      <c r="Z1562" s="46"/>
      <c r="AA1562" s="46"/>
      <c r="AB1562" s="46"/>
    </row>
    <row r="1563" spans="19:28">
      <c r="S1563" s="46"/>
      <c r="T1563" s="46"/>
      <c r="U1563" s="46"/>
      <c r="V1563" s="46"/>
      <c r="W1563" s="46"/>
      <c r="X1563" s="46"/>
      <c r="Y1563" s="63"/>
      <c r="Z1563" s="46"/>
      <c r="AA1563" s="46"/>
      <c r="AB1563" s="46"/>
    </row>
    <row r="1564" spans="19:28">
      <c r="S1564" s="46"/>
      <c r="T1564" s="46"/>
      <c r="U1564" s="46"/>
      <c r="V1564" s="46"/>
      <c r="W1564" s="46"/>
      <c r="X1564" s="46"/>
      <c r="Y1564" s="63"/>
      <c r="Z1564" s="46"/>
      <c r="AA1564" s="46"/>
      <c r="AB1564" s="46"/>
    </row>
    <row r="1565" spans="19:28">
      <c r="S1565" s="46"/>
      <c r="T1565" s="46"/>
      <c r="U1565" s="46"/>
      <c r="V1565" s="46"/>
      <c r="W1565" s="46"/>
      <c r="X1565" s="46"/>
      <c r="Y1565" s="63"/>
      <c r="Z1565" s="46"/>
      <c r="AA1565" s="46"/>
      <c r="AB1565" s="46"/>
    </row>
    <row r="1566" spans="19:28">
      <c r="S1566" s="46"/>
      <c r="T1566" s="46"/>
      <c r="U1566" s="46"/>
      <c r="V1566" s="46"/>
      <c r="W1566" s="46"/>
      <c r="X1566" s="46"/>
      <c r="Y1566" s="63"/>
      <c r="Z1566" s="46"/>
      <c r="AA1566" s="46"/>
      <c r="AB1566" s="46"/>
    </row>
    <row r="1567" spans="19:28">
      <c r="S1567" s="46"/>
      <c r="T1567" s="46"/>
      <c r="U1567" s="46"/>
      <c r="V1567" s="46"/>
      <c r="W1567" s="46"/>
      <c r="X1567" s="46"/>
      <c r="Y1567" s="63"/>
      <c r="Z1567" s="46"/>
      <c r="AA1567" s="46"/>
      <c r="AB1567" s="46"/>
    </row>
    <row r="1568" spans="19:28">
      <c r="S1568" s="46"/>
      <c r="T1568" s="46"/>
      <c r="U1568" s="46"/>
      <c r="V1568" s="46"/>
      <c r="W1568" s="46"/>
      <c r="X1568" s="46"/>
      <c r="Y1568" s="63"/>
      <c r="Z1568" s="46"/>
      <c r="AA1568" s="46"/>
      <c r="AB1568" s="46"/>
    </row>
    <row r="1569" spans="19:28">
      <c r="S1569" s="46"/>
      <c r="T1569" s="46"/>
      <c r="U1569" s="46"/>
      <c r="V1569" s="46"/>
      <c r="W1569" s="46"/>
      <c r="X1569" s="46"/>
      <c r="Y1569" s="63"/>
      <c r="Z1569" s="46"/>
      <c r="AA1569" s="46"/>
      <c r="AB1569" s="46"/>
    </row>
    <row r="1570" spans="19:28">
      <c r="S1570" s="46"/>
      <c r="T1570" s="46"/>
      <c r="U1570" s="46"/>
      <c r="V1570" s="46"/>
      <c r="W1570" s="46"/>
      <c r="X1570" s="46"/>
      <c r="Y1570" s="63"/>
      <c r="Z1570" s="46"/>
      <c r="AA1570" s="46"/>
      <c r="AB1570" s="46"/>
    </row>
    <row r="1571" spans="19:28">
      <c r="S1571" s="46"/>
      <c r="T1571" s="46"/>
      <c r="U1571" s="46"/>
      <c r="V1571" s="46"/>
      <c r="W1571" s="46"/>
      <c r="X1571" s="46"/>
      <c r="Y1571" s="63"/>
      <c r="Z1571" s="46"/>
      <c r="AA1571" s="46"/>
      <c r="AB1571" s="46"/>
    </row>
    <row r="1572" spans="19:28">
      <c r="S1572" s="46"/>
      <c r="T1572" s="46"/>
      <c r="U1572" s="46"/>
      <c r="V1572" s="46"/>
      <c r="W1572" s="46"/>
      <c r="X1572" s="46"/>
      <c r="Y1572" s="63"/>
      <c r="Z1572" s="46"/>
      <c r="AA1572" s="46"/>
      <c r="AB1572" s="46"/>
    </row>
    <row r="1573" spans="19:28">
      <c r="S1573" s="46"/>
      <c r="T1573" s="46"/>
      <c r="U1573" s="46"/>
      <c r="V1573" s="46"/>
      <c r="W1573" s="46"/>
      <c r="X1573" s="46"/>
      <c r="Y1573" s="63"/>
      <c r="Z1573" s="46"/>
      <c r="AA1573" s="46"/>
      <c r="AB1573" s="46"/>
    </row>
    <row r="1574" spans="19:28">
      <c r="S1574" s="46"/>
      <c r="T1574" s="46"/>
      <c r="U1574" s="46"/>
      <c r="V1574" s="46"/>
      <c r="W1574" s="46"/>
      <c r="X1574" s="46"/>
      <c r="Y1574" s="63"/>
      <c r="Z1574" s="46"/>
      <c r="AA1574" s="46"/>
      <c r="AB1574" s="46"/>
    </row>
    <row r="1575" spans="19:28">
      <c r="S1575" s="46"/>
      <c r="T1575" s="46"/>
      <c r="U1575" s="46"/>
      <c r="V1575" s="46"/>
      <c r="W1575" s="46"/>
      <c r="X1575" s="46"/>
      <c r="Y1575" s="63"/>
      <c r="Z1575" s="46"/>
      <c r="AA1575" s="46"/>
      <c r="AB1575" s="46"/>
    </row>
    <row r="1576" spans="19:28">
      <c r="S1576" s="46"/>
      <c r="T1576" s="46"/>
      <c r="U1576" s="46"/>
      <c r="V1576" s="46"/>
      <c r="W1576" s="46"/>
      <c r="X1576" s="46"/>
      <c r="Y1576" s="63"/>
      <c r="Z1576" s="46"/>
      <c r="AA1576" s="46"/>
      <c r="AB1576" s="46"/>
    </row>
    <row r="1577" spans="19:28">
      <c r="S1577" s="46"/>
      <c r="T1577" s="46"/>
      <c r="U1577" s="46"/>
      <c r="V1577" s="46"/>
      <c r="W1577" s="46"/>
      <c r="X1577" s="46"/>
      <c r="Y1577" s="63"/>
      <c r="Z1577" s="46"/>
      <c r="AA1577" s="46"/>
      <c r="AB1577" s="46"/>
    </row>
    <row r="1578" spans="19:28">
      <c r="S1578" s="46"/>
      <c r="T1578" s="46"/>
      <c r="U1578" s="46"/>
      <c r="V1578" s="46"/>
      <c r="W1578" s="46"/>
      <c r="X1578" s="46"/>
      <c r="Y1578" s="63"/>
      <c r="Z1578" s="46"/>
      <c r="AA1578" s="46"/>
      <c r="AB1578" s="46"/>
    </row>
    <row r="1579" spans="19:28">
      <c r="S1579" s="46"/>
      <c r="T1579" s="46"/>
      <c r="U1579" s="46"/>
      <c r="V1579" s="46"/>
      <c r="W1579" s="46"/>
      <c r="X1579" s="46"/>
      <c r="Y1579" s="63"/>
      <c r="Z1579" s="46"/>
      <c r="AA1579" s="46"/>
      <c r="AB1579" s="46"/>
    </row>
    <row r="1580" spans="19:28">
      <c r="S1580" s="46"/>
      <c r="T1580" s="46"/>
      <c r="U1580" s="46"/>
      <c r="V1580" s="46"/>
      <c r="W1580" s="46"/>
      <c r="X1580" s="46"/>
      <c r="Y1580" s="63"/>
      <c r="Z1580" s="46"/>
      <c r="AA1580" s="46"/>
      <c r="AB1580" s="46"/>
    </row>
    <row r="1581" spans="19:28">
      <c r="S1581" s="46"/>
      <c r="T1581" s="46"/>
      <c r="U1581" s="46"/>
      <c r="V1581" s="46"/>
      <c r="W1581" s="46"/>
      <c r="X1581" s="46"/>
      <c r="Y1581" s="63"/>
      <c r="Z1581" s="46"/>
      <c r="AA1581" s="46"/>
      <c r="AB1581" s="46"/>
    </row>
    <row r="1582" spans="19:28">
      <c r="S1582" s="46"/>
      <c r="T1582" s="46"/>
      <c r="U1582" s="46"/>
      <c r="V1582" s="46"/>
      <c r="W1582" s="46"/>
      <c r="X1582" s="46"/>
      <c r="Y1582" s="63"/>
      <c r="Z1582" s="46"/>
      <c r="AA1582" s="46"/>
      <c r="AB1582" s="46"/>
    </row>
    <row r="1583" spans="19:28">
      <c r="S1583" s="46"/>
      <c r="T1583" s="46"/>
      <c r="U1583" s="46"/>
      <c r="V1583" s="46"/>
      <c r="W1583" s="46"/>
      <c r="X1583" s="46"/>
      <c r="Y1583" s="63"/>
      <c r="Z1583" s="46"/>
      <c r="AA1583" s="46"/>
      <c r="AB1583" s="46"/>
    </row>
    <row r="1584" spans="19:28">
      <c r="S1584" s="46"/>
      <c r="T1584" s="46"/>
      <c r="U1584" s="46"/>
      <c r="V1584" s="46"/>
      <c r="W1584" s="46"/>
      <c r="X1584" s="46"/>
      <c r="Y1584" s="63"/>
      <c r="Z1584" s="46"/>
      <c r="AA1584" s="46"/>
      <c r="AB1584" s="46"/>
    </row>
    <row r="1585" spans="19:28">
      <c r="S1585" s="46"/>
      <c r="T1585" s="46"/>
      <c r="U1585" s="46"/>
      <c r="V1585" s="46"/>
      <c r="W1585" s="46"/>
      <c r="X1585" s="46"/>
      <c r="Y1585" s="63"/>
      <c r="Z1585" s="46"/>
      <c r="AA1585" s="46"/>
      <c r="AB1585" s="46"/>
    </row>
    <row r="1586" spans="19:28">
      <c r="S1586" s="46"/>
      <c r="T1586" s="46"/>
      <c r="U1586" s="46"/>
      <c r="V1586" s="46"/>
      <c r="W1586" s="46"/>
      <c r="X1586" s="46"/>
      <c r="Y1586" s="63"/>
      <c r="Z1586" s="46"/>
      <c r="AA1586" s="46"/>
      <c r="AB1586" s="46"/>
    </row>
    <row r="1587" spans="19:28">
      <c r="S1587" s="46"/>
      <c r="T1587" s="46"/>
      <c r="U1587" s="46"/>
      <c r="V1587" s="46"/>
      <c r="W1587" s="46"/>
      <c r="X1587" s="46"/>
      <c r="Y1587" s="63"/>
      <c r="Z1587" s="46"/>
      <c r="AA1587" s="46"/>
      <c r="AB1587" s="46"/>
    </row>
    <row r="1588" spans="19:28">
      <c r="S1588" s="46"/>
      <c r="T1588" s="46"/>
      <c r="U1588" s="46"/>
      <c r="V1588" s="46"/>
      <c r="W1588" s="46"/>
      <c r="X1588" s="46"/>
      <c r="Y1588" s="63"/>
      <c r="Z1588" s="46"/>
      <c r="AA1588" s="46"/>
      <c r="AB1588" s="46"/>
    </row>
    <row r="1589" spans="19:28">
      <c r="S1589" s="46"/>
      <c r="T1589" s="46"/>
      <c r="U1589" s="46"/>
      <c r="V1589" s="46"/>
      <c r="W1589" s="46"/>
      <c r="X1589" s="46"/>
      <c r="Y1589" s="63"/>
      <c r="Z1589" s="46"/>
      <c r="AA1589" s="46"/>
      <c r="AB1589" s="46"/>
    </row>
    <row r="1590" spans="19:28">
      <c r="S1590" s="46"/>
      <c r="T1590" s="46"/>
      <c r="U1590" s="46"/>
      <c r="V1590" s="46"/>
      <c r="W1590" s="46"/>
      <c r="X1590" s="46"/>
      <c r="Y1590" s="63"/>
      <c r="Z1590" s="46"/>
      <c r="AA1590" s="46"/>
      <c r="AB1590" s="46"/>
    </row>
    <row r="1591" spans="19:28">
      <c r="S1591" s="46"/>
      <c r="T1591" s="46"/>
      <c r="U1591" s="46"/>
      <c r="V1591" s="46"/>
      <c r="W1591" s="46"/>
      <c r="X1591" s="46"/>
      <c r="Y1591" s="63"/>
      <c r="Z1591" s="46"/>
      <c r="AA1591" s="46"/>
      <c r="AB1591" s="46"/>
    </row>
    <row r="1592" spans="19:28">
      <c r="S1592" s="46"/>
      <c r="T1592" s="46"/>
      <c r="U1592" s="46"/>
      <c r="V1592" s="46"/>
      <c r="W1592" s="46"/>
      <c r="X1592" s="46"/>
      <c r="Y1592" s="63"/>
      <c r="Z1592" s="46"/>
      <c r="AA1592" s="46"/>
      <c r="AB1592" s="46"/>
    </row>
    <row r="1593" spans="19:28">
      <c r="S1593" s="46"/>
      <c r="T1593" s="46"/>
      <c r="U1593" s="46"/>
      <c r="V1593" s="46"/>
      <c r="W1593" s="46"/>
      <c r="X1593" s="46"/>
      <c r="Y1593" s="63"/>
      <c r="Z1593" s="46"/>
      <c r="AA1593" s="46"/>
      <c r="AB1593" s="46"/>
    </row>
    <row r="1594" spans="19:28">
      <c r="S1594" s="46"/>
      <c r="T1594" s="46"/>
      <c r="U1594" s="46"/>
      <c r="V1594" s="46"/>
      <c r="W1594" s="46"/>
      <c r="X1594" s="46"/>
      <c r="Y1594" s="63"/>
      <c r="Z1594" s="46"/>
      <c r="AA1594" s="46"/>
      <c r="AB1594" s="46"/>
    </row>
    <row r="1595" spans="19:28">
      <c r="S1595" s="46"/>
      <c r="T1595" s="46"/>
      <c r="U1595" s="46"/>
      <c r="V1595" s="46"/>
      <c r="W1595" s="46"/>
      <c r="X1595" s="46"/>
      <c r="Y1595" s="63"/>
      <c r="Z1595" s="46"/>
      <c r="AA1595" s="46"/>
      <c r="AB1595" s="46"/>
    </row>
    <row r="1596" spans="19:28">
      <c r="S1596" s="46"/>
      <c r="T1596" s="46"/>
      <c r="U1596" s="46"/>
      <c r="V1596" s="46"/>
      <c r="W1596" s="46"/>
      <c r="X1596" s="46"/>
      <c r="Y1596" s="63"/>
      <c r="Z1596" s="46"/>
      <c r="AA1596" s="46"/>
      <c r="AB1596" s="46"/>
    </row>
    <row r="1597" spans="19:28">
      <c r="S1597" s="46"/>
      <c r="T1597" s="46"/>
      <c r="U1597" s="46"/>
      <c r="V1597" s="46"/>
      <c r="W1597" s="46"/>
      <c r="X1597" s="46"/>
      <c r="Y1597" s="63"/>
      <c r="Z1597" s="46"/>
      <c r="AA1597" s="46"/>
      <c r="AB1597" s="46"/>
    </row>
    <row r="1598" spans="19:28">
      <c r="S1598" s="46"/>
      <c r="T1598" s="46"/>
      <c r="U1598" s="46"/>
      <c r="V1598" s="46"/>
      <c r="W1598" s="46"/>
      <c r="X1598" s="46"/>
      <c r="Y1598" s="63"/>
      <c r="Z1598" s="46"/>
      <c r="AA1598" s="46"/>
      <c r="AB1598" s="46"/>
    </row>
    <row r="1599" spans="19:28">
      <c r="S1599" s="46"/>
      <c r="T1599" s="46"/>
      <c r="U1599" s="46"/>
      <c r="V1599" s="46"/>
      <c r="W1599" s="46"/>
      <c r="X1599" s="46"/>
      <c r="Y1599" s="63"/>
      <c r="Z1599" s="46"/>
      <c r="AA1599" s="46"/>
      <c r="AB1599" s="46"/>
    </row>
    <row r="1600" spans="19:28">
      <c r="S1600" s="46"/>
      <c r="T1600" s="46"/>
      <c r="U1600" s="46"/>
      <c r="V1600" s="46"/>
      <c r="W1600" s="46"/>
      <c r="X1600" s="46"/>
      <c r="Y1600" s="63"/>
      <c r="Z1600" s="46"/>
      <c r="AA1600" s="46"/>
      <c r="AB1600" s="46"/>
    </row>
    <row r="1601" spans="19:28">
      <c r="S1601" s="46"/>
      <c r="T1601" s="46"/>
      <c r="U1601" s="46"/>
      <c r="V1601" s="46"/>
      <c r="W1601" s="46"/>
      <c r="X1601" s="46"/>
      <c r="Y1601" s="63"/>
      <c r="Z1601" s="46"/>
      <c r="AA1601" s="46"/>
      <c r="AB1601" s="46"/>
    </row>
    <row r="1602" spans="19:28">
      <c r="S1602" s="46"/>
      <c r="T1602" s="46"/>
      <c r="U1602" s="46"/>
      <c r="V1602" s="46"/>
      <c r="W1602" s="46"/>
      <c r="X1602" s="46"/>
      <c r="Y1602" s="63"/>
      <c r="Z1602" s="46"/>
      <c r="AA1602" s="46"/>
      <c r="AB1602" s="46"/>
    </row>
    <row r="1603" spans="19:28">
      <c r="S1603" s="46"/>
      <c r="T1603" s="46"/>
      <c r="U1603" s="46"/>
      <c r="V1603" s="46"/>
      <c r="W1603" s="46"/>
      <c r="X1603" s="46"/>
      <c r="Y1603" s="63"/>
      <c r="Z1603" s="46"/>
      <c r="AA1603" s="46"/>
      <c r="AB1603" s="46"/>
    </row>
    <row r="1604" spans="19:28">
      <c r="S1604" s="46"/>
      <c r="T1604" s="46"/>
      <c r="U1604" s="46"/>
      <c r="V1604" s="46"/>
      <c r="W1604" s="46"/>
      <c r="X1604" s="46"/>
      <c r="Y1604" s="63"/>
      <c r="Z1604" s="46"/>
      <c r="AA1604" s="46"/>
      <c r="AB1604" s="46"/>
    </row>
    <row r="1605" spans="19:28">
      <c r="S1605" s="46"/>
      <c r="T1605" s="46"/>
      <c r="U1605" s="46"/>
      <c r="V1605" s="46"/>
      <c r="W1605" s="46"/>
      <c r="X1605" s="46"/>
      <c r="Y1605" s="63"/>
      <c r="Z1605" s="46"/>
      <c r="AA1605" s="46"/>
      <c r="AB1605" s="46"/>
    </row>
    <row r="1606" spans="19:28">
      <c r="S1606" s="46"/>
      <c r="T1606" s="46"/>
      <c r="U1606" s="46"/>
      <c r="V1606" s="46"/>
      <c r="W1606" s="46"/>
      <c r="X1606" s="46"/>
      <c r="Y1606" s="63"/>
      <c r="Z1606" s="46"/>
      <c r="AA1606" s="46"/>
      <c r="AB1606" s="46"/>
    </row>
    <row r="1607" spans="19:28">
      <c r="S1607" s="46"/>
      <c r="T1607" s="46"/>
      <c r="U1607" s="46"/>
      <c r="V1607" s="46"/>
      <c r="W1607" s="46"/>
      <c r="X1607" s="46"/>
      <c r="Y1607" s="63"/>
      <c r="Z1607" s="46"/>
      <c r="AA1607" s="46"/>
      <c r="AB1607" s="46"/>
    </row>
    <row r="1608" spans="19:28">
      <c r="S1608" s="46"/>
      <c r="T1608" s="46"/>
      <c r="U1608" s="46"/>
      <c r="V1608" s="46"/>
      <c r="W1608" s="46"/>
      <c r="X1608" s="46"/>
      <c r="Y1608" s="63"/>
      <c r="Z1608" s="46"/>
      <c r="AA1608" s="46"/>
      <c r="AB1608" s="46"/>
    </row>
    <row r="1609" spans="19:28">
      <c r="S1609" s="46"/>
      <c r="T1609" s="46"/>
      <c r="U1609" s="46"/>
      <c r="V1609" s="46"/>
      <c r="W1609" s="46"/>
      <c r="X1609" s="46"/>
      <c r="Y1609" s="63"/>
      <c r="Z1609" s="46"/>
      <c r="AA1609" s="46"/>
      <c r="AB1609" s="46"/>
    </row>
    <row r="1610" spans="19:28">
      <c r="S1610" s="46"/>
      <c r="T1610" s="46"/>
      <c r="U1610" s="46"/>
      <c r="V1610" s="46"/>
      <c r="W1610" s="46"/>
      <c r="X1610" s="46"/>
      <c r="Y1610" s="63"/>
      <c r="Z1610" s="46"/>
      <c r="AA1610" s="46"/>
      <c r="AB1610" s="46"/>
    </row>
    <row r="1611" spans="19:28">
      <c r="S1611" s="46"/>
      <c r="T1611" s="46"/>
      <c r="U1611" s="46"/>
      <c r="V1611" s="46"/>
      <c r="W1611" s="46"/>
      <c r="X1611" s="46"/>
      <c r="Y1611" s="63"/>
      <c r="Z1611" s="46"/>
      <c r="AA1611" s="46"/>
      <c r="AB1611" s="46"/>
    </row>
    <row r="1612" spans="19:28">
      <c r="S1612" s="46"/>
      <c r="T1612" s="46"/>
      <c r="U1612" s="46"/>
      <c r="V1612" s="46"/>
      <c r="W1612" s="46"/>
      <c r="X1612" s="46"/>
      <c r="Y1612" s="63"/>
      <c r="Z1612" s="46"/>
      <c r="AA1612" s="46"/>
      <c r="AB1612" s="46"/>
    </row>
    <row r="1613" spans="19:28">
      <c r="S1613" s="46"/>
      <c r="T1613" s="46"/>
      <c r="U1613" s="46"/>
      <c r="V1613" s="46"/>
      <c r="W1613" s="46"/>
      <c r="X1613" s="46"/>
      <c r="Y1613" s="63"/>
      <c r="Z1613" s="46"/>
      <c r="AA1613" s="46"/>
      <c r="AB1613" s="46"/>
    </row>
    <row r="1614" spans="19:28">
      <c r="S1614" s="46"/>
      <c r="T1614" s="46"/>
      <c r="U1614" s="46"/>
      <c r="V1614" s="46"/>
      <c r="W1614" s="46"/>
      <c r="X1614" s="46"/>
      <c r="Y1614" s="63"/>
      <c r="Z1614" s="46"/>
      <c r="AA1614" s="46"/>
      <c r="AB1614" s="46"/>
    </row>
    <row r="1615" spans="19:28">
      <c r="S1615" s="46"/>
      <c r="T1615" s="46"/>
      <c r="U1615" s="46"/>
      <c r="V1615" s="46"/>
      <c r="W1615" s="46"/>
      <c r="X1615" s="46"/>
      <c r="Y1615" s="63"/>
      <c r="Z1615" s="46"/>
      <c r="AA1615" s="46"/>
      <c r="AB1615" s="46"/>
    </row>
    <row r="1616" spans="19:28">
      <c r="S1616" s="46"/>
      <c r="T1616" s="46"/>
      <c r="U1616" s="46"/>
      <c r="V1616" s="46"/>
      <c r="W1616" s="46"/>
      <c r="X1616" s="46"/>
      <c r="Y1616" s="63"/>
      <c r="Z1616" s="46"/>
      <c r="AA1616" s="46"/>
      <c r="AB1616" s="46"/>
    </row>
    <row r="1617" spans="19:28">
      <c r="S1617" s="46"/>
      <c r="T1617" s="46"/>
      <c r="U1617" s="46"/>
      <c r="V1617" s="46"/>
      <c r="W1617" s="46"/>
      <c r="X1617" s="46"/>
      <c r="Y1617" s="63"/>
      <c r="Z1617" s="46"/>
      <c r="AA1617" s="46"/>
      <c r="AB1617" s="46"/>
    </row>
    <row r="1618" spans="19:28">
      <c r="S1618" s="46"/>
      <c r="T1618" s="46"/>
      <c r="U1618" s="46"/>
      <c r="V1618" s="46"/>
      <c r="W1618" s="46"/>
      <c r="X1618" s="46"/>
      <c r="Y1618" s="63"/>
      <c r="Z1618" s="46"/>
      <c r="AA1618" s="46"/>
      <c r="AB1618" s="46"/>
    </row>
    <row r="1619" spans="19:28">
      <c r="S1619" s="46"/>
      <c r="T1619" s="46"/>
      <c r="U1619" s="46"/>
      <c r="V1619" s="46"/>
      <c r="W1619" s="46"/>
      <c r="X1619" s="46"/>
      <c r="Y1619" s="63"/>
      <c r="Z1619" s="46"/>
      <c r="AA1619" s="46"/>
      <c r="AB1619" s="46"/>
    </row>
    <row r="1620" spans="19:28">
      <c r="S1620" s="46"/>
      <c r="T1620" s="46"/>
      <c r="U1620" s="46"/>
      <c r="V1620" s="46"/>
      <c r="W1620" s="46"/>
      <c r="X1620" s="46"/>
      <c r="Y1620" s="63"/>
      <c r="Z1620" s="46"/>
      <c r="AA1620" s="46"/>
      <c r="AB1620" s="46"/>
    </row>
    <row r="1621" spans="19:28">
      <c r="S1621" s="46"/>
      <c r="T1621" s="46"/>
      <c r="U1621" s="46"/>
      <c r="V1621" s="46"/>
      <c r="W1621" s="46"/>
      <c r="X1621" s="46"/>
      <c r="Y1621" s="63"/>
      <c r="Z1621" s="46"/>
      <c r="AA1621" s="46"/>
      <c r="AB1621" s="46"/>
    </row>
    <row r="1622" spans="19:28">
      <c r="S1622" s="46"/>
      <c r="T1622" s="46"/>
      <c r="U1622" s="46"/>
      <c r="V1622" s="46"/>
      <c r="W1622" s="46"/>
      <c r="X1622" s="46"/>
      <c r="Y1622" s="63"/>
      <c r="Z1622" s="46"/>
      <c r="AA1622" s="46"/>
      <c r="AB1622" s="46"/>
    </row>
    <row r="1623" spans="19:28">
      <c r="S1623" s="46"/>
      <c r="T1623" s="46"/>
      <c r="U1623" s="46"/>
      <c r="V1623" s="46"/>
      <c r="W1623" s="46"/>
      <c r="X1623" s="46"/>
      <c r="Y1623" s="63"/>
      <c r="Z1623" s="46"/>
      <c r="AA1623" s="46"/>
      <c r="AB1623" s="46"/>
    </row>
    <row r="1624" spans="19:28">
      <c r="S1624" s="46"/>
      <c r="T1624" s="46"/>
      <c r="U1624" s="46"/>
      <c r="V1624" s="46"/>
      <c r="W1624" s="46"/>
      <c r="X1624" s="46"/>
      <c r="Y1624" s="63"/>
      <c r="Z1624" s="46"/>
      <c r="AA1624" s="46"/>
      <c r="AB1624" s="46"/>
    </row>
    <row r="1625" spans="19:28">
      <c r="S1625" s="46"/>
      <c r="T1625" s="46"/>
      <c r="U1625" s="46"/>
      <c r="V1625" s="46"/>
      <c r="W1625" s="46"/>
      <c r="X1625" s="46"/>
      <c r="Y1625" s="63"/>
      <c r="Z1625" s="46"/>
      <c r="AA1625" s="46"/>
      <c r="AB1625" s="46"/>
    </row>
    <row r="1626" spans="19:28">
      <c r="S1626" s="46"/>
      <c r="T1626" s="46"/>
      <c r="U1626" s="46"/>
      <c r="V1626" s="46"/>
      <c r="W1626" s="46"/>
      <c r="X1626" s="46"/>
      <c r="Y1626" s="63"/>
      <c r="Z1626" s="46"/>
      <c r="AA1626" s="46"/>
      <c r="AB1626" s="46"/>
    </row>
    <row r="1627" spans="19:28">
      <c r="S1627" s="46"/>
      <c r="T1627" s="46"/>
      <c r="U1627" s="46"/>
      <c r="V1627" s="46"/>
      <c r="W1627" s="46"/>
      <c r="X1627" s="46"/>
      <c r="Y1627" s="63"/>
      <c r="Z1627" s="46"/>
      <c r="AA1627" s="46"/>
      <c r="AB1627" s="46"/>
    </row>
    <row r="1628" spans="19:28">
      <c r="S1628" s="46"/>
      <c r="T1628" s="46"/>
      <c r="U1628" s="46"/>
      <c r="V1628" s="46"/>
      <c r="W1628" s="46"/>
      <c r="X1628" s="46"/>
      <c r="Y1628" s="63"/>
      <c r="Z1628" s="46"/>
      <c r="AA1628" s="46"/>
      <c r="AB1628" s="46"/>
    </row>
    <row r="1629" spans="19:28">
      <c r="S1629" s="46"/>
      <c r="T1629" s="46"/>
      <c r="U1629" s="46"/>
      <c r="V1629" s="46"/>
      <c r="W1629" s="46"/>
      <c r="X1629" s="46"/>
      <c r="Y1629" s="63"/>
      <c r="Z1629" s="46"/>
      <c r="AA1629" s="46"/>
      <c r="AB1629" s="46"/>
    </row>
    <row r="1630" spans="19:28">
      <c r="S1630" s="46"/>
      <c r="T1630" s="46"/>
      <c r="U1630" s="46"/>
      <c r="V1630" s="46"/>
      <c r="W1630" s="46"/>
      <c r="X1630" s="46"/>
      <c r="Y1630" s="63"/>
      <c r="Z1630" s="46"/>
      <c r="AA1630" s="46"/>
      <c r="AB1630" s="46"/>
    </row>
    <row r="1631" spans="19:28">
      <c r="S1631" s="46"/>
      <c r="T1631" s="46"/>
      <c r="U1631" s="46"/>
      <c r="V1631" s="46"/>
      <c r="W1631" s="46"/>
      <c r="X1631" s="46"/>
      <c r="Y1631" s="63"/>
      <c r="Z1631" s="46"/>
      <c r="AA1631" s="46"/>
      <c r="AB1631" s="46"/>
    </row>
    <row r="1632" spans="19:28">
      <c r="S1632" s="46"/>
      <c r="T1632" s="46"/>
      <c r="U1632" s="46"/>
      <c r="V1632" s="46"/>
      <c r="W1632" s="46"/>
      <c r="X1632" s="46"/>
      <c r="Y1632" s="63"/>
      <c r="Z1632" s="46"/>
      <c r="AA1632" s="46"/>
      <c r="AB1632" s="46"/>
    </row>
    <row r="1633" spans="19:28">
      <c r="S1633" s="46"/>
      <c r="T1633" s="46"/>
      <c r="U1633" s="46"/>
      <c r="V1633" s="46"/>
      <c r="W1633" s="46"/>
      <c r="X1633" s="46"/>
      <c r="Y1633" s="63"/>
      <c r="Z1633" s="46"/>
      <c r="AA1633" s="46"/>
      <c r="AB1633" s="46"/>
    </row>
    <row r="1634" spans="19:28">
      <c r="S1634" s="46"/>
      <c r="T1634" s="46"/>
      <c r="U1634" s="46"/>
      <c r="V1634" s="46"/>
      <c r="W1634" s="46"/>
      <c r="X1634" s="46"/>
      <c r="Y1634" s="63"/>
      <c r="Z1634" s="46"/>
      <c r="AA1634" s="46"/>
      <c r="AB1634" s="46"/>
    </row>
    <row r="1635" spans="19:28">
      <c r="S1635" s="46"/>
      <c r="T1635" s="46"/>
      <c r="U1635" s="46"/>
      <c r="V1635" s="46"/>
      <c r="W1635" s="46"/>
      <c r="X1635" s="46"/>
      <c r="Y1635" s="63"/>
      <c r="Z1635" s="46"/>
      <c r="AA1635" s="46"/>
      <c r="AB1635" s="46"/>
    </row>
    <row r="1636" spans="19:28">
      <c r="S1636" s="46"/>
      <c r="T1636" s="46"/>
      <c r="U1636" s="46"/>
      <c r="V1636" s="46"/>
      <c r="W1636" s="46"/>
      <c r="X1636" s="46"/>
      <c r="Y1636" s="63"/>
      <c r="Z1636" s="46"/>
      <c r="AA1636" s="46"/>
      <c r="AB1636" s="46"/>
    </row>
    <row r="1637" spans="19:28">
      <c r="S1637" s="46"/>
      <c r="T1637" s="46"/>
      <c r="U1637" s="46"/>
      <c r="V1637" s="46"/>
      <c r="W1637" s="46"/>
      <c r="X1637" s="46"/>
      <c r="Y1637" s="63"/>
      <c r="Z1637" s="46"/>
      <c r="AA1637" s="46"/>
      <c r="AB1637" s="46"/>
    </row>
    <row r="1638" spans="19:28">
      <c r="S1638" s="46"/>
      <c r="T1638" s="46"/>
      <c r="U1638" s="46"/>
      <c r="V1638" s="46"/>
      <c r="W1638" s="46"/>
      <c r="X1638" s="46"/>
      <c r="Y1638" s="63"/>
      <c r="Z1638" s="46"/>
      <c r="AA1638" s="46"/>
      <c r="AB1638" s="46"/>
    </row>
    <row r="1639" spans="19:28">
      <c r="S1639" s="46"/>
      <c r="T1639" s="46"/>
      <c r="U1639" s="46"/>
      <c r="V1639" s="46"/>
      <c r="W1639" s="46"/>
      <c r="X1639" s="46"/>
      <c r="Y1639" s="63"/>
      <c r="Z1639" s="46"/>
      <c r="AA1639" s="46"/>
      <c r="AB1639" s="46"/>
    </row>
    <row r="1640" spans="19:28">
      <c r="S1640" s="46"/>
      <c r="T1640" s="46"/>
      <c r="U1640" s="46"/>
      <c r="V1640" s="46"/>
      <c r="W1640" s="46"/>
      <c r="X1640" s="46"/>
      <c r="Y1640" s="63"/>
      <c r="Z1640" s="46"/>
      <c r="AA1640" s="46"/>
      <c r="AB1640" s="46"/>
    </row>
    <row r="1641" spans="19:28">
      <c r="S1641" s="46"/>
      <c r="T1641" s="46"/>
      <c r="U1641" s="46"/>
      <c r="V1641" s="46"/>
      <c r="W1641" s="46"/>
      <c r="X1641" s="46"/>
      <c r="Y1641" s="63"/>
      <c r="Z1641" s="46"/>
      <c r="AA1641" s="46"/>
      <c r="AB1641" s="46"/>
    </row>
    <row r="1642" spans="19:28">
      <c r="S1642" s="46"/>
      <c r="T1642" s="46"/>
      <c r="U1642" s="46"/>
      <c r="V1642" s="46"/>
      <c r="W1642" s="46"/>
      <c r="X1642" s="46"/>
      <c r="Y1642" s="63"/>
      <c r="Z1642" s="46"/>
      <c r="AA1642" s="46"/>
      <c r="AB1642" s="46"/>
    </row>
    <row r="1643" spans="19:28">
      <c r="S1643" s="46"/>
      <c r="T1643" s="46"/>
      <c r="U1643" s="46"/>
      <c r="V1643" s="46"/>
      <c r="W1643" s="46"/>
      <c r="X1643" s="46"/>
      <c r="Y1643" s="63"/>
      <c r="Z1643" s="46"/>
      <c r="AA1643" s="46"/>
      <c r="AB1643" s="46"/>
    </row>
    <row r="1644" spans="19:28">
      <c r="S1644" s="46"/>
      <c r="T1644" s="46"/>
      <c r="U1644" s="46"/>
      <c r="V1644" s="46"/>
      <c r="W1644" s="46"/>
      <c r="X1644" s="46"/>
      <c r="Y1644" s="63"/>
      <c r="Z1644" s="46"/>
      <c r="AA1644" s="46"/>
      <c r="AB1644" s="46"/>
    </row>
    <row r="1645" spans="19:28">
      <c r="S1645" s="46"/>
      <c r="T1645" s="46"/>
      <c r="U1645" s="46"/>
      <c r="V1645" s="46"/>
      <c r="W1645" s="46"/>
      <c r="X1645" s="46"/>
      <c r="Y1645" s="63"/>
      <c r="Z1645" s="46"/>
      <c r="AA1645" s="46"/>
      <c r="AB1645" s="46"/>
    </row>
    <row r="1646" spans="19:28">
      <c r="S1646" s="46"/>
      <c r="T1646" s="46"/>
      <c r="U1646" s="46"/>
      <c r="V1646" s="46"/>
      <c r="W1646" s="46"/>
      <c r="X1646" s="46"/>
      <c r="Y1646" s="63"/>
      <c r="Z1646" s="46"/>
      <c r="AA1646" s="46"/>
      <c r="AB1646" s="46"/>
    </row>
    <row r="1647" spans="19:28">
      <c r="S1647" s="46"/>
      <c r="T1647" s="46"/>
      <c r="U1647" s="46"/>
      <c r="V1647" s="46"/>
      <c r="W1647" s="46"/>
      <c r="X1647" s="46"/>
      <c r="Y1647" s="63"/>
      <c r="Z1647" s="46"/>
      <c r="AA1647" s="46"/>
      <c r="AB1647" s="46"/>
    </row>
    <row r="1648" spans="19:28">
      <c r="S1648" s="46"/>
      <c r="T1648" s="46"/>
      <c r="U1648" s="46"/>
      <c r="V1648" s="46"/>
      <c r="W1648" s="46"/>
      <c r="X1648" s="46"/>
      <c r="Y1648" s="63"/>
      <c r="Z1648" s="46"/>
      <c r="AA1648" s="46"/>
      <c r="AB1648" s="46"/>
    </row>
    <row r="1649" spans="19:28">
      <c r="S1649" s="46"/>
      <c r="T1649" s="46"/>
      <c r="U1649" s="46"/>
      <c r="V1649" s="46"/>
      <c r="W1649" s="46"/>
      <c r="X1649" s="46"/>
      <c r="Y1649" s="63"/>
      <c r="Z1649" s="46"/>
      <c r="AA1649" s="46"/>
      <c r="AB1649" s="46"/>
    </row>
    <row r="1650" spans="19:28">
      <c r="S1650" s="46"/>
      <c r="T1650" s="46"/>
      <c r="U1650" s="46"/>
      <c r="V1650" s="46"/>
      <c r="W1650" s="46"/>
      <c r="X1650" s="46"/>
      <c r="Y1650" s="63"/>
      <c r="Z1650" s="46"/>
      <c r="AA1650" s="46"/>
      <c r="AB1650" s="46"/>
    </row>
    <row r="1651" spans="19:28">
      <c r="S1651" s="46"/>
      <c r="T1651" s="46"/>
      <c r="U1651" s="46"/>
      <c r="V1651" s="46"/>
      <c r="W1651" s="46"/>
      <c r="X1651" s="46"/>
      <c r="Y1651" s="63"/>
      <c r="Z1651" s="46"/>
      <c r="AA1651" s="46"/>
      <c r="AB1651" s="46"/>
    </row>
    <row r="1652" spans="19:28">
      <c r="S1652" s="46"/>
      <c r="T1652" s="46"/>
      <c r="U1652" s="46"/>
      <c r="V1652" s="46"/>
      <c r="W1652" s="46"/>
      <c r="X1652" s="46"/>
      <c r="Y1652" s="63"/>
      <c r="Z1652" s="46"/>
      <c r="AA1652" s="46"/>
      <c r="AB1652" s="46"/>
    </row>
    <row r="1653" spans="19:28">
      <c r="S1653" s="46"/>
      <c r="T1653" s="46"/>
      <c r="U1653" s="46"/>
      <c r="V1653" s="46"/>
      <c r="W1653" s="46"/>
      <c r="X1653" s="46"/>
      <c r="Y1653" s="63"/>
      <c r="Z1653" s="46"/>
      <c r="AA1653" s="46"/>
      <c r="AB1653" s="46"/>
    </row>
    <row r="1654" spans="19:28">
      <c r="S1654" s="46"/>
      <c r="T1654" s="46"/>
      <c r="U1654" s="46"/>
      <c r="V1654" s="46"/>
      <c r="W1654" s="46"/>
      <c r="X1654" s="46"/>
      <c r="Y1654" s="63"/>
      <c r="Z1654" s="46"/>
      <c r="AA1654" s="46"/>
      <c r="AB1654" s="46"/>
    </row>
    <row r="1655" spans="19:28">
      <c r="S1655" s="46"/>
      <c r="T1655" s="46"/>
      <c r="U1655" s="46"/>
      <c r="V1655" s="46"/>
      <c r="W1655" s="46"/>
      <c r="X1655" s="46"/>
      <c r="Y1655" s="63"/>
      <c r="Z1655" s="46"/>
      <c r="AA1655" s="46"/>
      <c r="AB1655" s="46"/>
    </row>
    <row r="1656" spans="19:28">
      <c r="S1656" s="46"/>
      <c r="T1656" s="46"/>
      <c r="U1656" s="46"/>
      <c r="V1656" s="46"/>
      <c r="W1656" s="46"/>
      <c r="X1656" s="46"/>
      <c r="Y1656" s="63"/>
      <c r="Z1656" s="46"/>
      <c r="AA1656" s="46"/>
      <c r="AB1656" s="46"/>
    </row>
    <row r="1657" spans="19:28">
      <c r="S1657" s="46"/>
      <c r="T1657" s="46"/>
      <c r="U1657" s="46"/>
      <c r="V1657" s="46"/>
      <c r="W1657" s="46"/>
      <c r="X1657" s="46"/>
      <c r="Y1657" s="63"/>
      <c r="Z1657" s="46"/>
      <c r="AA1657" s="46"/>
      <c r="AB1657" s="46"/>
    </row>
    <row r="1658" spans="19:28">
      <c r="S1658" s="46"/>
      <c r="T1658" s="46"/>
      <c r="U1658" s="46"/>
      <c r="V1658" s="46"/>
      <c r="W1658" s="46"/>
      <c r="X1658" s="46"/>
      <c r="Y1658" s="63"/>
      <c r="Z1658" s="46"/>
      <c r="AA1658" s="46"/>
      <c r="AB1658" s="46"/>
    </row>
    <row r="1659" spans="19:28">
      <c r="S1659" s="46"/>
      <c r="T1659" s="46"/>
      <c r="U1659" s="46"/>
      <c r="V1659" s="46"/>
      <c r="W1659" s="46"/>
      <c r="X1659" s="46"/>
      <c r="Y1659" s="63"/>
      <c r="Z1659" s="46"/>
      <c r="AA1659" s="46"/>
      <c r="AB1659" s="46"/>
    </row>
    <row r="1660" spans="19:28">
      <c r="S1660" s="46"/>
      <c r="T1660" s="46"/>
      <c r="U1660" s="46"/>
      <c r="V1660" s="46"/>
      <c r="W1660" s="46"/>
      <c r="X1660" s="46"/>
      <c r="Y1660" s="63"/>
      <c r="Z1660" s="46"/>
      <c r="AA1660" s="46"/>
      <c r="AB1660" s="46"/>
    </row>
    <row r="1661" spans="19:28">
      <c r="S1661" s="46"/>
      <c r="T1661" s="46"/>
      <c r="U1661" s="46"/>
      <c r="V1661" s="46"/>
      <c r="W1661" s="46"/>
      <c r="X1661" s="46"/>
      <c r="Y1661" s="63"/>
      <c r="Z1661" s="46"/>
      <c r="AA1661" s="46"/>
      <c r="AB1661" s="46"/>
    </row>
    <row r="1662" spans="19:28">
      <c r="S1662" s="46"/>
      <c r="T1662" s="46"/>
      <c r="U1662" s="46"/>
      <c r="V1662" s="46"/>
      <c r="W1662" s="46"/>
      <c r="X1662" s="46"/>
      <c r="Y1662" s="63"/>
      <c r="Z1662" s="46"/>
      <c r="AA1662" s="46"/>
      <c r="AB1662" s="46"/>
    </row>
    <row r="1663" spans="19:28">
      <c r="S1663" s="46"/>
      <c r="T1663" s="46"/>
      <c r="U1663" s="46"/>
      <c r="V1663" s="46"/>
      <c r="W1663" s="46"/>
      <c r="X1663" s="46"/>
      <c r="Y1663" s="63"/>
      <c r="Z1663" s="46"/>
      <c r="AA1663" s="46"/>
      <c r="AB1663" s="46"/>
    </row>
    <row r="1664" spans="19:28">
      <c r="S1664" s="46"/>
      <c r="T1664" s="46"/>
      <c r="U1664" s="46"/>
      <c r="V1664" s="46"/>
      <c r="W1664" s="46"/>
      <c r="X1664" s="46"/>
      <c r="Y1664" s="63"/>
      <c r="Z1664" s="46"/>
      <c r="AA1664" s="46"/>
      <c r="AB1664" s="46"/>
    </row>
    <row r="1665" spans="19:28">
      <c r="S1665" s="46"/>
      <c r="T1665" s="46"/>
      <c r="U1665" s="46"/>
      <c r="V1665" s="46"/>
      <c r="W1665" s="46"/>
      <c r="X1665" s="46"/>
      <c r="Y1665" s="63"/>
      <c r="Z1665" s="46"/>
      <c r="AA1665" s="46"/>
      <c r="AB1665" s="46"/>
    </row>
    <row r="1666" spans="19:28">
      <c r="S1666" s="46"/>
      <c r="T1666" s="46"/>
      <c r="U1666" s="46"/>
      <c r="V1666" s="46"/>
      <c r="W1666" s="46"/>
      <c r="X1666" s="46"/>
      <c r="Y1666" s="63"/>
      <c r="Z1666" s="46"/>
      <c r="AA1666" s="46"/>
      <c r="AB1666" s="46"/>
    </row>
    <row r="1667" spans="19:28">
      <c r="S1667" s="46"/>
      <c r="T1667" s="46"/>
      <c r="U1667" s="46"/>
      <c r="V1667" s="46"/>
      <c r="W1667" s="46"/>
      <c r="X1667" s="46"/>
      <c r="Y1667" s="63"/>
      <c r="Z1667" s="46"/>
      <c r="AA1667" s="46"/>
      <c r="AB1667" s="46"/>
    </row>
    <row r="1668" spans="19:28">
      <c r="S1668" s="46"/>
      <c r="T1668" s="46"/>
      <c r="U1668" s="46"/>
      <c r="V1668" s="46"/>
      <c r="W1668" s="46"/>
      <c r="X1668" s="46"/>
      <c r="Y1668" s="63"/>
      <c r="Z1668" s="46"/>
      <c r="AA1668" s="46"/>
      <c r="AB1668" s="46"/>
    </row>
    <row r="1669" spans="19:28">
      <c r="S1669" s="46"/>
      <c r="T1669" s="46"/>
      <c r="U1669" s="46"/>
      <c r="V1669" s="46"/>
      <c r="W1669" s="46"/>
      <c r="X1669" s="46"/>
      <c r="Y1669" s="63"/>
      <c r="Z1669" s="46"/>
      <c r="AA1669" s="46"/>
      <c r="AB1669" s="46"/>
    </row>
    <row r="1670" spans="19:28">
      <c r="S1670" s="46"/>
      <c r="T1670" s="46"/>
      <c r="U1670" s="46"/>
      <c r="V1670" s="46"/>
      <c r="W1670" s="46"/>
      <c r="X1670" s="46"/>
      <c r="Y1670" s="63"/>
      <c r="Z1670" s="46"/>
      <c r="AA1670" s="46"/>
      <c r="AB1670" s="46"/>
    </row>
    <row r="1671" spans="19:28">
      <c r="S1671" s="46"/>
      <c r="T1671" s="46"/>
      <c r="U1671" s="46"/>
      <c r="V1671" s="46"/>
      <c r="W1671" s="46"/>
      <c r="X1671" s="46"/>
      <c r="Y1671" s="63"/>
      <c r="Z1671" s="46"/>
      <c r="AA1671" s="46"/>
      <c r="AB1671" s="46"/>
    </row>
    <row r="1672" spans="19:28">
      <c r="S1672" s="46"/>
      <c r="T1672" s="46"/>
      <c r="U1672" s="46"/>
      <c r="V1672" s="46"/>
      <c r="W1672" s="46"/>
      <c r="X1672" s="46"/>
      <c r="Y1672" s="63"/>
      <c r="Z1672" s="46"/>
      <c r="AA1672" s="46"/>
      <c r="AB1672" s="46"/>
    </row>
    <row r="1673" spans="19:28">
      <c r="S1673" s="46"/>
      <c r="T1673" s="46"/>
      <c r="U1673" s="46"/>
      <c r="V1673" s="46"/>
      <c r="W1673" s="46"/>
      <c r="X1673" s="46"/>
      <c r="Y1673" s="63"/>
      <c r="Z1673" s="46"/>
      <c r="AA1673" s="46"/>
      <c r="AB1673" s="46"/>
    </row>
    <row r="1674" spans="19:28">
      <c r="S1674" s="46"/>
      <c r="T1674" s="46"/>
      <c r="U1674" s="46"/>
      <c r="V1674" s="46"/>
      <c r="W1674" s="46"/>
      <c r="X1674" s="46"/>
      <c r="Y1674" s="63"/>
      <c r="Z1674" s="46"/>
      <c r="AA1674" s="46"/>
      <c r="AB1674" s="46"/>
    </row>
    <row r="1675" spans="19:28">
      <c r="S1675" s="46"/>
      <c r="T1675" s="46"/>
      <c r="U1675" s="46"/>
      <c r="V1675" s="46"/>
      <c r="W1675" s="46"/>
      <c r="X1675" s="46"/>
      <c r="Y1675" s="63"/>
      <c r="Z1675" s="46"/>
      <c r="AA1675" s="46"/>
      <c r="AB1675" s="46"/>
    </row>
    <row r="1676" spans="19:28">
      <c r="S1676" s="46"/>
      <c r="T1676" s="46"/>
      <c r="U1676" s="46"/>
      <c r="V1676" s="46"/>
      <c r="W1676" s="46"/>
      <c r="X1676" s="46"/>
      <c r="Y1676" s="63"/>
      <c r="Z1676" s="46"/>
      <c r="AA1676" s="46"/>
      <c r="AB1676" s="46"/>
    </row>
    <row r="1677" spans="19:28">
      <c r="S1677" s="46"/>
      <c r="T1677" s="46"/>
      <c r="U1677" s="46"/>
      <c r="V1677" s="46"/>
      <c r="W1677" s="46"/>
      <c r="X1677" s="46"/>
      <c r="Y1677" s="63"/>
      <c r="Z1677" s="46"/>
      <c r="AA1677" s="46"/>
      <c r="AB1677" s="46"/>
    </row>
    <row r="1678" spans="19:28">
      <c r="S1678" s="46"/>
      <c r="T1678" s="46"/>
      <c r="U1678" s="46"/>
      <c r="V1678" s="46"/>
      <c r="W1678" s="46"/>
      <c r="X1678" s="46"/>
      <c r="Y1678" s="63"/>
      <c r="Z1678" s="46"/>
      <c r="AA1678" s="46"/>
      <c r="AB1678" s="46"/>
    </row>
    <row r="1679" spans="19:28">
      <c r="S1679" s="46"/>
      <c r="T1679" s="46"/>
      <c r="U1679" s="46"/>
      <c r="V1679" s="46"/>
      <c r="W1679" s="46"/>
      <c r="X1679" s="46"/>
      <c r="Y1679" s="63"/>
      <c r="Z1679" s="46"/>
      <c r="AA1679" s="46"/>
      <c r="AB1679" s="46"/>
    </row>
    <row r="1680" spans="19:28">
      <c r="S1680" s="46"/>
      <c r="T1680" s="46"/>
      <c r="U1680" s="46"/>
      <c r="V1680" s="46"/>
      <c r="W1680" s="46"/>
      <c r="X1680" s="46"/>
      <c r="Y1680" s="63"/>
      <c r="Z1680" s="46"/>
      <c r="AA1680" s="46"/>
      <c r="AB1680" s="46"/>
    </row>
    <row r="1681" spans="19:28">
      <c r="S1681" s="46"/>
      <c r="T1681" s="46"/>
      <c r="U1681" s="46"/>
      <c r="V1681" s="46"/>
      <c r="W1681" s="46"/>
      <c r="X1681" s="46"/>
      <c r="Y1681" s="63"/>
      <c r="Z1681" s="46"/>
      <c r="AA1681" s="46"/>
      <c r="AB1681" s="46"/>
    </row>
    <row r="1682" spans="19:28">
      <c r="S1682" s="46"/>
      <c r="T1682" s="46"/>
      <c r="U1682" s="46"/>
      <c r="V1682" s="46"/>
      <c r="W1682" s="46"/>
      <c r="X1682" s="46"/>
      <c r="Y1682" s="63"/>
      <c r="Z1682" s="46"/>
      <c r="AA1682" s="46"/>
      <c r="AB1682" s="46"/>
    </row>
    <row r="1683" spans="19:28">
      <c r="S1683" s="46"/>
      <c r="T1683" s="46"/>
      <c r="U1683" s="46"/>
      <c r="V1683" s="46"/>
      <c r="W1683" s="46"/>
      <c r="X1683" s="46"/>
      <c r="Y1683" s="63"/>
      <c r="Z1683" s="46"/>
      <c r="AA1683" s="46"/>
      <c r="AB1683" s="46"/>
    </row>
    <row r="1684" spans="19:28">
      <c r="S1684" s="46"/>
      <c r="T1684" s="46"/>
      <c r="U1684" s="46"/>
      <c r="V1684" s="46"/>
      <c r="W1684" s="46"/>
      <c r="X1684" s="46"/>
      <c r="Y1684" s="63"/>
      <c r="Z1684" s="46"/>
      <c r="AA1684" s="46"/>
      <c r="AB1684" s="46"/>
    </row>
    <row r="1685" spans="19:28">
      <c r="S1685" s="46"/>
      <c r="T1685" s="46"/>
      <c r="U1685" s="46"/>
      <c r="V1685" s="46"/>
      <c r="W1685" s="46"/>
      <c r="X1685" s="46"/>
      <c r="Y1685" s="63"/>
      <c r="Z1685" s="46"/>
      <c r="AA1685" s="46"/>
      <c r="AB1685" s="46"/>
    </row>
    <row r="1686" spans="19:28">
      <c r="S1686" s="46"/>
      <c r="T1686" s="46"/>
      <c r="U1686" s="46"/>
      <c r="V1686" s="46"/>
      <c r="W1686" s="46"/>
      <c r="X1686" s="46"/>
      <c r="Y1686" s="63"/>
      <c r="Z1686" s="46"/>
      <c r="AA1686" s="46"/>
      <c r="AB1686" s="46"/>
    </row>
    <row r="1687" spans="19:28">
      <c r="S1687" s="46"/>
      <c r="T1687" s="46"/>
      <c r="U1687" s="46"/>
      <c r="V1687" s="46"/>
      <c r="W1687" s="46"/>
      <c r="X1687" s="46"/>
      <c r="Y1687" s="63"/>
      <c r="Z1687" s="46"/>
      <c r="AA1687" s="46"/>
      <c r="AB1687" s="46"/>
    </row>
    <row r="1688" spans="19:28">
      <c r="S1688" s="46"/>
      <c r="T1688" s="46"/>
      <c r="U1688" s="46"/>
      <c r="V1688" s="46"/>
      <c r="W1688" s="46"/>
      <c r="X1688" s="46"/>
      <c r="Y1688" s="63"/>
      <c r="Z1688" s="46"/>
      <c r="AA1688" s="46"/>
      <c r="AB1688" s="46"/>
    </row>
    <row r="1689" spans="19:28">
      <c r="S1689" s="46"/>
      <c r="T1689" s="46"/>
      <c r="U1689" s="46"/>
      <c r="V1689" s="46"/>
      <c r="W1689" s="46"/>
      <c r="X1689" s="46"/>
      <c r="Y1689" s="63"/>
      <c r="Z1689" s="46"/>
      <c r="AA1689" s="46"/>
      <c r="AB1689" s="46"/>
    </row>
    <row r="1690" spans="19:28">
      <c r="S1690" s="46"/>
      <c r="T1690" s="46"/>
      <c r="U1690" s="46"/>
      <c r="V1690" s="46"/>
      <c r="W1690" s="46"/>
      <c r="X1690" s="46"/>
      <c r="Y1690" s="63"/>
      <c r="Z1690" s="46"/>
      <c r="AA1690" s="46"/>
      <c r="AB1690" s="46"/>
    </row>
    <row r="1691" spans="19:28">
      <c r="S1691" s="46"/>
      <c r="T1691" s="46"/>
      <c r="U1691" s="46"/>
      <c r="V1691" s="46"/>
      <c r="W1691" s="46"/>
      <c r="X1691" s="46"/>
      <c r="Y1691" s="63"/>
      <c r="Z1691" s="46"/>
      <c r="AA1691" s="46"/>
      <c r="AB1691" s="46"/>
    </row>
    <row r="1692" spans="19:28">
      <c r="S1692" s="46"/>
      <c r="T1692" s="46"/>
      <c r="U1692" s="46"/>
      <c r="V1692" s="46"/>
      <c r="W1692" s="46"/>
      <c r="X1692" s="46"/>
      <c r="Y1692" s="63"/>
      <c r="Z1692" s="46"/>
      <c r="AA1692" s="46"/>
      <c r="AB1692" s="46"/>
    </row>
    <row r="1693" spans="19:28">
      <c r="S1693" s="46"/>
      <c r="T1693" s="46"/>
      <c r="U1693" s="46"/>
      <c r="V1693" s="46"/>
      <c r="W1693" s="46"/>
      <c r="X1693" s="46"/>
      <c r="Y1693" s="63"/>
      <c r="Z1693" s="46"/>
      <c r="AA1693" s="46"/>
      <c r="AB1693" s="46"/>
    </row>
    <row r="1694" spans="19:28">
      <c r="S1694" s="46"/>
      <c r="T1694" s="46"/>
      <c r="U1694" s="46"/>
      <c r="V1694" s="46"/>
      <c r="W1694" s="46"/>
      <c r="X1694" s="46"/>
      <c r="Y1694" s="63"/>
      <c r="Z1694" s="46"/>
      <c r="AA1694" s="46"/>
      <c r="AB1694" s="46"/>
    </row>
    <row r="1695" spans="19:28">
      <c r="S1695" s="46"/>
      <c r="T1695" s="46"/>
      <c r="U1695" s="46"/>
      <c r="V1695" s="46"/>
      <c r="W1695" s="46"/>
      <c r="X1695" s="46"/>
      <c r="Y1695" s="63"/>
      <c r="Z1695" s="46"/>
      <c r="AA1695" s="46"/>
      <c r="AB1695" s="46"/>
    </row>
    <row r="1696" spans="19:28">
      <c r="S1696" s="46"/>
      <c r="T1696" s="46"/>
      <c r="U1696" s="46"/>
      <c r="V1696" s="46"/>
      <c r="W1696" s="46"/>
      <c r="X1696" s="46"/>
      <c r="Y1696" s="63"/>
      <c r="Z1696" s="46"/>
      <c r="AA1696" s="46"/>
      <c r="AB1696" s="46"/>
    </row>
    <row r="1697" spans="19:28">
      <c r="S1697" s="46"/>
      <c r="T1697" s="46"/>
      <c r="U1697" s="46"/>
      <c r="V1697" s="46"/>
      <c r="W1697" s="46"/>
      <c r="X1697" s="46"/>
      <c r="Y1697" s="63"/>
      <c r="Z1697" s="46"/>
      <c r="AA1697" s="46"/>
      <c r="AB1697" s="46"/>
    </row>
    <row r="1698" spans="19:28">
      <c r="S1698" s="46"/>
      <c r="T1698" s="46"/>
      <c r="U1698" s="46"/>
      <c r="V1698" s="46"/>
      <c r="W1698" s="46"/>
      <c r="X1698" s="46"/>
      <c r="Y1698" s="63"/>
      <c r="Z1698" s="46"/>
      <c r="AA1698" s="46"/>
      <c r="AB1698" s="46"/>
    </row>
    <row r="1699" spans="19:28">
      <c r="S1699" s="46"/>
      <c r="T1699" s="46"/>
      <c r="U1699" s="46"/>
      <c r="V1699" s="46"/>
      <c r="W1699" s="46"/>
      <c r="X1699" s="46"/>
      <c r="Y1699" s="63"/>
      <c r="Z1699" s="46"/>
      <c r="AA1699" s="46"/>
      <c r="AB1699" s="46"/>
    </row>
    <row r="1700" spans="19:28">
      <c r="S1700" s="46"/>
      <c r="T1700" s="46"/>
      <c r="U1700" s="46"/>
      <c r="V1700" s="46"/>
      <c r="W1700" s="46"/>
      <c r="X1700" s="46"/>
      <c r="Y1700" s="63"/>
      <c r="Z1700" s="46"/>
      <c r="AA1700" s="46"/>
      <c r="AB1700" s="46"/>
    </row>
    <row r="1701" spans="19:28">
      <c r="S1701" s="46"/>
      <c r="T1701" s="46"/>
      <c r="U1701" s="46"/>
      <c r="V1701" s="46"/>
      <c r="W1701" s="46"/>
      <c r="X1701" s="46"/>
      <c r="Y1701" s="63"/>
      <c r="Z1701" s="46"/>
      <c r="AA1701" s="46"/>
      <c r="AB1701" s="46"/>
    </row>
    <row r="1702" spans="19:28">
      <c r="S1702" s="46"/>
      <c r="T1702" s="46"/>
      <c r="U1702" s="46"/>
      <c r="V1702" s="46"/>
      <c r="W1702" s="46"/>
      <c r="X1702" s="46"/>
      <c r="Y1702" s="63"/>
      <c r="Z1702" s="46"/>
      <c r="AA1702" s="46"/>
      <c r="AB1702" s="46"/>
    </row>
    <row r="1703" spans="19:28">
      <c r="S1703" s="46"/>
      <c r="T1703" s="46"/>
      <c r="U1703" s="46"/>
      <c r="V1703" s="46"/>
      <c r="W1703" s="46"/>
      <c r="X1703" s="46"/>
      <c r="Y1703" s="63"/>
      <c r="Z1703" s="46"/>
      <c r="AA1703" s="46"/>
      <c r="AB1703" s="46"/>
    </row>
    <row r="1704" spans="19:28">
      <c r="S1704" s="46"/>
      <c r="T1704" s="46"/>
      <c r="U1704" s="46"/>
      <c r="V1704" s="46"/>
      <c r="W1704" s="46"/>
      <c r="X1704" s="46"/>
      <c r="Y1704" s="63"/>
      <c r="Z1704" s="46"/>
      <c r="AA1704" s="46"/>
      <c r="AB1704" s="46"/>
    </row>
    <row r="1705" spans="19:28">
      <c r="S1705" s="46"/>
      <c r="T1705" s="46"/>
      <c r="U1705" s="46"/>
      <c r="V1705" s="46"/>
      <c r="W1705" s="46"/>
      <c r="X1705" s="46"/>
      <c r="Y1705" s="63"/>
      <c r="Z1705" s="46"/>
      <c r="AA1705" s="46"/>
      <c r="AB1705" s="46"/>
    </row>
    <row r="1706" spans="19:28">
      <c r="S1706" s="46"/>
      <c r="T1706" s="46"/>
      <c r="U1706" s="46"/>
      <c r="V1706" s="46"/>
      <c r="W1706" s="46"/>
      <c r="X1706" s="46"/>
      <c r="Y1706" s="63"/>
      <c r="Z1706" s="46"/>
      <c r="AA1706" s="46"/>
      <c r="AB1706" s="46"/>
    </row>
    <row r="1707" spans="19:28">
      <c r="S1707" s="46"/>
      <c r="T1707" s="46"/>
      <c r="U1707" s="46"/>
      <c r="V1707" s="46"/>
      <c r="W1707" s="46"/>
      <c r="X1707" s="46"/>
      <c r="Y1707" s="63"/>
      <c r="Z1707" s="46"/>
      <c r="AA1707" s="46"/>
      <c r="AB1707" s="46"/>
    </row>
    <row r="1708" spans="19:28">
      <c r="S1708" s="46"/>
      <c r="T1708" s="46"/>
      <c r="U1708" s="46"/>
      <c r="V1708" s="46"/>
      <c r="W1708" s="46"/>
      <c r="X1708" s="46"/>
      <c r="Y1708" s="63"/>
      <c r="Z1708" s="46"/>
      <c r="AA1708" s="46"/>
      <c r="AB1708" s="46"/>
    </row>
    <row r="1709" spans="19:28">
      <c r="S1709" s="46"/>
      <c r="T1709" s="46"/>
      <c r="U1709" s="46"/>
      <c r="V1709" s="46"/>
      <c r="W1709" s="46"/>
      <c r="X1709" s="46"/>
      <c r="Y1709" s="63"/>
      <c r="Z1709" s="46"/>
      <c r="AA1709" s="46"/>
      <c r="AB1709" s="46"/>
    </row>
    <row r="1710" spans="19:28">
      <c r="S1710" s="46"/>
      <c r="T1710" s="46"/>
      <c r="U1710" s="46"/>
      <c r="V1710" s="46"/>
      <c r="W1710" s="46"/>
      <c r="X1710" s="46"/>
      <c r="Y1710" s="63"/>
      <c r="Z1710" s="46"/>
      <c r="AA1710" s="46"/>
      <c r="AB1710" s="46"/>
    </row>
    <row r="1711" spans="19:28">
      <c r="S1711" s="46"/>
      <c r="T1711" s="46"/>
      <c r="U1711" s="46"/>
      <c r="V1711" s="46"/>
      <c r="W1711" s="46"/>
      <c r="X1711" s="46"/>
      <c r="Y1711" s="63"/>
      <c r="Z1711" s="46"/>
      <c r="AA1711" s="46"/>
      <c r="AB1711" s="46"/>
    </row>
    <row r="1712" spans="19:28">
      <c r="S1712" s="46"/>
      <c r="T1712" s="46"/>
      <c r="U1712" s="46"/>
      <c r="V1712" s="46"/>
      <c r="W1712" s="46"/>
      <c r="X1712" s="46"/>
      <c r="Y1712" s="63"/>
      <c r="Z1712" s="46"/>
      <c r="AA1712" s="46"/>
      <c r="AB1712" s="46"/>
    </row>
    <row r="1713" spans="19:28">
      <c r="S1713" s="46"/>
      <c r="T1713" s="46"/>
      <c r="U1713" s="46"/>
      <c r="V1713" s="46"/>
      <c r="W1713" s="46"/>
      <c r="X1713" s="46"/>
      <c r="Y1713" s="63"/>
      <c r="Z1713" s="46"/>
      <c r="AA1713" s="46"/>
      <c r="AB1713" s="46"/>
    </row>
    <row r="1714" spans="19:28">
      <c r="S1714" s="46"/>
      <c r="T1714" s="46"/>
      <c r="U1714" s="46"/>
      <c r="V1714" s="46"/>
      <c r="W1714" s="46"/>
      <c r="X1714" s="46"/>
      <c r="Y1714" s="63"/>
      <c r="Z1714" s="46"/>
      <c r="AA1714" s="46"/>
      <c r="AB1714" s="46"/>
    </row>
    <row r="1715" spans="19:28">
      <c r="S1715" s="46"/>
      <c r="T1715" s="46"/>
      <c r="U1715" s="46"/>
      <c r="V1715" s="46"/>
      <c r="W1715" s="46"/>
      <c r="X1715" s="46"/>
      <c r="Y1715" s="63"/>
      <c r="Z1715" s="46"/>
      <c r="AA1715" s="46"/>
      <c r="AB1715" s="46"/>
    </row>
    <row r="1716" spans="19:28">
      <c r="S1716" s="46"/>
      <c r="T1716" s="46"/>
      <c r="U1716" s="46"/>
      <c r="V1716" s="46"/>
      <c r="W1716" s="46"/>
      <c r="X1716" s="46"/>
      <c r="Y1716" s="63"/>
      <c r="Z1716" s="46"/>
      <c r="AA1716" s="46"/>
      <c r="AB1716" s="46"/>
    </row>
    <row r="1717" spans="19:28">
      <c r="S1717" s="46"/>
      <c r="T1717" s="46"/>
      <c r="U1717" s="46"/>
      <c r="V1717" s="46"/>
      <c r="W1717" s="46"/>
      <c r="X1717" s="46"/>
      <c r="Y1717" s="63"/>
      <c r="Z1717" s="46"/>
      <c r="AA1717" s="46"/>
      <c r="AB1717" s="46"/>
    </row>
    <row r="1718" spans="19:28">
      <c r="S1718" s="46"/>
      <c r="T1718" s="46"/>
      <c r="U1718" s="46"/>
      <c r="V1718" s="46"/>
      <c r="W1718" s="46"/>
      <c r="X1718" s="46"/>
      <c r="Y1718" s="63"/>
      <c r="Z1718" s="46"/>
      <c r="AA1718" s="46"/>
      <c r="AB1718" s="46"/>
    </row>
    <row r="1719" spans="19:28">
      <c r="S1719" s="46"/>
      <c r="T1719" s="46"/>
      <c r="U1719" s="46"/>
      <c r="V1719" s="46"/>
      <c r="W1719" s="46"/>
      <c r="X1719" s="46"/>
      <c r="Y1719" s="63"/>
      <c r="Z1719" s="46"/>
      <c r="AA1719" s="46"/>
      <c r="AB1719" s="46"/>
    </row>
    <row r="1720" spans="19:28">
      <c r="S1720" s="46"/>
      <c r="T1720" s="46"/>
      <c r="U1720" s="46"/>
      <c r="V1720" s="46"/>
      <c r="W1720" s="46"/>
      <c r="X1720" s="46"/>
      <c r="Y1720" s="63"/>
      <c r="Z1720" s="46"/>
      <c r="AA1720" s="46"/>
      <c r="AB1720" s="46"/>
    </row>
    <row r="1721" spans="19:28">
      <c r="S1721" s="46"/>
      <c r="T1721" s="46"/>
      <c r="U1721" s="46"/>
      <c r="V1721" s="46"/>
      <c r="W1721" s="46"/>
      <c r="X1721" s="46"/>
      <c r="Y1721" s="63"/>
      <c r="Z1721" s="46"/>
      <c r="AA1721" s="46"/>
      <c r="AB1721" s="46"/>
    </row>
    <row r="1722" spans="19:28">
      <c r="S1722" s="46"/>
      <c r="T1722" s="46"/>
      <c r="U1722" s="46"/>
      <c r="V1722" s="46"/>
      <c r="W1722" s="46"/>
      <c r="X1722" s="46"/>
      <c r="Y1722" s="63"/>
      <c r="Z1722" s="46"/>
      <c r="AA1722" s="46"/>
      <c r="AB1722" s="46"/>
    </row>
    <row r="1723" spans="19:28">
      <c r="S1723" s="46"/>
      <c r="T1723" s="46"/>
      <c r="U1723" s="46"/>
      <c r="V1723" s="46"/>
      <c r="W1723" s="46"/>
      <c r="X1723" s="46"/>
      <c r="Y1723" s="63"/>
      <c r="Z1723" s="46"/>
      <c r="AA1723" s="46"/>
      <c r="AB1723" s="46"/>
    </row>
    <row r="1724" spans="19:28">
      <c r="S1724" s="46"/>
      <c r="T1724" s="46"/>
      <c r="U1724" s="46"/>
      <c r="V1724" s="46"/>
      <c r="W1724" s="46"/>
      <c r="X1724" s="46"/>
      <c r="Y1724" s="63"/>
      <c r="Z1724" s="46"/>
      <c r="AA1724" s="46"/>
      <c r="AB1724" s="46"/>
    </row>
    <row r="1725" spans="19:28">
      <c r="S1725" s="46"/>
      <c r="T1725" s="46"/>
      <c r="U1725" s="46"/>
      <c r="V1725" s="46"/>
      <c r="W1725" s="46"/>
      <c r="X1725" s="46"/>
      <c r="Y1725" s="63"/>
      <c r="Z1725" s="46"/>
      <c r="AA1725" s="46"/>
      <c r="AB1725" s="46"/>
    </row>
    <row r="1726" spans="19:28">
      <c r="S1726" s="46"/>
      <c r="T1726" s="46"/>
      <c r="U1726" s="46"/>
      <c r="V1726" s="46"/>
      <c r="W1726" s="46"/>
      <c r="X1726" s="46"/>
      <c r="Y1726" s="63"/>
      <c r="Z1726" s="46"/>
      <c r="AA1726" s="46"/>
      <c r="AB1726" s="46"/>
    </row>
    <row r="1727" spans="19:28">
      <c r="S1727" s="46"/>
      <c r="T1727" s="46"/>
      <c r="U1727" s="46"/>
      <c r="V1727" s="46"/>
      <c r="W1727" s="46"/>
      <c r="X1727" s="46"/>
      <c r="Y1727" s="63"/>
      <c r="Z1727" s="46"/>
      <c r="AA1727" s="46"/>
      <c r="AB1727" s="46"/>
    </row>
    <row r="1728" spans="19:28">
      <c r="S1728" s="46"/>
      <c r="T1728" s="46"/>
      <c r="U1728" s="46"/>
      <c r="V1728" s="46"/>
      <c r="W1728" s="46"/>
      <c r="X1728" s="46"/>
      <c r="Y1728" s="63"/>
      <c r="Z1728" s="46"/>
      <c r="AA1728" s="46"/>
      <c r="AB1728" s="46"/>
    </row>
    <row r="1729" spans="19:28">
      <c r="S1729" s="46"/>
      <c r="T1729" s="46"/>
      <c r="U1729" s="46"/>
      <c r="V1729" s="46"/>
      <c r="W1729" s="46"/>
      <c r="X1729" s="46"/>
      <c r="Y1729" s="63"/>
      <c r="Z1729" s="46"/>
      <c r="AA1729" s="46"/>
      <c r="AB1729" s="46"/>
    </row>
    <row r="1730" spans="19:28">
      <c r="S1730" s="46"/>
      <c r="T1730" s="46"/>
      <c r="U1730" s="46"/>
      <c r="V1730" s="46"/>
      <c r="W1730" s="46"/>
      <c r="X1730" s="46"/>
      <c r="Y1730" s="63"/>
      <c r="Z1730" s="46"/>
      <c r="AA1730" s="46"/>
      <c r="AB1730" s="46"/>
    </row>
    <row r="1731" spans="19:28">
      <c r="S1731" s="46"/>
      <c r="T1731" s="46"/>
      <c r="U1731" s="46"/>
      <c r="V1731" s="46"/>
      <c r="W1731" s="46"/>
      <c r="X1731" s="46"/>
      <c r="Y1731" s="63"/>
      <c r="Z1731" s="46"/>
      <c r="AA1731" s="46"/>
      <c r="AB1731" s="46"/>
    </row>
    <row r="1732" spans="19:28">
      <c r="S1732" s="46"/>
      <c r="T1732" s="46"/>
      <c r="U1732" s="46"/>
      <c r="V1732" s="46"/>
      <c r="W1732" s="46"/>
      <c r="X1732" s="46"/>
      <c r="Y1732" s="63"/>
      <c r="Z1732" s="46"/>
      <c r="AA1732" s="46"/>
      <c r="AB1732" s="46"/>
    </row>
    <row r="1733" spans="19:28">
      <c r="S1733" s="46"/>
      <c r="T1733" s="46"/>
      <c r="U1733" s="46"/>
      <c r="V1733" s="46"/>
      <c r="W1733" s="46"/>
      <c r="X1733" s="46"/>
      <c r="Y1733" s="63"/>
      <c r="Z1733" s="46"/>
      <c r="AA1733" s="46"/>
      <c r="AB1733" s="46"/>
    </row>
    <row r="1734" spans="19:28">
      <c r="S1734" s="46"/>
      <c r="T1734" s="46"/>
      <c r="U1734" s="46"/>
      <c r="V1734" s="46"/>
      <c r="W1734" s="46"/>
      <c r="X1734" s="46"/>
      <c r="Y1734" s="63"/>
      <c r="Z1734" s="46"/>
      <c r="AA1734" s="46"/>
      <c r="AB1734" s="46"/>
    </row>
    <row r="1735" spans="19:28">
      <c r="S1735" s="46"/>
      <c r="T1735" s="46"/>
      <c r="U1735" s="46"/>
      <c r="V1735" s="46"/>
      <c r="W1735" s="46"/>
      <c r="X1735" s="46"/>
      <c r="Y1735" s="63"/>
      <c r="Z1735" s="46"/>
      <c r="AA1735" s="46"/>
      <c r="AB1735" s="46"/>
    </row>
    <row r="1736" spans="19:28">
      <c r="S1736" s="46"/>
      <c r="T1736" s="46"/>
      <c r="U1736" s="46"/>
      <c r="V1736" s="46"/>
      <c r="W1736" s="46"/>
      <c r="X1736" s="46"/>
      <c r="Y1736" s="63"/>
      <c r="Z1736" s="46"/>
      <c r="AA1736" s="46"/>
      <c r="AB1736" s="46"/>
    </row>
    <row r="1737" spans="19:28">
      <c r="S1737" s="46"/>
      <c r="T1737" s="46"/>
      <c r="U1737" s="46"/>
      <c r="V1737" s="46"/>
      <c r="W1737" s="46"/>
      <c r="X1737" s="46"/>
      <c r="Y1737" s="63"/>
      <c r="Z1737" s="46"/>
      <c r="AA1737" s="46"/>
      <c r="AB1737" s="46"/>
    </row>
    <row r="1738" spans="19:28">
      <c r="S1738" s="46"/>
      <c r="T1738" s="46"/>
      <c r="U1738" s="46"/>
      <c r="V1738" s="46"/>
      <c r="W1738" s="46"/>
      <c r="X1738" s="46"/>
      <c r="Y1738" s="63"/>
      <c r="Z1738" s="46"/>
      <c r="AA1738" s="46"/>
      <c r="AB1738" s="46"/>
    </row>
    <row r="1739" spans="19:28">
      <c r="S1739" s="46"/>
      <c r="T1739" s="46"/>
      <c r="U1739" s="46"/>
      <c r="V1739" s="46"/>
      <c r="W1739" s="46"/>
      <c r="X1739" s="46"/>
      <c r="Y1739" s="63"/>
      <c r="Z1739" s="46"/>
      <c r="AA1739" s="46"/>
      <c r="AB1739" s="46"/>
    </row>
    <row r="1740" spans="19:28">
      <c r="S1740" s="46"/>
      <c r="T1740" s="46"/>
      <c r="U1740" s="46"/>
      <c r="V1740" s="46"/>
      <c r="W1740" s="46"/>
      <c r="X1740" s="46"/>
      <c r="Y1740" s="63"/>
      <c r="Z1740" s="46"/>
      <c r="AA1740" s="46"/>
      <c r="AB1740" s="46"/>
    </row>
    <row r="1741" spans="19:28">
      <c r="S1741" s="46"/>
      <c r="T1741" s="46"/>
      <c r="U1741" s="46"/>
      <c r="V1741" s="46"/>
      <c r="W1741" s="46"/>
      <c r="X1741" s="46"/>
      <c r="Y1741" s="63"/>
      <c r="Z1741" s="46"/>
      <c r="AA1741" s="46"/>
      <c r="AB1741" s="46"/>
    </row>
    <row r="1742" spans="19:28">
      <c r="S1742" s="46"/>
      <c r="T1742" s="46"/>
      <c r="U1742" s="46"/>
      <c r="V1742" s="46"/>
      <c r="W1742" s="46"/>
      <c r="X1742" s="46"/>
      <c r="Y1742" s="63"/>
      <c r="Z1742" s="46"/>
      <c r="AA1742" s="46"/>
      <c r="AB1742" s="46"/>
    </row>
    <row r="1743" spans="19:28">
      <c r="S1743" s="46"/>
      <c r="T1743" s="46"/>
      <c r="U1743" s="46"/>
      <c r="V1743" s="46"/>
      <c r="W1743" s="46"/>
      <c r="X1743" s="46"/>
      <c r="Y1743" s="63"/>
      <c r="Z1743" s="46"/>
      <c r="AA1743" s="46"/>
      <c r="AB1743" s="46"/>
    </row>
    <row r="1744" spans="19:28">
      <c r="S1744" s="46"/>
      <c r="T1744" s="46"/>
      <c r="U1744" s="46"/>
      <c r="V1744" s="46"/>
      <c r="W1744" s="46"/>
      <c r="X1744" s="46"/>
      <c r="Y1744" s="63"/>
      <c r="Z1744" s="46"/>
      <c r="AA1744" s="46"/>
      <c r="AB1744" s="46"/>
    </row>
    <row r="1745" spans="19:28">
      <c r="S1745" s="46"/>
      <c r="T1745" s="46"/>
      <c r="U1745" s="46"/>
      <c r="V1745" s="46"/>
      <c r="W1745" s="46"/>
      <c r="X1745" s="46"/>
      <c r="Y1745" s="63"/>
      <c r="Z1745" s="46"/>
      <c r="AA1745" s="46"/>
      <c r="AB1745" s="46"/>
    </row>
    <row r="1746" spans="19:28">
      <c r="S1746" s="46"/>
      <c r="T1746" s="46"/>
      <c r="U1746" s="46"/>
      <c r="V1746" s="46"/>
      <c r="W1746" s="46"/>
      <c r="X1746" s="46"/>
      <c r="Y1746" s="63"/>
      <c r="Z1746" s="46"/>
      <c r="AA1746" s="46"/>
      <c r="AB1746" s="46"/>
    </row>
    <row r="1747" spans="19:28">
      <c r="S1747" s="46"/>
      <c r="T1747" s="46"/>
      <c r="U1747" s="46"/>
      <c r="V1747" s="46"/>
      <c r="W1747" s="46"/>
      <c r="X1747" s="46"/>
      <c r="Y1747" s="63"/>
      <c r="Z1747" s="46"/>
      <c r="AA1747" s="46"/>
      <c r="AB1747" s="46"/>
    </row>
    <row r="1748" spans="19:28">
      <c r="S1748" s="46"/>
      <c r="T1748" s="46"/>
      <c r="U1748" s="46"/>
      <c r="V1748" s="46"/>
      <c r="W1748" s="46"/>
      <c r="X1748" s="46"/>
      <c r="Y1748" s="63"/>
      <c r="Z1748" s="46"/>
      <c r="AA1748" s="46"/>
      <c r="AB1748" s="46"/>
    </row>
    <row r="1749" spans="19:28">
      <c r="S1749" s="46"/>
      <c r="T1749" s="46"/>
      <c r="U1749" s="46"/>
      <c r="V1749" s="46"/>
      <c r="W1749" s="46"/>
      <c r="X1749" s="46"/>
      <c r="Y1749" s="63"/>
      <c r="Z1749" s="46"/>
      <c r="AA1749" s="46"/>
      <c r="AB1749" s="46"/>
    </row>
    <row r="1750" spans="19:28">
      <c r="S1750" s="46"/>
      <c r="T1750" s="46"/>
      <c r="U1750" s="46"/>
      <c r="V1750" s="46"/>
      <c r="W1750" s="46"/>
      <c r="X1750" s="46"/>
      <c r="Y1750" s="63"/>
      <c r="Z1750" s="46"/>
      <c r="AA1750" s="46"/>
      <c r="AB1750" s="46"/>
    </row>
    <row r="1751" spans="19:28">
      <c r="S1751" s="46"/>
      <c r="T1751" s="46"/>
      <c r="U1751" s="46"/>
      <c r="V1751" s="46"/>
      <c r="W1751" s="46"/>
      <c r="X1751" s="46"/>
      <c r="Y1751" s="63"/>
      <c r="Z1751" s="46"/>
      <c r="AA1751" s="46"/>
      <c r="AB1751" s="46"/>
    </row>
    <row r="1752" spans="19:28">
      <c r="S1752" s="46"/>
      <c r="T1752" s="46"/>
      <c r="U1752" s="46"/>
      <c r="V1752" s="46"/>
      <c r="W1752" s="46"/>
      <c r="X1752" s="46"/>
      <c r="Y1752" s="63"/>
      <c r="Z1752" s="46"/>
      <c r="AA1752" s="46"/>
      <c r="AB1752" s="46"/>
    </row>
    <row r="1753" spans="19:28">
      <c r="S1753" s="46"/>
      <c r="T1753" s="46"/>
      <c r="U1753" s="46"/>
      <c r="V1753" s="46"/>
      <c r="W1753" s="46"/>
      <c r="X1753" s="46"/>
      <c r="Y1753" s="63"/>
      <c r="Z1753" s="46"/>
      <c r="AA1753" s="46"/>
      <c r="AB1753" s="46"/>
    </row>
    <row r="1754" spans="19:28">
      <c r="S1754" s="46"/>
      <c r="T1754" s="46"/>
      <c r="U1754" s="46"/>
      <c r="V1754" s="46"/>
      <c r="W1754" s="46"/>
      <c r="X1754" s="46"/>
      <c r="Y1754" s="63"/>
      <c r="Z1754" s="46"/>
      <c r="AA1754" s="46"/>
      <c r="AB1754" s="46"/>
    </row>
    <row r="1755" spans="19:28">
      <c r="S1755" s="46"/>
      <c r="T1755" s="46"/>
      <c r="U1755" s="46"/>
      <c r="V1755" s="46"/>
      <c r="W1755" s="46"/>
      <c r="X1755" s="46"/>
      <c r="Y1755" s="63"/>
      <c r="Z1755" s="46"/>
      <c r="AA1755" s="46"/>
      <c r="AB1755" s="46"/>
    </row>
    <row r="1756" spans="19:28">
      <c r="S1756" s="46"/>
      <c r="T1756" s="46"/>
      <c r="U1756" s="46"/>
      <c r="V1756" s="46"/>
      <c r="W1756" s="46"/>
      <c r="X1756" s="46"/>
      <c r="Y1756" s="63"/>
      <c r="Z1756" s="46"/>
      <c r="AA1756" s="46"/>
      <c r="AB1756" s="46"/>
    </row>
    <row r="1757" spans="19:28">
      <c r="S1757" s="46"/>
      <c r="T1757" s="46"/>
      <c r="U1757" s="46"/>
      <c r="V1757" s="46"/>
      <c r="W1757" s="46"/>
      <c r="X1757" s="46"/>
      <c r="Y1757" s="63"/>
      <c r="Z1757" s="46"/>
      <c r="AA1757" s="46"/>
      <c r="AB1757" s="46"/>
    </row>
    <row r="1758" spans="19:28">
      <c r="S1758" s="46"/>
      <c r="T1758" s="46"/>
      <c r="U1758" s="46"/>
      <c r="V1758" s="46"/>
      <c r="W1758" s="46"/>
      <c r="X1758" s="46"/>
      <c r="Y1758" s="63"/>
      <c r="Z1758" s="46"/>
      <c r="AA1758" s="46"/>
      <c r="AB1758" s="46"/>
    </row>
    <row r="1759" spans="19:28">
      <c r="S1759" s="46"/>
      <c r="T1759" s="46"/>
      <c r="U1759" s="46"/>
      <c r="V1759" s="46"/>
      <c r="W1759" s="46"/>
      <c r="X1759" s="46"/>
      <c r="Y1759" s="63"/>
      <c r="Z1759" s="46"/>
      <c r="AA1759" s="46"/>
      <c r="AB1759" s="46"/>
    </row>
    <row r="1760" spans="19:28">
      <c r="S1760" s="46"/>
      <c r="T1760" s="46"/>
      <c r="U1760" s="46"/>
      <c r="V1760" s="46"/>
      <c r="W1760" s="46"/>
      <c r="X1760" s="46"/>
      <c r="Y1760" s="63"/>
      <c r="Z1760" s="46"/>
      <c r="AA1760" s="46"/>
      <c r="AB1760" s="46"/>
    </row>
    <row r="1761" spans="19:28">
      <c r="S1761" s="46"/>
      <c r="T1761" s="46"/>
      <c r="U1761" s="46"/>
      <c r="V1761" s="46"/>
      <c r="W1761" s="46"/>
      <c r="X1761" s="46"/>
      <c r="Y1761" s="63"/>
      <c r="Z1761" s="46"/>
      <c r="AA1761" s="46"/>
      <c r="AB1761" s="46"/>
    </row>
    <row r="1762" spans="19:28">
      <c r="S1762" s="46"/>
      <c r="T1762" s="46"/>
      <c r="U1762" s="46"/>
      <c r="V1762" s="46"/>
      <c r="W1762" s="46"/>
      <c r="X1762" s="46"/>
      <c r="Y1762" s="63"/>
      <c r="Z1762" s="46"/>
      <c r="AA1762" s="46"/>
      <c r="AB1762" s="46"/>
    </row>
    <row r="1763" spans="19:28">
      <c r="S1763" s="46"/>
      <c r="T1763" s="46"/>
      <c r="U1763" s="46"/>
      <c r="V1763" s="46"/>
      <c r="W1763" s="46"/>
      <c r="X1763" s="46"/>
      <c r="Y1763" s="63"/>
      <c r="Z1763" s="46"/>
      <c r="AA1763" s="46"/>
      <c r="AB1763" s="46"/>
    </row>
    <row r="1764" spans="19:28">
      <c r="S1764" s="46"/>
      <c r="T1764" s="46"/>
      <c r="U1764" s="46"/>
      <c r="V1764" s="46"/>
      <c r="W1764" s="46"/>
      <c r="X1764" s="46"/>
      <c r="Y1764" s="63"/>
      <c r="Z1764" s="46"/>
      <c r="AA1764" s="46"/>
      <c r="AB1764" s="46"/>
    </row>
    <row r="1765" spans="19:28">
      <c r="S1765" s="46"/>
      <c r="T1765" s="46"/>
      <c r="U1765" s="46"/>
      <c r="V1765" s="46"/>
      <c r="W1765" s="46"/>
      <c r="X1765" s="46"/>
      <c r="Y1765" s="63"/>
      <c r="Z1765" s="46"/>
      <c r="AA1765" s="46"/>
      <c r="AB1765" s="46"/>
    </row>
    <row r="1766" spans="19:28">
      <c r="S1766" s="46"/>
      <c r="T1766" s="46"/>
      <c r="U1766" s="46"/>
      <c r="V1766" s="46"/>
      <c r="W1766" s="46"/>
      <c r="X1766" s="46"/>
      <c r="Y1766" s="63"/>
      <c r="Z1766" s="46"/>
      <c r="AA1766" s="46"/>
      <c r="AB1766" s="46"/>
    </row>
    <row r="1767" spans="19:28">
      <c r="S1767" s="46"/>
      <c r="T1767" s="46"/>
      <c r="U1767" s="46"/>
      <c r="V1767" s="46"/>
      <c r="W1767" s="46"/>
      <c r="X1767" s="46"/>
      <c r="Y1767" s="63"/>
      <c r="Z1767" s="46"/>
      <c r="AA1767" s="46"/>
      <c r="AB1767" s="46"/>
    </row>
    <row r="1768" spans="19:28">
      <c r="S1768" s="46"/>
      <c r="T1768" s="46"/>
      <c r="U1768" s="46"/>
      <c r="V1768" s="46"/>
      <c r="W1768" s="46"/>
      <c r="X1768" s="46"/>
      <c r="Y1768" s="63"/>
      <c r="Z1768" s="46"/>
      <c r="AA1768" s="46"/>
      <c r="AB1768" s="46"/>
    </row>
    <row r="1769" spans="19:28">
      <c r="S1769" s="46"/>
      <c r="T1769" s="46"/>
      <c r="U1769" s="46"/>
      <c r="V1769" s="46"/>
      <c r="W1769" s="46"/>
      <c r="X1769" s="46"/>
      <c r="Y1769" s="63"/>
      <c r="Z1769" s="46"/>
      <c r="AA1769" s="46"/>
      <c r="AB1769" s="46"/>
    </row>
    <row r="1770" spans="19:28">
      <c r="S1770" s="46"/>
      <c r="T1770" s="46"/>
      <c r="U1770" s="46"/>
      <c r="V1770" s="46"/>
      <c r="W1770" s="46"/>
      <c r="X1770" s="46"/>
      <c r="Y1770" s="63"/>
      <c r="Z1770" s="46"/>
      <c r="AA1770" s="46"/>
      <c r="AB1770" s="46"/>
    </row>
    <row r="1771" spans="19:28">
      <c r="S1771" s="46"/>
      <c r="T1771" s="46"/>
      <c r="U1771" s="46"/>
      <c r="V1771" s="46"/>
      <c r="W1771" s="46"/>
      <c r="X1771" s="46"/>
      <c r="Y1771" s="63"/>
      <c r="Z1771" s="46"/>
      <c r="AA1771" s="46"/>
      <c r="AB1771" s="46"/>
    </row>
    <row r="1772" spans="19:28">
      <c r="S1772" s="46"/>
      <c r="T1772" s="46"/>
      <c r="U1772" s="46"/>
      <c r="V1772" s="46"/>
      <c r="W1772" s="46"/>
      <c r="X1772" s="46"/>
      <c r="Y1772" s="63"/>
      <c r="Z1772" s="46"/>
      <c r="AA1772" s="46"/>
      <c r="AB1772" s="46"/>
    </row>
    <row r="1773" spans="19:28">
      <c r="S1773" s="46"/>
      <c r="T1773" s="46"/>
      <c r="U1773" s="46"/>
      <c r="V1773" s="46"/>
      <c r="W1773" s="46"/>
      <c r="X1773" s="46"/>
      <c r="Y1773" s="63"/>
      <c r="Z1773" s="46"/>
      <c r="AA1773" s="46"/>
      <c r="AB1773" s="46"/>
    </row>
    <row r="1774" spans="19:28">
      <c r="S1774" s="46"/>
      <c r="T1774" s="46"/>
      <c r="U1774" s="46"/>
      <c r="V1774" s="46"/>
      <c r="W1774" s="46"/>
      <c r="X1774" s="46"/>
      <c r="Y1774" s="63"/>
      <c r="Z1774" s="46"/>
      <c r="AA1774" s="46"/>
      <c r="AB1774" s="46"/>
    </row>
    <row r="1775" spans="19:28">
      <c r="S1775" s="46"/>
      <c r="T1775" s="46"/>
      <c r="U1775" s="46"/>
      <c r="V1775" s="46"/>
      <c r="W1775" s="46"/>
      <c r="X1775" s="46"/>
      <c r="Y1775" s="63"/>
      <c r="Z1775" s="46"/>
      <c r="AA1775" s="46"/>
      <c r="AB1775" s="46"/>
    </row>
    <row r="1776" spans="19:28">
      <c r="S1776" s="46"/>
      <c r="T1776" s="46"/>
      <c r="U1776" s="46"/>
      <c r="V1776" s="46"/>
      <c r="W1776" s="46"/>
      <c r="X1776" s="46"/>
      <c r="Y1776" s="63"/>
      <c r="Z1776" s="46"/>
      <c r="AA1776" s="46"/>
      <c r="AB1776" s="46"/>
    </row>
    <row r="1777" spans="19:28">
      <c r="S1777" s="46"/>
      <c r="T1777" s="46"/>
      <c r="U1777" s="46"/>
      <c r="V1777" s="46"/>
      <c r="W1777" s="46"/>
      <c r="X1777" s="46"/>
      <c r="Y1777" s="63"/>
      <c r="Z1777" s="46"/>
      <c r="AA1777" s="46"/>
      <c r="AB1777" s="46"/>
    </row>
    <row r="1778" spans="19:28">
      <c r="S1778" s="46"/>
      <c r="T1778" s="46"/>
      <c r="U1778" s="46"/>
      <c r="V1778" s="46"/>
      <c r="W1778" s="46"/>
      <c r="X1778" s="46"/>
      <c r="Y1778" s="63"/>
      <c r="Z1778" s="46"/>
      <c r="AA1778" s="46"/>
      <c r="AB1778" s="46"/>
    </row>
    <row r="1779" spans="19:28">
      <c r="S1779" s="46"/>
      <c r="T1779" s="46"/>
      <c r="U1779" s="46"/>
      <c r="V1779" s="46"/>
      <c r="W1779" s="46"/>
      <c r="X1779" s="46"/>
      <c r="Y1779" s="63"/>
      <c r="Z1779" s="46"/>
      <c r="AA1779" s="46"/>
      <c r="AB1779" s="46"/>
    </row>
    <row r="1780" spans="19:28">
      <c r="S1780" s="46"/>
      <c r="T1780" s="46"/>
      <c r="U1780" s="46"/>
      <c r="V1780" s="46"/>
      <c r="W1780" s="46"/>
      <c r="X1780" s="46"/>
      <c r="Y1780" s="63"/>
      <c r="Z1780" s="46"/>
      <c r="AA1780" s="46"/>
      <c r="AB1780" s="46"/>
    </row>
    <row r="1781" spans="19:28">
      <c r="S1781" s="46"/>
      <c r="T1781" s="46"/>
      <c r="U1781" s="46"/>
      <c r="V1781" s="46"/>
      <c r="W1781" s="46"/>
      <c r="X1781" s="46"/>
      <c r="Y1781" s="63"/>
      <c r="Z1781" s="46"/>
      <c r="AA1781" s="46"/>
      <c r="AB1781" s="46"/>
    </row>
    <row r="1782" spans="19:28">
      <c r="S1782" s="46"/>
      <c r="T1782" s="46"/>
      <c r="U1782" s="46"/>
      <c r="V1782" s="46"/>
      <c r="W1782" s="46"/>
      <c r="X1782" s="46"/>
      <c r="Y1782" s="63"/>
      <c r="Z1782" s="46"/>
      <c r="AA1782" s="46"/>
      <c r="AB1782" s="46"/>
    </row>
    <row r="1783" spans="19:28">
      <c r="S1783" s="46"/>
      <c r="T1783" s="46"/>
      <c r="U1783" s="46"/>
      <c r="V1783" s="46"/>
      <c r="W1783" s="46"/>
      <c r="X1783" s="46"/>
      <c r="Y1783" s="63"/>
      <c r="Z1783" s="46"/>
      <c r="AA1783" s="46"/>
      <c r="AB1783" s="46"/>
    </row>
    <row r="1784" spans="19:28">
      <c r="S1784" s="46"/>
      <c r="T1784" s="46"/>
      <c r="U1784" s="46"/>
      <c r="V1784" s="46"/>
      <c r="W1784" s="46"/>
      <c r="X1784" s="46"/>
      <c r="Y1784" s="63"/>
      <c r="Z1784" s="46"/>
      <c r="AA1784" s="46"/>
      <c r="AB1784" s="46"/>
    </row>
    <row r="1785" spans="19:28">
      <c r="S1785" s="46"/>
      <c r="T1785" s="46"/>
      <c r="U1785" s="46"/>
      <c r="V1785" s="46"/>
      <c r="W1785" s="46"/>
      <c r="X1785" s="46"/>
      <c r="Y1785" s="63"/>
      <c r="Z1785" s="46"/>
      <c r="AA1785" s="46"/>
      <c r="AB1785" s="46"/>
    </row>
    <row r="1786" spans="19:28">
      <c r="S1786" s="46"/>
      <c r="T1786" s="46"/>
      <c r="U1786" s="46"/>
      <c r="V1786" s="46"/>
      <c r="W1786" s="46"/>
      <c r="X1786" s="46"/>
      <c r="Y1786" s="63"/>
      <c r="Z1786" s="46"/>
      <c r="AA1786" s="46"/>
      <c r="AB1786" s="46"/>
    </row>
    <row r="1787" spans="19:28">
      <c r="S1787" s="46"/>
      <c r="T1787" s="46"/>
      <c r="U1787" s="46"/>
      <c r="V1787" s="46"/>
      <c r="W1787" s="46"/>
      <c r="X1787" s="46"/>
      <c r="Y1787" s="63"/>
      <c r="Z1787" s="46"/>
      <c r="AA1787" s="46"/>
      <c r="AB1787" s="46"/>
    </row>
    <row r="1788" spans="19:28">
      <c r="S1788" s="46"/>
      <c r="T1788" s="46"/>
      <c r="U1788" s="46"/>
      <c r="V1788" s="46"/>
      <c r="W1788" s="46"/>
      <c r="X1788" s="46"/>
      <c r="Y1788" s="63"/>
      <c r="Z1788" s="46"/>
      <c r="AA1788" s="46"/>
      <c r="AB1788" s="46"/>
    </row>
    <row r="1789" spans="19:28">
      <c r="S1789" s="46"/>
      <c r="T1789" s="46"/>
      <c r="U1789" s="46"/>
      <c r="V1789" s="46"/>
      <c r="W1789" s="46"/>
      <c r="X1789" s="46"/>
      <c r="Y1789" s="63"/>
      <c r="Z1789" s="46"/>
      <c r="AA1789" s="46"/>
      <c r="AB1789" s="46"/>
    </row>
    <row r="1790" spans="19:28">
      <c r="S1790" s="46"/>
      <c r="T1790" s="46"/>
      <c r="U1790" s="46"/>
      <c r="V1790" s="46"/>
      <c r="W1790" s="46"/>
      <c r="X1790" s="46"/>
      <c r="Y1790" s="63"/>
      <c r="Z1790" s="46"/>
      <c r="AA1790" s="46"/>
      <c r="AB1790" s="46"/>
    </row>
    <row r="1791" spans="19:28">
      <c r="S1791" s="46"/>
      <c r="T1791" s="46"/>
      <c r="U1791" s="46"/>
      <c r="V1791" s="46"/>
      <c r="W1791" s="46"/>
      <c r="X1791" s="46"/>
      <c r="Y1791" s="63"/>
      <c r="Z1791" s="46"/>
      <c r="AA1791" s="46"/>
      <c r="AB1791" s="46"/>
    </row>
    <row r="1792" spans="19:28">
      <c r="S1792" s="46"/>
      <c r="T1792" s="46"/>
      <c r="U1792" s="46"/>
      <c r="V1792" s="46"/>
      <c r="W1792" s="46"/>
      <c r="X1792" s="46"/>
      <c r="Y1792" s="63"/>
      <c r="Z1792" s="46"/>
      <c r="AA1792" s="46"/>
      <c r="AB1792" s="46"/>
    </row>
    <row r="1793" spans="19:28">
      <c r="S1793" s="46"/>
      <c r="T1793" s="46"/>
      <c r="U1793" s="46"/>
      <c r="V1793" s="46"/>
      <c r="W1793" s="46"/>
      <c r="X1793" s="46"/>
      <c r="Y1793" s="63"/>
      <c r="Z1793" s="46"/>
      <c r="AA1793" s="46"/>
      <c r="AB1793" s="46"/>
    </row>
    <row r="1794" spans="19:28">
      <c r="S1794" s="46"/>
      <c r="T1794" s="46"/>
      <c r="U1794" s="46"/>
      <c r="V1794" s="46"/>
      <c r="W1794" s="46"/>
      <c r="X1794" s="46"/>
      <c r="Y1794" s="63"/>
      <c r="Z1794" s="46"/>
      <c r="AA1794" s="46"/>
      <c r="AB1794" s="46"/>
    </row>
    <row r="1795" spans="19:28">
      <c r="S1795" s="46"/>
      <c r="T1795" s="46"/>
      <c r="U1795" s="46"/>
      <c r="V1795" s="46"/>
      <c r="W1795" s="46"/>
      <c r="X1795" s="46"/>
      <c r="Y1795" s="63"/>
      <c r="Z1795" s="46"/>
      <c r="AA1795" s="46"/>
      <c r="AB1795" s="46"/>
    </row>
    <row r="1796" spans="19:28">
      <c r="S1796" s="46"/>
      <c r="T1796" s="46"/>
      <c r="U1796" s="46"/>
      <c r="V1796" s="46"/>
      <c r="W1796" s="46"/>
      <c r="X1796" s="46"/>
      <c r="Y1796" s="63"/>
      <c r="Z1796" s="46"/>
      <c r="AA1796" s="46"/>
      <c r="AB1796" s="46"/>
    </row>
    <row r="1797" spans="19:28">
      <c r="S1797" s="46"/>
      <c r="T1797" s="46"/>
      <c r="U1797" s="46"/>
      <c r="V1797" s="46"/>
      <c r="W1797" s="46"/>
      <c r="X1797" s="46"/>
      <c r="Y1797" s="63"/>
      <c r="Z1797" s="46"/>
      <c r="AA1797" s="46"/>
      <c r="AB1797" s="46"/>
    </row>
    <row r="1798" spans="19:28">
      <c r="S1798" s="46"/>
      <c r="T1798" s="46"/>
      <c r="U1798" s="46"/>
      <c r="V1798" s="46"/>
      <c r="W1798" s="46"/>
      <c r="X1798" s="46"/>
      <c r="Y1798" s="63"/>
      <c r="Z1798" s="46"/>
      <c r="AA1798" s="46"/>
      <c r="AB1798" s="46"/>
    </row>
    <row r="1799" spans="19:28">
      <c r="S1799" s="46"/>
      <c r="T1799" s="46"/>
      <c r="U1799" s="46"/>
      <c r="V1799" s="46"/>
      <c r="W1799" s="46"/>
      <c r="X1799" s="46"/>
      <c r="Y1799" s="63"/>
      <c r="Z1799" s="46"/>
      <c r="AA1799" s="46"/>
      <c r="AB1799" s="46"/>
    </row>
    <row r="1800" spans="19:28">
      <c r="S1800" s="46"/>
      <c r="T1800" s="46"/>
      <c r="U1800" s="46"/>
      <c r="V1800" s="46"/>
      <c r="W1800" s="46"/>
      <c r="X1800" s="46"/>
      <c r="Y1800" s="63"/>
      <c r="Z1800" s="46"/>
      <c r="AA1800" s="46"/>
      <c r="AB1800" s="46"/>
    </row>
    <row r="1801" spans="19:28">
      <c r="S1801" s="46"/>
      <c r="T1801" s="46"/>
      <c r="U1801" s="46"/>
      <c r="V1801" s="46"/>
      <c r="W1801" s="46"/>
      <c r="X1801" s="46"/>
      <c r="Y1801" s="63"/>
      <c r="Z1801" s="46"/>
      <c r="AA1801" s="46"/>
      <c r="AB1801" s="46"/>
    </row>
    <row r="1802" spans="19:28">
      <c r="S1802" s="46"/>
      <c r="T1802" s="46"/>
      <c r="U1802" s="46"/>
      <c r="V1802" s="46"/>
      <c r="W1802" s="46"/>
      <c r="X1802" s="46"/>
      <c r="Y1802" s="63"/>
      <c r="Z1802" s="46"/>
      <c r="AA1802" s="46"/>
      <c r="AB1802" s="46"/>
    </row>
    <row r="1803" spans="19:28">
      <c r="S1803" s="46"/>
      <c r="T1803" s="46"/>
      <c r="U1803" s="46"/>
      <c r="V1803" s="46"/>
      <c r="W1803" s="46"/>
      <c r="X1803" s="46"/>
      <c r="Y1803" s="63"/>
      <c r="Z1803" s="46"/>
      <c r="AA1803" s="46"/>
      <c r="AB1803" s="46"/>
    </row>
    <row r="1804" spans="19:28">
      <c r="S1804" s="46"/>
      <c r="T1804" s="46"/>
      <c r="U1804" s="46"/>
      <c r="V1804" s="46"/>
      <c r="W1804" s="46"/>
      <c r="X1804" s="46"/>
      <c r="Y1804" s="63"/>
      <c r="Z1804" s="46"/>
      <c r="AA1804" s="46"/>
      <c r="AB1804" s="46"/>
    </row>
    <row r="1805" spans="19:28">
      <c r="S1805" s="46"/>
      <c r="T1805" s="46"/>
      <c r="U1805" s="46"/>
      <c r="V1805" s="46"/>
      <c r="W1805" s="46"/>
      <c r="X1805" s="46"/>
      <c r="Y1805" s="63"/>
      <c r="Z1805" s="46"/>
      <c r="AA1805" s="46"/>
      <c r="AB1805" s="46"/>
    </row>
    <row r="1806" spans="19:28">
      <c r="S1806" s="46"/>
      <c r="T1806" s="46"/>
      <c r="U1806" s="46"/>
      <c r="V1806" s="46"/>
      <c r="W1806" s="46"/>
      <c r="X1806" s="46"/>
      <c r="Y1806" s="63"/>
      <c r="Z1806" s="46"/>
      <c r="AA1806" s="46"/>
      <c r="AB1806" s="46"/>
    </row>
    <row r="1807" spans="19:28">
      <c r="S1807" s="46"/>
      <c r="T1807" s="46"/>
      <c r="U1807" s="46"/>
      <c r="V1807" s="46"/>
      <c r="W1807" s="46"/>
      <c r="X1807" s="46"/>
      <c r="Y1807" s="63"/>
      <c r="Z1807" s="46"/>
      <c r="AA1807" s="46"/>
      <c r="AB1807" s="46"/>
    </row>
    <row r="1808" spans="19:28">
      <c r="S1808" s="46"/>
      <c r="T1808" s="46"/>
      <c r="U1808" s="46"/>
      <c r="V1808" s="46"/>
      <c r="W1808" s="46"/>
      <c r="X1808" s="46"/>
      <c r="Y1808" s="63"/>
      <c r="Z1808" s="46"/>
      <c r="AA1808" s="46"/>
      <c r="AB1808" s="46"/>
    </row>
    <row r="1809" spans="19:28">
      <c r="S1809" s="46"/>
      <c r="T1809" s="46"/>
      <c r="U1809" s="46"/>
      <c r="V1809" s="46"/>
      <c r="W1809" s="46"/>
      <c r="X1809" s="46"/>
      <c r="Y1809" s="63"/>
      <c r="Z1809" s="46"/>
      <c r="AA1809" s="46"/>
      <c r="AB1809" s="46"/>
    </row>
    <row r="1810" spans="19:28">
      <c r="S1810" s="46"/>
      <c r="T1810" s="46"/>
      <c r="U1810" s="46"/>
      <c r="V1810" s="46"/>
      <c r="W1810" s="46"/>
      <c r="X1810" s="46"/>
      <c r="Y1810" s="63"/>
      <c r="Z1810" s="46"/>
      <c r="AA1810" s="46"/>
      <c r="AB1810" s="46"/>
    </row>
    <row r="1811" spans="19:28">
      <c r="S1811" s="46"/>
      <c r="T1811" s="46"/>
      <c r="U1811" s="46"/>
      <c r="V1811" s="46"/>
      <c r="W1811" s="46"/>
      <c r="X1811" s="46"/>
      <c r="Y1811" s="63"/>
      <c r="Z1811" s="46"/>
      <c r="AA1811" s="46"/>
      <c r="AB1811" s="46"/>
    </row>
    <row r="1812" spans="19:28">
      <c r="S1812" s="46"/>
      <c r="T1812" s="46"/>
      <c r="U1812" s="46"/>
      <c r="V1812" s="46"/>
      <c r="W1812" s="46"/>
      <c r="X1812" s="46"/>
      <c r="Y1812" s="63"/>
      <c r="Z1812" s="46"/>
      <c r="AA1812" s="46"/>
      <c r="AB1812" s="46"/>
    </row>
    <row r="1813" spans="19:28">
      <c r="S1813" s="46"/>
      <c r="T1813" s="46"/>
      <c r="U1813" s="46"/>
      <c r="V1813" s="46"/>
      <c r="W1813" s="46"/>
      <c r="X1813" s="46"/>
      <c r="Y1813" s="63"/>
      <c r="Z1813" s="46"/>
      <c r="AA1813" s="46"/>
      <c r="AB1813" s="46"/>
    </row>
    <row r="1814" spans="19:28">
      <c r="S1814" s="46"/>
      <c r="T1814" s="46"/>
      <c r="U1814" s="46"/>
      <c r="V1814" s="46"/>
      <c r="W1814" s="46"/>
      <c r="X1814" s="46"/>
      <c r="Y1814" s="63"/>
      <c r="Z1814" s="46"/>
      <c r="AA1814" s="46"/>
      <c r="AB1814" s="46"/>
    </row>
    <row r="1815" spans="19:28">
      <c r="S1815" s="46"/>
      <c r="T1815" s="46"/>
      <c r="U1815" s="46"/>
      <c r="V1815" s="46"/>
      <c r="W1815" s="46"/>
      <c r="X1815" s="46"/>
      <c r="Y1815" s="63"/>
      <c r="Z1815" s="46"/>
      <c r="AA1815" s="46"/>
      <c r="AB1815" s="46"/>
    </row>
    <row r="1816" spans="19:28">
      <c r="S1816" s="46"/>
      <c r="T1816" s="46"/>
      <c r="U1816" s="46"/>
      <c r="V1816" s="46"/>
      <c r="W1816" s="46"/>
      <c r="X1816" s="46"/>
      <c r="Y1816" s="63"/>
      <c r="Z1816" s="46"/>
      <c r="AA1816" s="46"/>
      <c r="AB1816" s="46"/>
    </row>
    <row r="1817" spans="19:28">
      <c r="S1817" s="46"/>
      <c r="T1817" s="46"/>
      <c r="U1817" s="46"/>
      <c r="V1817" s="46"/>
      <c r="W1817" s="46"/>
      <c r="X1817" s="46"/>
      <c r="Y1817" s="63"/>
      <c r="Z1817" s="46"/>
      <c r="AA1817" s="46"/>
      <c r="AB1817" s="46"/>
    </row>
    <row r="1818" spans="19:28">
      <c r="S1818" s="46"/>
      <c r="T1818" s="46"/>
      <c r="U1818" s="46"/>
      <c r="V1818" s="46"/>
      <c r="W1818" s="46"/>
      <c r="X1818" s="46"/>
      <c r="Y1818" s="63"/>
      <c r="Z1818" s="46"/>
      <c r="AA1818" s="46"/>
      <c r="AB1818" s="46"/>
    </row>
    <row r="1819" spans="19:28">
      <c r="S1819" s="46"/>
      <c r="T1819" s="46"/>
      <c r="U1819" s="46"/>
      <c r="V1819" s="46"/>
      <c r="W1819" s="46"/>
      <c r="X1819" s="46"/>
      <c r="Y1819" s="63"/>
      <c r="Z1819" s="46"/>
      <c r="AA1819" s="46"/>
      <c r="AB1819" s="46"/>
    </row>
    <row r="1820" spans="19:28">
      <c r="S1820" s="46"/>
      <c r="T1820" s="46"/>
      <c r="U1820" s="46"/>
      <c r="V1820" s="46"/>
      <c r="W1820" s="46"/>
      <c r="X1820" s="46"/>
      <c r="Y1820" s="63"/>
      <c r="Z1820" s="46"/>
      <c r="AA1820" s="46"/>
      <c r="AB1820" s="46"/>
    </row>
    <row r="1821" spans="19:28">
      <c r="S1821" s="46"/>
      <c r="T1821" s="46"/>
      <c r="U1821" s="46"/>
      <c r="V1821" s="46"/>
      <c r="W1821" s="46"/>
      <c r="X1821" s="46"/>
      <c r="Y1821" s="63"/>
      <c r="Z1821" s="46"/>
      <c r="AA1821" s="46"/>
      <c r="AB1821" s="46"/>
    </row>
    <row r="1822" spans="19:28">
      <c r="S1822" s="46"/>
      <c r="T1822" s="46"/>
      <c r="U1822" s="46"/>
      <c r="V1822" s="46"/>
      <c r="W1822" s="46"/>
      <c r="X1822" s="46"/>
      <c r="Y1822" s="63"/>
      <c r="Z1822" s="46"/>
      <c r="AA1822" s="46"/>
      <c r="AB1822" s="46"/>
    </row>
    <row r="1823" spans="19:28">
      <c r="S1823" s="46"/>
      <c r="T1823" s="46"/>
      <c r="U1823" s="46"/>
      <c r="V1823" s="46"/>
      <c r="W1823" s="46"/>
      <c r="X1823" s="46"/>
      <c r="Y1823" s="63"/>
      <c r="Z1823" s="46"/>
      <c r="AA1823" s="46"/>
      <c r="AB1823" s="46"/>
    </row>
    <row r="1824" spans="19:28">
      <c r="S1824" s="46"/>
      <c r="T1824" s="46"/>
      <c r="U1824" s="46"/>
      <c r="V1824" s="46"/>
      <c r="W1824" s="46"/>
      <c r="X1824" s="46"/>
      <c r="Y1824" s="63"/>
      <c r="Z1824" s="46"/>
      <c r="AA1824" s="46"/>
      <c r="AB1824" s="46"/>
    </row>
    <row r="1825" spans="19:28">
      <c r="S1825" s="46"/>
      <c r="T1825" s="46"/>
      <c r="U1825" s="46"/>
      <c r="V1825" s="46"/>
      <c r="W1825" s="46"/>
      <c r="X1825" s="46"/>
      <c r="Y1825" s="63"/>
      <c r="Z1825" s="46"/>
      <c r="AA1825" s="46"/>
      <c r="AB1825" s="46"/>
    </row>
    <row r="1826" spans="19:28">
      <c r="S1826" s="46"/>
      <c r="T1826" s="46"/>
      <c r="U1826" s="46"/>
      <c r="V1826" s="46"/>
      <c r="W1826" s="46"/>
      <c r="X1826" s="46"/>
      <c r="Y1826" s="63"/>
      <c r="Z1826" s="46"/>
      <c r="AA1826" s="46"/>
      <c r="AB1826" s="46"/>
    </row>
    <row r="1827" spans="19:28">
      <c r="S1827" s="46"/>
      <c r="T1827" s="46"/>
      <c r="U1827" s="46"/>
      <c r="V1827" s="46"/>
      <c r="W1827" s="46"/>
      <c r="X1827" s="46"/>
      <c r="Y1827" s="63"/>
      <c r="Z1827" s="46"/>
      <c r="AA1827" s="46"/>
      <c r="AB1827" s="46"/>
    </row>
    <row r="1828" spans="19:28">
      <c r="S1828" s="46"/>
      <c r="T1828" s="46"/>
      <c r="U1828" s="46"/>
      <c r="V1828" s="46"/>
      <c r="W1828" s="46"/>
      <c r="X1828" s="46"/>
      <c r="Y1828" s="63"/>
      <c r="Z1828" s="46"/>
      <c r="AA1828" s="46"/>
      <c r="AB1828" s="46"/>
    </row>
    <row r="1829" spans="19:28">
      <c r="S1829" s="46"/>
      <c r="T1829" s="46"/>
      <c r="U1829" s="46"/>
      <c r="V1829" s="46"/>
      <c r="W1829" s="46"/>
      <c r="X1829" s="46"/>
      <c r="Y1829" s="63"/>
      <c r="Z1829" s="46"/>
      <c r="AA1829" s="46"/>
      <c r="AB1829" s="46"/>
    </row>
    <row r="1830" spans="19:28">
      <c r="S1830" s="46"/>
      <c r="T1830" s="46"/>
      <c r="U1830" s="46"/>
      <c r="V1830" s="46"/>
      <c r="W1830" s="46"/>
      <c r="X1830" s="46"/>
      <c r="Y1830" s="63"/>
      <c r="Z1830" s="46"/>
      <c r="AA1830" s="46"/>
      <c r="AB1830" s="46"/>
    </row>
    <row r="1831" spans="19:28">
      <c r="S1831" s="46"/>
      <c r="T1831" s="46"/>
      <c r="U1831" s="46"/>
      <c r="V1831" s="46"/>
      <c r="W1831" s="46"/>
      <c r="X1831" s="46"/>
      <c r="Y1831" s="63"/>
      <c r="Z1831" s="46"/>
      <c r="AA1831" s="46"/>
      <c r="AB1831" s="46"/>
    </row>
    <row r="1832" spans="19:28">
      <c r="S1832" s="46"/>
      <c r="T1832" s="46"/>
      <c r="U1832" s="46"/>
      <c r="V1832" s="46"/>
      <c r="W1832" s="46"/>
      <c r="X1832" s="46"/>
      <c r="Y1832" s="63"/>
      <c r="Z1832" s="46"/>
      <c r="AA1832" s="46"/>
      <c r="AB1832" s="46"/>
    </row>
    <row r="1833" spans="19:28">
      <c r="S1833" s="46"/>
      <c r="T1833" s="46"/>
      <c r="U1833" s="46"/>
      <c r="V1833" s="46"/>
      <c r="W1833" s="46"/>
      <c r="X1833" s="46"/>
      <c r="Y1833" s="63"/>
      <c r="Z1833" s="46"/>
      <c r="AA1833" s="46"/>
      <c r="AB1833" s="46"/>
    </row>
    <row r="1834" spans="19:28">
      <c r="S1834" s="46"/>
      <c r="T1834" s="46"/>
      <c r="U1834" s="46"/>
      <c r="V1834" s="46"/>
      <c r="W1834" s="46"/>
      <c r="X1834" s="46"/>
      <c r="Y1834" s="63"/>
      <c r="Z1834" s="46"/>
      <c r="AA1834" s="46"/>
      <c r="AB1834" s="46"/>
    </row>
    <row r="1835" spans="19:28">
      <c r="S1835" s="46"/>
      <c r="T1835" s="46"/>
      <c r="U1835" s="46"/>
      <c r="V1835" s="46"/>
      <c r="W1835" s="46"/>
      <c r="X1835" s="46"/>
      <c r="Y1835" s="63"/>
      <c r="Z1835" s="46"/>
      <c r="AA1835" s="46"/>
      <c r="AB1835" s="46"/>
    </row>
    <row r="1836" spans="19:28">
      <c r="S1836" s="46"/>
      <c r="T1836" s="46"/>
      <c r="U1836" s="46"/>
      <c r="V1836" s="46"/>
      <c r="W1836" s="46"/>
      <c r="X1836" s="46"/>
      <c r="Y1836" s="63"/>
      <c r="Z1836" s="46"/>
      <c r="AA1836" s="46"/>
      <c r="AB1836" s="46"/>
    </row>
    <row r="1837" spans="19:28">
      <c r="S1837" s="46"/>
      <c r="T1837" s="46"/>
      <c r="U1837" s="46"/>
      <c r="V1837" s="46"/>
      <c r="W1837" s="46"/>
      <c r="X1837" s="46"/>
      <c r="Y1837" s="63"/>
      <c r="Z1837" s="46"/>
      <c r="AA1837" s="46"/>
      <c r="AB1837" s="46"/>
    </row>
    <row r="1838" spans="19:28">
      <c r="S1838" s="46"/>
      <c r="T1838" s="46"/>
      <c r="U1838" s="46"/>
      <c r="V1838" s="46"/>
      <c r="W1838" s="46"/>
      <c r="X1838" s="46"/>
      <c r="Y1838" s="63"/>
      <c r="Z1838" s="46"/>
      <c r="AA1838" s="46"/>
      <c r="AB1838" s="46"/>
    </row>
    <row r="1839" spans="19:28">
      <c r="S1839" s="46"/>
      <c r="T1839" s="46"/>
      <c r="U1839" s="46"/>
      <c r="V1839" s="46"/>
      <c r="W1839" s="46"/>
      <c r="X1839" s="46"/>
      <c r="Y1839" s="63"/>
      <c r="Z1839" s="46"/>
      <c r="AA1839" s="46"/>
      <c r="AB1839" s="46"/>
    </row>
    <row r="1840" spans="19:28">
      <c r="S1840" s="46"/>
      <c r="T1840" s="46"/>
      <c r="U1840" s="46"/>
      <c r="V1840" s="46"/>
      <c r="W1840" s="46"/>
      <c r="X1840" s="46"/>
      <c r="Y1840" s="63"/>
      <c r="Z1840" s="46"/>
      <c r="AA1840" s="46"/>
      <c r="AB1840" s="46"/>
    </row>
    <row r="1841" spans="19:28">
      <c r="S1841" s="46"/>
      <c r="T1841" s="46"/>
      <c r="U1841" s="46"/>
      <c r="V1841" s="46"/>
      <c r="W1841" s="46"/>
      <c r="X1841" s="46"/>
      <c r="Y1841" s="63"/>
      <c r="Z1841" s="46"/>
      <c r="AA1841" s="46"/>
      <c r="AB1841" s="46"/>
    </row>
    <row r="1842" spans="19:28">
      <c r="S1842" s="46"/>
      <c r="T1842" s="46"/>
      <c r="U1842" s="46"/>
      <c r="V1842" s="46"/>
      <c r="W1842" s="46"/>
      <c r="X1842" s="46"/>
      <c r="Y1842" s="63"/>
      <c r="Z1842" s="46"/>
      <c r="AA1842" s="46"/>
      <c r="AB1842" s="46"/>
    </row>
    <row r="1843" spans="19:28">
      <c r="S1843" s="46"/>
      <c r="T1843" s="46"/>
      <c r="U1843" s="46"/>
      <c r="V1843" s="46"/>
      <c r="W1843" s="46"/>
      <c r="X1843" s="46"/>
      <c r="Y1843" s="63"/>
      <c r="Z1843" s="46"/>
      <c r="AA1843" s="46"/>
      <c r="AB1843" s="46"/>
    </row>
    <row r="1844" spans="19:28">
      <c r="S1844" s="46"/>
      <c r="T1844" s="46"/>
      <c r="U1844" s="46"/>
      <c r="V1844" s="46"/>
      <c r="W1844" s="46"/>
      <c r="X1844" s="46"/>
      <c r="Y1844" s="63"/>
      <c r="Z1844" s="46"/>
      <c r="AA1844" s="46"/>
      <c r="AB1844" s="46"/>
    </row>
    <row r="1845" spans="19:28">
      <c r="S1845" s="46"/>
      <c r="T1845" s="46"/>
      <c r="U1845" s="46"/>
      <c r="V1845" s="46"/>
      <c r="W1845" s="46"/>
      <c r="X1845" s="46"/>
      <c r="Y1845" s="63"/>
      <c r="Z1845" s="46"/>
      <c r="AA1845" s="46"/>
      <c r="AB1845" s="46"/>
    </row>
    <row r="1846" spans="19:28">
      <c r="S1846" s="46"/>
      <c r="T1846" s="46"/>
      <c r="U1846" s="46"/>
      <c r="V1846" s="46"/>
      <c r="W1846" s="46"/>
      <c r="X1846" s="46"/>
      <c r="Y1846" s="63"/>
      <c r="Z1846" s="46"/>
      <c r="AA1846" s="46"/>
      <c r="AB1846" s="46"/>
    </row>
    <row r="1847" spans="19:28">
      <c r="S1847" s="46"/>
      <c r="T1847" s="46"/>
      <c r="U1847" s="46"/>
      <c r="V1847" s="46"/>
      <c r="W1847" s="46"/>
      <c r="X1847" s="46"/>
      <c r="Y1847" s="63"/>
      <c r="Z1847" s="46"/>
      <c r="AA1847" s="46"/>
      <c r="AB1847" s="46"/>
    </row>
    <row r="1848" spans="19:28">
      <c r="S1848" s="46"/>
      <c r="T1848" s="46"/>
      <c r="U1848" s="46"/>
      <c r="V1848" s="46"/>
      <c r="W1848" s="46"/>
      <c r="X1848" s="46"/>
      <c r="Y1848" s="63"/>
      <c r="Z1848" s="46"/>
      <c r="AA1848" s="46"/>
      <c r="AB1848" s="46"/>
    </row>
    <row r="1849" spans="19:28">
      <c r="S1849" s="46"/>
      <c r="T1849" s="46"/>
      <c r="U1849" s="46"/>
      <c r="V1849" s="46"/>
      <c r="W1849" s="46"/>
      <c r="X1849" s="46"/>
      <c r="Y1849" s="63"/>
      <c r="Z1849" s="46"/>
      <c r="AA1849" s="46"/>
      <c r="AB1849" s="46"/>
    </row>
    <row r="1850" spans="19:28">
      <c r="S1850" s="46"/>
      <c r="T1850" s="46"/>
      <c r="U1850" s="46"/>
      <c r="V1850" s="46"/>
      <c r="W1850" s="46"/>
      <c r="X1850" s="46"/>
      <c r="Y1850" s="63"/>
      <c r="Z1850" s="46"/>
      <c r="AA1850" s="46"/>
      <c r="AB1850" s="46"/>
    </row>
    <row r="1851" spans="19:28">
      <c r="S1851" s="46"/>
      <c r="T1851" s="46"/>
      <c r="U1851" s="46"/>
      <c r="V1851" s="46"/>
      <c r="W1851" s="46"/>
      <c r="X1851" s="46"/>
      <c r="Y1851" s="63"/>
      <c r="Z1851" s="46"/>
      <c r="AA1851" s="46"/>
      <c r="AB1851" s="46"/>
    </row>
    <row r="1852" spans="19:28">
      <c r="S1852" s="46"/>
      <c r="T1852" s="46"/>
      <c r="U1852" s="46"/>
      <c r="V1852" s="46"/>
      <c r="W1852" s="46"/>
      <c r="X1852" s="46"/>
      <c r="Y1852" s="63"/>
      <c r="Z1852" s="46"/>
      <c r="AA1852" s="46"/>
      <c r="AB1852" s="46"/>
    </row>
    <row r="1853" spans="19:28">
      <c r="S1853" s="46"/>
      <c r="T1853" s="46"/>
      <c r="U1853" s="46"/>
      <c r="V1853" s="46"/>
      <c r="W1853" s="46"/>
      <c r="X1853" s="46"/>
      <c r="Y1853" s="63"/>
      <c r="Z1853" s="46"/>
      <c r="AA1853" s="46"/>
      <c r="AB1853" s="46"/>
    </row>
    <row r="1854" spans="19:28">
      <c r="S1854" s="46"/>
      <c r="T1854" s="46"/>
      <c r="U1854" s="46"/>
      <c r="V1854" s="46"/>
      <c r="W1854" s="46"/>
      <c r="X1854" s="46"/>
      <c r="Y1854" s="63"/>
      <c r="Z1854" s="46"/>
      <c r="AA1854" s="46"/>
      <c r="AB1854" s="46"/>
    </row>
    <row r="1855" spans="19:28">
      <c r="S1855" s="46"/>
      <c r="T1855" s="46"/>
      <c r="U1855" s="46"/>
      <c r="V1855" s="46"/>
      <c r="W1855" s="46"/>
      <c r="X1855" s="46"/>
      <c r="Y1855" s="63"/>
      <c r="Z1855" s="46"/>
      <c r="AA1855" s="46"/>
      <c r="AB1855" s="46"/>
    </row>
    <row r="1856" spans="19:28">
      <c r="S1856" s="46"/>
      <c r="T1856" s="46"/>
      <c r="U1856" s="46"/>
      <c r="V1856" s="46"/>
      <c r="W1856" s="46"/>
      <c r="X1856" s="46"/>
      <c r="Y1856" s="63"/>
      <c r="Z1856" s="46"/>
      <c r="AA1856" s="46"/>
      <c r="AB1856" s="46"/>
    </row>
    <row r="1857" spans="19:28">
      <c r="S1857" s="46"/>
      <c r="T1857" s="46"/>
      <c r="U1857" s="46"/>
      <c r="V1857" s="46"/>
      <c r="W1857" s="46"/>
      <c r="X1857" s="46"/>
      <c r="Y1857" s="63"/>
      <c r="Z1857" s="46"/>
      <c r="AA1857" s="46"/>
      <c r="AB1857" s="46"/>
    </row>
    <row r="1858" spans="19:28">
      <c r="S1858" s="46"/>
      <c r="T1858" s="46"/>
      <c r="U1858" s="46"/>
      <c r="V1858" s="46"/>
      <c r="W1858" s="46"/>
      <c r="X1858" s="46"/>
      <c r="Y1858" s="63"/>
      <c r="Z1858" s="46"/>
      <c r="AA1858" s="46"/>
      <c r="AB1858" s="46"/>
    </row>
    <row r="1859" spans="19:28">
      <c r="S1859" s="46"/>
      <c r="T1859" s="46"/>
      <c r="U1859" s="46"/>
      <c r="V1859" s="46"/>
      <c r="W1859" s="46"/>
      <c r="X1859" s="46"/>
      <c r="Y1859" s="63"/>
      <c r="Z1859" s="46"/>
      <c r="AA1859" s="46"/>
      <c r="AB1859" s="46"/>
    </row>
    <row r="1860" spans="19:28">
      <c r="S1860" s="46"/>
      <c r="T1860" s="46"/>
      <c r="U1860" s="46"/>
      <c r="V1860" s="46"/>
      <c r="W1860" s="46"/>
      <c r="X1860" s="46"/>
      <c r="Y1860" s="63"/>
      <c r="Z1860" s="46"/>
      <c r="AA1860" s="46"/>
      <c r="AB1860" s="46"/>
    </row>
    <row r="1861" spans="19:28">
      <c r="S1861" s="46"/>
      <c r="T1861" s="46"/>
      <c r="U1861" s="46"/>
      <c r="V1861" s="46"/>
      <c r="W1861" s="46"/>
      <c r="X1861" s="46"/>
      <c r="Y1861" s="63"/>
      <c r="Z1861" s="46"/>
      <c r="AA1861" s="46"/>
      <c r="AB1861" s="46"/>
    </row>
    <row r="1862" spans="19:28">
      <c r="S1862" s="46"/>
      <c r="T1862" s="46"/>
      <c r="U1862" s="46"/>
      <c r="V1862" s="46"/>
      <c r="W1862" s="46"/>
      <c r="X1862" s="46"/>
      <c r="Y1862" s="63"/>
      <c r="Z1862" s="46"/>
      <c r="AA1862" s="46"/>
      <c r="AB1862" s="46"/>
    </row>
    <row r="1863" spans="19:28">
      <c r="S1863" s="46"/>
      <c r="T1863" s="46"/>
      <c r="U1863" s="46"/>
      <c r="V1863" s="46"/>
      <c r="W1863" s="46"/>
      <c r="X1863" s="46"/>
      <c r="Y1863" s="63"/>
      <c r="Z1863" s="46"/>
      <c r="AA1863" s="46"/>
      <c r="AB1863" s="46"/>
    </row>
    <row r="1864" spans="19:28">
      <c r="S1864" s="46"/>
      <c r="T1864" s="46"/>
      <c r="U1864" s="46"/>
      <c r="V1864" s="46"/>
      <c r="W1864" s="46"/>
      <c r="X1864" s="46"/>
      <c r="Y1864" s="63"/>
      <c r="Z1864" s="46"/>
      <c r="AA1864" s="46"/>
      <c r="AB1864" s="46"/>
    </row>
    <row r="1865" spans="19:28">
      <c r="S1865" s="46"/>
      <c r="T1865" s="46"/>
      <c r="U1865" s="46"/>
      <c r="V1865" s="46"/>
      <c r="W1865" s="46"/>
      <c r="X1865" s="46"/>
      <c r="Y1865" s="63"/>
      <c r="Z1865" s="46"/>
      <c r="AA1865" s="46"/>
      <c r="AB1865" s="46"/>
    </row>
    <row r="1866" spans="19:28">
      <c r="S1866" s="46"/>
      <c r="T1866" s="46"/>
      <c r="U1866" s="46"/>
      <c r="V1866" s="46"/>
      <c r="W1866" s="46"/>
      <c r="X1866" s="46"/>
      <c r="Y1866" s="63"/>
      <c r="Z1866" s="46"/>
      <c r="AA1866" s="46"/>
      <c r="AB1866" s="46"/>
    </row>
    <row r="1867" spans="19:28">
      <c r="S1867" s="46"/>
      <c r="T1867" s="46"/>
      <c r="U1867" s="46"/>
      <c r="V1867" s="46"/>
      <c r="W1867" s="46"/>
      <c r="X1867" s="46"/>
      <c r="Y1867" s="63"/>
      <c r="Z1867" s="46"/>
      <c r="AA1867" s="46"/>
      <c r="AB1867" s="46"/>
    </row>
    <row r="1868" spans="19:28">
      <c r="S1868" s="46"/>
      <c r="T1868" s="46"/>
      <c r="U1868" s="46"/>
      <c r="V1868" s="46"/>
      <c r="W1868" s="46"/>
      <c r="X1868" s="46"/>
      <c r="Y1868" s="63"/>
      <c r="Z1868" s="46"/>
      <c r="AA1868" s="46"/>
      <c r="AB1868" s="46"/>
    </row>
    <row r="1869" spans="19:28">
      <c r="S1869" s="46"/>
      <c r="T1869" s="46"/>
      <c r="U1869" s="46"/>
      <c r="V1869" s="46"/>
      <c r="W1869" s="46"/>
      <c r="X1869" s="46"/>
      <c r="Y1869" s="63"/>
      <c r="Z1869" s="46"/>
      <c r="AA1869" s="46"/>
      <c r="AB1869" s="46"/>
    </row>
    <row r="1870" spans="19:28">
      <c r="S1870" s="46"/>
      <c r="T1870" s="46"/>
      <c r="U1870" s="46"/>
      <c r="V1870" s="46"/>
      <c r="W1870" s="46"/>
      <c r="X1870" s="46"/>
      <c r="Y1870" s="63"/>
      <c r="Z1870" s="46"/>
      <c r="AA1870" s="46"/>
      <c r="AB1870" s="46"/>
    </row>
    <row r="1871" spans="19:28">
      <c r="S1871" s="46"/>
      <c r="T1871" s="46"/>
      <c r="U1871" s="46"/>
      <c r="V1871" s="46"/>
      <c r="W1871" s="46"/>
      <c r="X1871" s="46"/>
      <c r="Y1871" s="63"/>
      <c r="Z1871" s="46"/>
      <c r="AA1871" s="46"/>
      <c r="AB1871" s="46"/>
    </row>
    <row r="1872" spans="19:28">
      <c r="S1872" s="46"/>
      <c r="T1872" s="46"/>
      <c r="U1872" s="46"/>
      <c r="V1872" s="46"/>
      <c r="W1872" s="46"/>
      <c r="X1872" s="46"/>
      <c r="Y1872" s="63"/>
      <c r="Z1872" s="46"/>
      <c r="AA1872" s="46"/>
      <c r="AB1872" s="46"/>
    </row>
    <row r="1873" spans="19:28">
      <c r="S1873" s="46"/>
      <c r="T1873" s="46"/>
      <c r="U1873" s="46"/>
      <c r="V1873" s="46"/>
      <c r="W1873" s="46"/>
      <c r="X1873" s="46"/>
      <c r="Y1873" s="63"/>
      <c r="Z1873" s="46"/>
      <c r="AA1873" s="46"/>
      <c r="AB1873" s="46"/>
    </row>
    <row r="1874" spans="19:28">
      <c r="S1874" s="46"/>
      <c r="T1874" s="46"/>
      <c r="U1874" s="46"/>
      <c r="V1874" s="46"/>
      <c r="W1874" s="46"/>
      <c r="X1874" s="46"/>
      <c r="Y1874" s="63"/>
      <c r="Z1874" s="46"/>
      <c r="AA1874" s="46"/>
      <c r="AB1874" s="46"/>
    </row>
    <row r="1875" spans="19:28">
      <c r="S1875" s="46"/>
      <c r="T1875" s="46"/>
      <c r="U1875" s="46"/>
      <c r="V1875" s="46"/>
      <c r="W1875" s="46"/>
      <c r="X1875" s="46"/>
      <c r="Y1875" s="63"/>
      <c r="Z1875" s="46"/>
      <c r="AA1875" s="46"/>
      <c r="AB1875" s="46"/>
    </row>
    <row r="1876" spans="19:28">
      <c r="S1876" s="46"/>
      <c r="T1876" s="46"/>
      <c r="U1876" s="46"/>
      <c r="V1876" s="46"/>
      <c r="W1876" s="46"/>
      <c r="X1876" s="46"/>
      <c r="Y1876" s="63"/>
      <c r="Z1876" s="46"/>
      <c r="AA1876" s="46"/>
      <c r="AB1876" s="46"/>
    </row>
    <row r="1877" spans="19:28">
      <c r="S1877" s="46"/>
      <c r="T1877" s="46"/>
      <c r="U1877" s="46"/>
      <c r="V1877" s="46"/>
      <c r="W1877" s="46"/>
      <c r="X1877" s="46"/>
      <c r="Y1877" s="63"/>
      <c r="Z1877" s="46"/>
      <c r="AA1877" s="46"/>
      <c r="AB1877" s="46"/>
    </row>
    <row r="1878" spans="19:28">
      <c r="S1878" s="46"/>
      <c r="T1878" s="46"/>
      <c r="U1878" s="46"/>
      <c r="V1878" s="46"/>
      <c r="W1878" s="46"/>
      <c r="X1878" s="46"/>
      <c r="Y1878" s="63"/>
      <c r="Z1878" s="46"/>
      <c r="AA1878" s="46"/>
      <c r="AB1878" s="46"/>
    </row>
    <row r="1879" spans="19:28">
      <c r="S1879" s="46"/>
      <c r="T1879" s="46"/>
      <c r="U1879" s="46"/>
      <c r="V1879" s="46"/>
      <c r="W1879" s="46"/>
      <c r="X1879" s="46"/>
      <c r="Y1879" s="63"/>
      <c r="Z1879" s="46"/>
      <c r="AA1879" s="46"/>
      <c r="AB1879" s="46"/>
    </row>
    <row r="1880" spans="19:28">
      <c r="S1880" s="46"/>
      <c r="T1880" s="46"/>
      <c r="U1880" s="46"/>
      <c r="V1880" s="46"/>
      <c r="W1880" s="46"/>
      <c r="X1880" s="46"/>
      <c r="Y1880" s="63"/>
      <c r="Z1880" s="46"/>
      <c r="AA1880" s="46"/>
      <c r="AB1880" s="46"/>
    </row>
    <row r="1881" spans="19:28">
      <c r="S1881" s="46"/>
      <c r="T1881" s="46"/>
      <c r="U1881" s="46"/>
      <c r="V1881" s="46"/>
      <c r="W1881" s="46"/>
      <c r="X1881" s="46"/>
      <c r="Y1881" s="63"/>
      <c r="Z1881" s="46"/>
      <c r="AA1881" s="46"/>
      <c r="AB1881" s="46"/>
    </row>
    <row r="1882" spans="19:28">
      <c r="S1882" s="46"/>
      <c r="T1882" s="46"/>
      <c r="U1882" s="46"/>
      <c r="V1882" s="46"/>
      <c r="W1882" s="46"/>
      <c r="X1882" s="46"/>
      <c r="Y1882" s="63"/>
      <c r="Z1882" s="46"/>
      <c r="AA1882" s="46"/>
      <c r="AB1882" s="46"/>
    </row>
    <row r="1883" spans="19:28">
      <c r="S1883" s="46"/>
      <c r="T1883" s="46"/>
      <c r="U1883" s="46"/>
      <c r="V1883" s="46"/>
      <c r="W1883" s="46"/>
      <c r="X1883" s="46"/>
      <c r="Y1883" s="63"/>
      <c r="Z1883" s="46"/>
      <c r="AA1883" s="46"/>
      <c r="AB1883" s="46"/>
    </row>
    <row r="1884" spans="19:28">
      <c r="S1884" s="46"/>
      <c r="T1884" s="46"/>
      <c r="U1884" s="46"/>
      <c r="V1884" s="46"/>
      <c r="W1884" s="46"/>
      <c r="X1884" s="46"/>
      <c r="Y1884" s="63"/>
      <c r="Z1884" s="46"/>
      <c r="AA1884" s="46"/>
      <c r="AB1884" s="46"/>
    </row>
    <row r="1885" spans="19:28">
      <c r="S1885" s="46"/>
      <c r="T1885" s="46"/>
      <c r="U1885" s="46"/>
      <c r="V1885" s="46"/>
      <c r="W1885" s="46"/>
      <c r="X1885" s="46"/>
      <c r="Y1885" s="63"/>
      <c r="Z1885" s="46"/>
      <c r="AA1885" s="46"/>
      <c r="AB1885" s="46"/>
    </row>
    <row r="1886" spans="19:28">
      <c r="S1886" s="46"/>
      <c r="T1886" s="46"/>
      <c r="U1886" s="46"/>
      <c r="V1886" s="46"/>
      <c r="W1886" s="46"/>
      <c r="X1886" s="46"/>
      <c r="Y1886" s="63"/>
      <c r="Z1886" s="46"/>
      <c r="AA1886" s="46"/>
      <c r="AB1886" s="46"/>
    </row>
    <row r="1887" spans="19:28">
      <c r="S1887" s="46"/>
      <c r="T1887" s="46"/>
      <c r="U1887" s="46"/>
      <c r="V1887" s="46"/>
      <c r="W1887" s="46"/>
      <c r="X1887" s="46"/>
      <c r="Y1887" s="63"/>
      <c r="Z1887" s="46"/>
      <c r="AA1887" s="46"/>
      <c r="AB1887" s="46"/>
    </row>
    <row r="1888" spans="19:28">
      <c r="S1888" s="46"/>
      <c r="T1888" s="46"/>
      <c r="U1888" s="46"/>
      <c r="V1888" s="46"/>
      <c r="W1888" s="46"/>
      <c r="X1888" s="46"/>
      <c r="Y1888" s="63"/>
      <c r="Z1888" s="46"/>
      <c r="AA1888" s="46"/>
      <c r="AB1888" s="46"/>
    </row>
    <row r="1889" spans="19:28">
      <c r="S1889" s="46"/>
      <c r="T1889" s="46"/>
      <c r="U1889" s="46"/>
      <c r="V1889" s="46"/>
      <c r="W1889" s="46"/>
      <c r="X1889" s="46"/>
      <c r="Y1889" s="63"/>
      <c r="Z1889" s="46"/>
      <c r="AA1889" s="46"/>
      <c r="AB1889" s="46"/>
    </row>
    <row r="1890" spans="19:28">
      <c r="S1890" s="46"/>
      <c r="T1890" s="46"/>
      <c r="U1890" s="46"/>
      <c r="V1890" s="46"/>
      <c r="W1890" s="46"/>
      <c r="X1890" s="46"/>
      <c r="Y1890" s="63"/>
      <c r="Z1890" s="46"/>
      <c r="AA1890" s="46"/>
      <c r="AB1890" s="46"/>
    </row>
    <row r="1891" spans="19:28">
      <c r="S1891" s="46"/>
      <c r="T1891" s="46"/>
      <c r="U1891" s="46"/>
      <c r="V1891" s="46"/>
      <c r="W1891" s="46"/>
      <c r="X1891" s="46"/>
      <c r="Y1891" s="63"/>
      <c r="Z1891" s="46"/>
      <c r="AA1891" s="46"/>
      <c r="AB1891" s="46"/>
    </row>
    <row r="1892" spans="19:28">
      <c r="S1892" s="46"/>
      <c r="T1892" s="46"/>
      <c r="U1892" s="46"/>
      <c r="V1892" s="46"/>
      <c r="W1892" s="46"/>
      <c r="X1892" s="46"/>
      <c r="Y1892" s="63"/>
      <c r="Z1892" s="46"/>
      <c r="AA1892" s="46"/>
      <c r="AB1892" s="46"/>
    </row>
    <row r="1893" spans="19:28">
      <c r="S1893" s="46"/>
      <c r="T1893" s="46"/>
      <c r="U1893" s="46"/>
      <c r="V1893" s="46"/>
      <c r="W1893" s="46"/>
      <c r="X1893" s="46"/>
      <c r="Y1893" s="63"/>
      <c r="Z1893" s="46"/>
      <c r="AA1893" s="46"/>
      <c r="AB1893" s="46"/>
    </row>
    <row r="1894" spans="19:28">
      <c r="S1894" s="46"/>
      <c r="T1894" s="46"/>
      <c r="U1894" s="46"/>
      <c r="V1894" s="46"/>
      <c r="W1894" s="46"/>
      <c r="X1894" s="46"/>
      <c r="Y1894" s="63"/>
      <c r="Z1894" s="46"/>
      <c r="AA1894" s="46"/>
      <c r="AB1894" s="46"/>
    </row>
    <row r="1895" spans="19:28">
      <c r="S1895" s="46"/>
      <c r="T1895" s="46"/>
      <c r="U1895" s="46"/>
      <c r="V1895" s="46"/>
      <c r="W1895" s="46"/>
      <c r="X1895" s="46"/>
      <c r="Y1895" s="63"/>
      <c r="Z1895" s="46"/>
      <c r="AA1895" s="46"/>
      <c r="AB1895" s="46"/>
    </row>
    <row r="1896" spans="19:28">
      <c r="S1896" s="46"/>
      <c r="T1896" s="46"/>
      <c r="U1896" s="46"/>
      <c r="V1896" s="46"/>
      <c r="W1896" s="46"/>
      <c r="X1896" s="46"/>
      <c r="Y1896" s="63"/>
      <c r="Z1896" s="46"/>
      <c r="AA1896" s="46"/>
      <c r="AB1896" s="46"/>
    </row>
    <row r="1897" spans="19:28">
      <c r="S1897" s="46"/>
      <c r="T1897" s="46"/>
      <c r="U1897" s="46"/>
      <c r="V1897" s="46"/>
      <c r="W1897" s="46"/>
      <c r="X1897" s="46"/>
      <c r="Y1897" s="63"/>
      <c r="Z1897" s="46"/>
      <c r="AA1897" s="46"/>
      <c r="AB1897" s="46"/>
    </row>
    <row r="1898" spans="19:28">
      <c r="S1898" s="46"/>
      <c r="T1898" s="46"/>
      <c r="U1898" s="46"/>
      <c r="V1898" s="46"/>
      <c r="W1898" s="46"/>
      <c r="X1898" s="46"/>
      <c r="Y1898" s="63"/>
      <c r="Z1898" s="46"/>
      <c r="AA1898" s="46"/>
      <c r="AB1898" s="46"/>
    </row>
    <row r="1899" spans="19:28">
      <c r="S1899" s="46"/>
      <c r="T1899" s="46"/>
      <c r="U1899" s="46"/>
      <c r="V1899" s="46"/>
      <c r="W1899" s="46"/>
      <c r="X1899" s="46"/>
      <c r="Y1899" s="63"/>
      <c r="Z1899" s="46"/>
      <c r="AA1899" s="46"/>
      <c r="AB1899" s="46"/>
    </row>
    <row r="1900" spans="19:28">
      <c r="S1900" s="46"/>
      <c r="T1900" s="46"/>
      <c r="U1900" s="46"/>
      <c r="V1900" s="46"/>
      <c r="W1900" s="46"/>
      <c r="X1900" s="46"/>
      <c r="Y1900" s="63"/>
      <c r="Z1900" s="46"/>
      <c r="AA1900" s="46"/>
      <c r="AB1900" s="46"/>
    </row>
    <row r="1901" spans="19:28">
      <c r="S1901" s="46"/>
      <c r="T1901" s="46"/>
      <c r="U1901" s="46"/>
      <c r="V1901" s="46"/>
      <c r="W1901" s="46"/>
      <c r="X1901" s="46"/>
      <c r="Y1901" s="63"/>
      <c r="Z1901" s="46"/>
      <c r="AA1901" s="46"/>
      <c r="AB1901" s="46"/>
    </row>
    <row r="1902" spans="19:28">
      <c r="S1902" s="46"/>
      <c r="T1902" s="46"/>
      <c r="U1902" s="46"/>
      <c r="V1902" s="46"/>
      <c r="W1902" s="46"/>
      <c r="X1902" s="46"/>
      <c r="Y1902" s="63"/>
      <c r="Z1902" s="46"/>
      <c r="AA1902" s="46"/>
      <c r="AB1902" s="46"/>
    </row>
    <row r="1903" spans="19:28">
      <c r="S1903" s="46"/>
      <c r="T1903" s="46"/>
      <c r="U1903" s="46"/>
      <c r="V1903" s="46"/>
      <c r="W1903" s="46"/>
      <c r="X1903" s="46"/>
      <c r="Y1903" s="63"/>
      <c r="Z1903" s="46"/>
      <c r="AA1903" s="46"/>
      <c r="AB1903" s="46"/>
    </row>
    <row r="1904" spans="19:28">
      <c r="S1904" s="46"/>
      <c r="T1904" s="46"/>
      <c r="U1904" s="46"/>
      <c r="V1904" s="46"/>
      <c r="W1904" s="46"/>
      <c r="X1904" s="46"/>
      <c r="Y1904" s="63"/>
      <c r="Z1904" s="46"/>
      <c r="AA1904" s="46"/>
      <c r="AB1904" s="46"/>
    </row>
    <row r="1905" spans="19:28">
      <c r="S1905" s="46"/>
      <c r="T1905" s="46"/>
      <c r="U1905" s="46"/>
      <c r="V1905" s="46"/>
      <c r="W1905" s="46"/>
      <c r="X1905" s="46"/>
      <c r="Y1905" s="63"/>
      <c r="Z1905" s="46"/>
      <c r="AA1905" s="46"/>
      <c r="AB1905" s="46"/>
    </row>
    <row r="1906" spans="19:28">
      <c r="S1906" s="46"/>
      <c r="T1906" s="46"/>
      <c r="U1906" s="46"/>
      <c r="V1906" s="46"/>
      <c r="W1906" s="46"/>
      <c r="X1906" s="46"/>
      <c r="Y1906" s="63"/>
      <c r="Z1906" s="46"/>
      <c r="AA1906" s="46"/>
      <c r="AB1906" s="46"/>
    </row>
    <row r="1907" spans="19:28">
      <c r="S1907" s="46"/>
      <c r="T1907" s="46"/>
      <c r="U1907" s="46"/>
      <c r="V1907" s="46"/>
      <c r="W1907" s="46"/>
      <c r="X1907" s="46"/>
      <c r="Y1907" s="63"/>
      <c r="Z1907" s="46"/>
      <c r="AA1907" s="46"/>
      <c r="AB1907" s="46"/>
    </row>
    <row r="1908" spans="19:28">
      <c r="S1908" s="46"/>
      <c r="T1908" s="46"/>
      <c r="U1908" s="46"/>
      <c r="V1908" s="46"/>
      <c r="W1908" s="46"/>
      <c r="X1908" s="46"/>
      <c r="Y1908" s="63"/>
      <c r="Z1908" s="46"/>
      <c r="AA1908" s="46"/>
      <c r="AB1908" s="46"/>
    </row>
    <row r="1909" spans="19:28">
      <c r="S1909" s="46"/>
      <c r="T1909" s="46"/>
      <c r="U1909" s="46"/>
      <c r="V1909" s="46"/>
      <c r="W1909" s="46"/>
      <c r="X1909" s="46"/>
      <c r="Y1909" s="63"/>
      <c r="Z1909" s="46"/>
      <c r="AA1909" s="46"/>
      <c r="AB1909" s="46"/>
    </row>
    <row r="1910" spans="19:28">
      <c r="S1910" s="46"/>
      <c r="T1910" s="46"/>
      <c r="U1910" s="46"/>
      <c r="V1910" s="46"/>
      <c r="W1910" s="46"/>
      <c r="X1910" s="46"/>
      <c r="Y1910" s="63"/>
      <c r="Z1910" s="46"/>
      <c r="AA1910" s="46"/>
      <c r="AB1910" s="46"/>
    </row>
    <row r="1911" spans="19:28">
      <c r="S1911" s="46"/>
      <c r="T1911" s="46"/>
      <c r="U1911" s="46"/>
      <c r="V1911" s="46"/>
      <c r="W1911" s="46"/>
      <c r="X1911" s="46"/>
      <c r="Y1911" s="63"/>
      <c r="Z1911" s="46"/>
      <c r="AA1911" s="46"/>
      <c r="AB1911" s="46"/>
    </row>
    <row r="1912" spans="19:28">
      <c r="S1912" s="46"/>
      <c r="T1912" s="46"/>
      <c r="U1912" s="46"/>
      <c r="V1912" s="46"/>
      <c r="W1912" s="46"/>
      <c r="X1912" s="46"/>
      <c r="Y1912" s="63"/>
      <c r="Z1912" s="46"/>
      <c r="AA1912" s="46"/>
      <c r="AB1912" s="46"/>
    </row>
    <row r="1913" spans="19:28">
      <c r="S1913" s="46"/>
      <c r="T1913" s="46"/>
      <c r="U1913" s="46"/>
      <c r="V1913" s="46"/>
      <c r="W1913" s="46"/>
      <c r="X1913" s="46"/>
      <c r="Y1913" s="63"/>
      <c r="Z1913" s="46"/>
      <c r="AA1913" s="46"/>
      <c r="AB1913" s="46"/>
    </row>
    <row r="1914" spans="19:28">
      <c r="S1914" s="46"/>
      <c r="T1914" s="46"/>
      <c r="U1914" s="46"/>
      <c r="V1914" s="46"/>
      <c r="W1914" s="46"/>
      <c r="X1914" s="46"/>
      <c r="Y1914" s="63"/>
      <c r="Z1914" s="46"/>
      <c r="AA1914" s="46"/>
      <c r="AB1914" s="46"/>
    </row>
    <row r="1915" spans="19:28">
      <c r="S1915" s="46"/>
      <c r="T1915" s="46"/>
      <c r="U1915" s="46"/>
      <c r="V1915" s="46"/>
      <c r="W1915" s="46"/>
      <c r="X1915" s="46"/>
      <c r="Y1915" s="63"/>
      <c r="Z1915" s="46"/>
      <c r="AA1915" s="46"/>
      <c r="AB1915" s="46"/>
    </row>
    <row r="1916" spans="19:28">
      <c r="S1916" s="46"/>
      <c r="T1916" s="46"/>
      <c r="U1916" s="46"/>
      <c r="V1916" s="46"/>
      <c r="W1916" s="46"/>
      <c r="X1916" s="46"/>
      <c r="Y1916" s="63"/>
      <c r="Z1916" s="46"/>
      <c r="AA1916" s="46"/>
      <c r="AB1916" s="46"/>
    </row>
    <row r="1917" spans="19:28">
      <c r="S1917" s="46"/>
      <c r="T1917" s="46"/>
      <c r="U1917" s="46"/>
      <c r="V1917" s="46"/>
      <c r="W1917" s="46"/>
      <c r="X1917" s="46"/>
      <c r="Y1917" s="63"/>
      <c r="Z1917" s="46"/>
      <c r="AA1917" s="46"/>
      <c r="AB1917" s="46"/>
    </row>
    <row r="1918" spans="19:28">
      <c r="S1918" s="46"/>
      <c r="T1918" s="46"/>
      <c r="U1918" s="46"/>
      <c r="V1918" s="46"/>
      <c r="W1918" s="46"/>
      <c r="X1918" s="46"/>
      <c r="Y1918" s="63"/>
      <c r="Z1918" s="46"/>
      <c r="AA1918" s="46"/>
      <c r="AB1918" s="46"/>
    </row>
    <row r="1919" spans="19:28">
      <c r="S1919" s="46"/>
      <c r="T1919" s="46"/>
      <c r="U1919" s="46"/>
      <c r="V1919" s="46"/>
      <c r="W1919" s="46"/>
      <c r="X1919" s="46"/>
      <c r="Y1919" s="63"/>
      <c r="Z1919" s="46"/>
      <c r="AA1919" s="46"/>
      <c r="AB1919" s="46"/>
    </row>
    <row r="1920" spans="19:28">
      <c r="S1920" s="46"/>
      <c r="T1920" s="46"/>
      <c r="U1920" s="46"/>
      <c r="V1920" s="46"/>
      <c r="W1920" s="46"/>
      <c r="X1920" s="46"/>
      <c r="Y1920" s="63"/>
      <c r="Z1920" s="46"/>
      <c r="AA1920" s="46"/>
      <c r="AB1920" s="46"/>
    </row>
    <row r="1921" spans="19:28">
      <c r="S1921" s="46"/>
      <c r="T1921" s="46"/>
      <c r="U1921" s="46"/>
      <c r="V1921" s="46"/>
      <c r="W1921" s="46"/>
      <c r="X1921" s="46"/>
      <c r="Y1921" s="63"/>
      <c r="Z1921" s="46"/>
      <c r="AA1921" s="46"/>
      <c r="AB1921" s="46"/>
    </row>
    <row r="1922" spans="19:28">
      <c r="S1922" s="46"/>
      <c r="T1922" s="46"/>
      <c r="U1922" s="46"/>
      <c r="V1922" s="46"/>
      <c r="W1922" s="46"/>
      <c r="X1922" s="46"/>
      <c r="Y1922" s="63"/>
      <c r="Z1922" s="46"/>
      <c r="AA1922" s="46"/>
      <c r="AB1922" s="46"/>
    </row>
    <row r="1923" spans="19:28">
      <c r="S1923" s="46"/>
      <c r="T1923" s="46"/>
      <c r="U1923" s="46"/>
      <c r="V1923" s="46"/>
      <c r="W1923" s="46"/>
      <c r="X1923" s="46"/>
      <c r="Y1923" s="63"/>
      <c r="Z1923" s="46"/>
      <c r="AA1923" s="46"/>
      <c r="AB1923" s="46"/>
    </row>
    <row r="1924" spans="19:28">
      <c r="S1924" s="46"/>
      <c r="T1924" s="46"/>
      <c r="U1924" s="46"/>
      <c r="V1924" s="46"/>
      <c r="W1924" s="46"/>
      <c r="X1924" s="46"/>
      <c r="Y1924" s="63"/>
      <c r="Z1924" s="46"/>
      <c r="AA1924" s="46"/>
      <c r="AB1924" s="46"/>
    </row>
    <row r="1925" spans="19:28">
      <c r="S1925" s="46"/>
      <c r="T1925" s="46"/>
      <c r="U1925" s="46"/>
      <c r="V1925" s="46"/>
      <c r="W1925" s="46"/>
      <c r="X1925" s="46"/>
      <c r="Y1925" s="63"/>
      <c r="Z1925" s="46"/>
      <c r="AA1925" s="46"/>
      <c r="AB1925" s="46"/>
    </row>
    <row r="1926" spans="19:28">
      <c r="S1926" s="46"/>
      <c r="T1926" s="46"/>
      <c r="U1926" s="46"/>
      <c r="V1926" s="46"/>
      <c r="W1926" s="46"/>
      <c r="X1926" s="46"/>
      <c r="Y1926" s="63"/>
      <c r="Z1926" s="46"/>
      <c r="AA1926" s="46"/>
      <c r="AB1926" s="46"/>
    </row>
    <row r="1927" spans="19:28">
      <c r="S1927" s="46"/>
      <c r="T1927" s="46"/>
      <c r="U1927" s="46"/>
      <c r="V1927" s="46"/>
      <c r="W1927" s="46"/>
      <c r="X1927" s="46"/>
      <c r="Y1927" s="63"/>
      <c r="Z1927" s="46"/>
      <c r="AA1927" s="46"/>
      <c r="AB1927" s="46"/>
    </row>
    <row r="1928" spans="19:28">
      <c r="S1928" s="46"/>
      <c r="T1928" s="46"/>
      <c r="U1928" s="46"/>
      <c r="V1928" s="46"/>
      <c r="W1928" s="46"/>
      <c r="X1928" s="46"/>
      <c r="Y1928" s="63"/>
      <c r="Z1928" s="46"/>
      <c r="AA1928" s="46"/>
      <c r="AB1928" s="46"/>
    </row>
    <row r="1929" spans="19:28">
      <c r="S1929" s="46"/>
      <c r="T1929" s="46"/>
      <c r="U1929" s="46"/>
      <c r="V1929" s="46"/>
      <c r="W1929" s="46"/>
      <c r="X1929" s="46"/>
      <c r="Y1929" s="63"/>
      <c r="Z1929" s="46"/>
      <c r="AA1929" s="46"/>
      <c r="AB1929" s="46"/>
    </row>
    <row r="1930" spans="19:28">
      <c r="S1930" s="46"/>
      <c r="T1930" s="46"/>
      <c r="U1930" s="46"/>
      <c r="V1930" s="46"/>
      <c r="W1930" s="46"/>
      <c r="X1930" s="46"/>
      <c r="Y1930" s="63"/>
      <c r="Z1930" s="46"/>
      <c r="AA1930" s="46"/>
      <c r="AB1930" s="46"/>
    </row>
    <row r="1931" spans="19:28">
      <c r="S1931" s="46"/>
      <c r="T1931" s="46"/>
      <c r="U1931" s="46"/>
      <c r="V1931" s="46"/>
      <c r="W1931" s="46"/>
      <c r="X1931" s="46"/>
      <c r="Y1931" s="63"/>
      <c r="Z1931" s="46"/>
      <c r="AA1931" s="46"/>
      <c r="AB1931" s="46"/>
    </row>
    <row r="1932" spans="19:28">
      <c r="S1932" s="46"/>
      <c r="T1932" s="46"/>
      <c r="U1932" s="46"/>
      <c r="V1932" s="46"/>
      <c r="W1932" s="46"/>
      <c r="X1932" s="46"/>
      <c r="Y1932" s="63"/>
      <c r="Z1932" s="46"/>
      <c r="AA1932" s="46"/>
      <c r="AB1932" s="46"/>
    </row>
    <row r="1933" spans="19:28">
      <c r="S1933" s="46"/>
      <c r="T1933" s="46"/>
      <c r="U1933" s="46"/>
      <c r="V1933" s="46"/>
      <c r="W1933" s="46"/>
      <c r="X1933" s="46"/>
      <c r="Y1933" s="63"/>
      <c r="Z1933" s="46"/>
      <c r="AA1933" s="46"/>
      <c r="AB1933" s="46"/>
    </row>
    <row r="1934" spans="19:28">
      <c r="S1934" s="46"/>
      <c r="T1934" s="46"/>
      <c r="U1934" s="46"/>
      <c r="V1934" s="46"/>
      <c r="W1934" s="46"/>
      <c r="X1934" s="46"/>
      <c r="Y1934" s="63"/>
      <c r="Z1934" s="46"/>
      <c r="AA1934" s="46"/>
      <c r="AB1934" s="46"/>
    </row>
    <row r="1935" spans="19:28">
      <c r="S1935" s="46"/>
      <c r="T1935" s="46"/>
      <c r="U1935" s="46"/>
      <c r="V1935" s="46"/>
      <c r="W1935" s="46"/>
      <c r="X1935" s="46"/>
      <c r="Y1935" s="63"/>
      <c r="Z1935" s="46"/>
      <c r="AA1935" s="46"/>
      <c r="AB1935" s="46"/>
    </row>
    <row r="1936" spans="19:28">
      <c r="S1936" s="46"/>
      <c r="T1936" s="46"/>
      <c r="U1936" s="46"/>
      <c r="V1936" s="46"/>
      <c r="W1936" s="46"/>
      <c r="X1936" s="46"/>
      <c r="Y1936" s="63"/>
      <c r="Z1936" s="46"/>
      <c r="AA1936" s="46"/>
      <c r="AB1936" s="46"/>
    </row>
    <row r="1937" spans="19:28">
      <c r="S1937" s="46"/>
      <c r="T1937" s="46"/>
      <c r="U1937" s="46"/>
      <c r="V1937" s="46"/>
      <c r="W1937" s="46"/>
      <c r="X1937" s="46"/>
      <c r="Y1937" s="63"/>
      <c r="Z1937" s="46"/>
      <c r="AA1937" s="46"/>
      <c r="AB1937" s="46"/>
    </row>
    <row r="1938" spans="19:28">
      <c r="S1938" s="46"/>
      <c r="T1938" s="46"/>
      <c r="U1938" s="46"/>
      <c r="V1938" s="46"/>
      <c r="W1938" s="46"/>
      <c r="X1938" s="46"/>
      <c r="Y1938" s="63"/>
      <c r="Z1938" s="46"/>
      <c r="AA1938" s="46"/>
      <c r="AB1938" s="46"/>
    </row>
    <row r="1939" spans="19:28">
      <c r="S1939" s="46"/>
      <c r="T1939" s="46"/>
      <c r="U1939" s="46"/>
      <c r="V1939" s="46"/>
      <c r="W1939" s="46"/>
      <c r="X1939" s="46"/>
      <c r="Y1939" s="63"/>
      <c r="Z1939" s="46"/>
      <c r="AA1939" s="46"/>
      <c r="AB1939" s="46"/>
    </row>
    <row r="1940" spans="19:28">
      <c r="S1940" s="46"/>
      <c r="T1940" s="46"/>
      <c r="U1940" s="46"/>
      <c r="V1940" s="46"/>
      <c r="W1940" s="46"/>
      <c r="X1940" s="46"/>
      <c r="Y1940" s="63"/>
      <c r="Z1940" s="46"/>
      <c r="AA1940" s="46"/>
      <c r="AB1940" s="46"/>
    </row>
    <row r="1941" spans="19:28">
      <c r="S1941" s="46"/>
      <c r="T1941" s="46"/>
      <c r="U1941" s="46"/>
      <c r="V1941" s="46"/>
      <c r="W1941" s="46"/>
      <c r="X1941" s="46"/>
      <c r="Y1941" s="63"/>
      <c r="Z1941" s="46"/>
      <c r="AA1941" s="46"/>
      <c r="AB1941" s="46"/>
    </row>
    <row r="1942" spans="19:28">
      <c r="S1942" s="46"/>
      <c r="T1942" s="46"/>
      <c r="U1942" s="46"/>
      <c r="V1942" s="46"/>
      <c r="W1942" s="46"/>
      <c r="X1942" s="46"/>
      <c r="Y1942" s="63"/>
      <c r="Z1942" s="46"/>
      <c r="AA1942" s="46"/>
      <c r="AB1942" s="46"/>
    </row>
    <row r="1943" spans="19:28">
      <c r="S1943" s="46"/>
      <c r="T1943" s="46"/>
      <c r="U1943" s="46"/>
      <c r="V1943" s="46"/>
      <c r="W1943" s="46"/>
      <c r="X1943" s="46"/>
      <c r="Y1943" s="63"/>
      <c r="Z1943" s="46"/>
      <c r="AA1943" s="46"/>
      <c r="AB1943" s="46"/>
    </row>
    <row r="1944" spans="19:28">
      <c r="S1944" s="46"/>
      <c r="T1944" s="46"/>
      <c r="U1944" s="46"/>
      <c r="V1944" s="46"/>
      <c r="W1944" s="46"/>
      <c r="X1944" s="46"/>
      <c r="Y1944" s="63"/>
      <c r="Z1944" s="46"/>
      <c r="AA1944" s="46"/>
      <c r="AB1944" s="46"/>
    </row>
    <row r="1945" spans="19:28">
      <c r="S1945" s="46"/>
      <c r="T1945" s="46"/>
      <c r="U1945" s="46"/>
      <c r="V1945" s="46"/>
      <c r="W1945" s="46"/>
      <c r="X1945" s="46"/>
      <c r="Y1945" s="63"/>
      <c r="Z1945" s="46"/>
      <c r="AA1945" s="46"/>
      <c r="AB1945" s="46"/>
    </row>
    <row r="1946" spans="19:28">
      <c r="S1946" s="46"/>
      <c r="T1946" s="46"/>
      <c r="U1946" s="46"/>
      <c r="V1946" s="46"/>
      <c r="W1946" s="46"/>
      <c r="X1946" s="46"/>
      <c r="Y1946" s="63"/>
      <c r="Z1946" s="46"/>
      <c r="AA1946" s="46"/>
      <c r="AB1946" s="46"/>
    </row>
    <row r="1947" spans="19:28">
      <c r="S1947" s="46"/>
      <c r="T1947" s="46"/>
      <c r="U1947" s="46"/>
      <c r="V1947" s="46"/>
      <c r="W1947" s="46"/>
      <c r="X1947" s="46"/>
      <c r="Y1947" s="63"/>
      <c r="Z1947" s="46"/>
      <c r="AA1947" s="46"/>
      <c r="AB1947" s="46"/>
    </row>
    <row r="1948" spans="19:28">
      <c r="S1948" s="46"/>
      <c r="T1948" s="46"/>
      <c r="U1948" s="46"/>
      <c r="V1948" s="46"/>
      <c r="W1948" s="46"/>
      <c r="X1948" s="46"/>
      <c r="Y1948" s="63"/>
      <c r="Z1948" s="46"/>
      <c r="AA1948" s="46"/>
      <c r="AB1948" s="46"/>
    </row>
    <row r="1949" spans="19:28">
      <c r="S1949" s="46"/>
      <c r="T1949" s="46"/>
      <c r="U1949" s="46"/>
      <c r="V1949" s="46"/>
      <c r="W1949" s="46"/>
      <c r="X1949" s="46"/>
      <c r="Y1949" s="63"/>
      <c r="Z1949" s="46"/>
      <c r="AA1949" s="46"/>
      <c r="AB1949" s="46"/>
    </row>
    <row r="1950" spans="19:28">
      <c r="S1950" s="46"/>
      <c r="T1950" s="46"/>
      <c r="U1950" s="46"/>
      <c r="V1950" s="46"/>
      <c r="W1950" s="46"/>
      <c r="X1950" s="46"/>
      <c r="Y1950" s="63"/>
      <c r="Z1950" s="46"/>
      <c r="AA1950" s="46"/>
      <c r="AB1950" s="46"/>
    </row>
    <row r="1951" spans="19:28">
      <c r="S1951" s="46"/>
      <c r="T1951" s="46"/>
      <c r="U1951" s="46"/>
      <c r="V1951" s="46"/>
      <c r="W1951" s="46"/>
      <c r="X1951" s="46"/>
      <c r="Y1951" s="63"/>
      <c r="Z1951" s="46"/>
      <c r="AA1951" s="46"/>
      <c r="AB1951" s="46"/>
    </row>
    <row r="1952" spans="19:28">
      <c r="S1952" s="46"/>
      <c r="T1952" s="46"/>
      <c r="U1952" s="46"/>
      <c r="V1952" s="46"/>
      <c r="W1952" s="46"/>
      <c r="X1952" s="46"/>
      <c r="Y1952" s="63"/>
      <c r="Z1952" s="46"/>
      <c r="AA1952" s="46"/>
      <c r="AB1952" s="46"/>
    </row>
    <row r="1953" spans="19:28">
      <c r="S1953" s="46"/>
      <c r="T1953" s="46"/>
      <c r="U1953" s="46"/>
      <c r="V1953" s="46"/>
      <c r="W1953" s="46"/>
      <c r="X1953" s="46"/>
      <c r="Y1953" s="63"/>
      <c r="Z1953" s="46"/>
      <c r="AA1953" s="46"/>
      <c r="AB1953" s="46"/>
    </row>
    <row r="1954" spans="19:28">
      <c r="S1954" s="46"/>
      <c r="T1954" s="46"/>
      <c r="U1954" s="46"/>
      <c r="V1954" s="46"/>
      <c r="W1954" s="46"/>
      <c r="X1954" s="46"/>
      <c r="Y1954" s="63"/>
      <c r="Z1954" s="46"/>
      <c r="AA1954" s="46"/>
      <c r="AB1954" s="46"/>
    </row>
    <row r="1955" spans="19:28">
      <c r="S1955" s="46"/>
      <c r="T1955" s="46"/>
      <c r="U1955" s="46"/>
      <c r="V1955" s="46"/>
      <c r="W1955" s="46"/>
      <c r="X1955" s="46"/>
      <c r="Y1955" s="63"/>
      <c r="Z1955" s="46"/>
      <c r="AA1955" s="46"/>
      <c r="AB1955" s="46"/>
    </row>
    <row r="1956" spans="19:28">
      <c r="S1956" s="46"/>
      <c r="T1956" s="46"/>
      <c r="U1956" s="46"/>
      <c r="V1956" s="46"/>
      <c r="W1956" s="46"/>
      <c r="X1956" s="46"/>
      <c r="Y1956" s="63"/>
      <c r="Z1956" s="46"/>
      <c r="AA1956" s="46"/>
      <c r="AB1956" s="46"/>
    </row>
    <row r="1957" spans="19:28">
      <c r="S1957" s="46"/>
      <c r="T1957" s="46"/>
      <c r="U1957" s="46"/>
      <c r="V1957" s="46"/>
      <c r="W1957" s="46"/>
      <c r="X1957" s="46"/>
      <c r="Y1957" s="63"/>
      <c r="Z1957" s="46"/>
      <c r="AA1957" s="46"/>
      <c r="AB1957" s="46"/>
    </row>
    <row r="1958" spans="19:28">
      <c r="S1958" s="46"/>
      <c r="T1958" s="46"/>
      <c r="U1958" s="46"/>
      <c r="V1958" s="46"/>
      <c r="W1958" s="46"/>
      <c r="X1958" s="46"/>
      <c r="Y1958" s="63"/>
      <c r="Z1958" s="46"/>
      <c r="AA1958" s="46"/>
      <c r="AB1958" s="46"/>
    </row>
    <row r="1959" spans="19:28">
      <c r="S1959" s="46"/>
      <c r="T1959" s="46"/>
      <c r="U1959" s="46"/>
      <c r="V1959" s="46"/>
      <c r="W1959" s="46"/>
      <c r="X1959" s="46"/>
      <c r="Y1959" s="63"/>
      <c r="Z1959" s="46"/>
      <c r="AA1959" s="46"/>
      <c r="AB1959" s="46"/>
    </row>
    <row r="1960" spans="19:28">
      <c r="S1960" s="46"/>
      <c r="T1960" s="46"/>
      <c r="U1960" s="46"/>
      <c r="V1960" s="46"/>
      <c r="W1960" s="46"/>
      <c r="X1960" s="46"/>
      <c r="Y1960" s="63"/>
      <c r="Z1960" s="46"/>
      <c r="AA1960" s="46"/>
      <c r="AB1960" s="46"/>
    </row>
    <row r="1961" spans="19:28">
      <c r="S1961" s="46"/>
      <c r="T1961" s="46"/>
      <c r="U1961" s="46"/>
      <c r="V1961" s="46"/>
      <c r="W1961" s="46"/>
      <c r="X1961" s="46"/>
      <c r="Y1961" s="63"/>
      <c r="Z1961" s="46"/>
      <c r="AA1961" s="46"/>
      <c r="AB1961" s="46"/>
    </row>
    <row r="1962" spans="19:28">
      <c r="S1962" s="46"/>
      <c r="T1962" s="46"/>
      <c r="U1962" s="46"/>
      <c r="V1962" s="46"/>
      <c r="W1962" s="46"/>
      <c r="X1962" s="46"/>
      <c r="Y1962" s="63"/>
      <c r="Z1962" s="46"/>
      <c r="AA1962" s="46"/>
      <c r="AB1962" s="46"/>
    </row>
    <row r="1963" spans="19:28">
      <c r="S1963" s="46"/>
      <c r="T1963" s="46"/>
      <c r="U1963" s="46"/>
      <c r="V1963" s="46"/>
      <c r="W1963" s="46"/>
      <c r="X1963" s="46"/>
      <c r="Y1963" s="63"/>
      <c r="Z1963" s="46"/>
      <c r="AA1963" s="46"/>
      <c r="AB1963" s="46"/>
    </row>
    <row r="1964" spans="19:28">
      <c r="S1964" s="46"/>
      <c r="T1964" s="46"/>
      <c r="U1964" s="46"/>
      <c r="V1964" s="46"/>
      <c r="W1964" s="46"/>
      <c r="X1964" s="46"/>
      <c r="Y1964" s="63"/>
      <c r="Z1964" s="46"/>
      <c r="AA1964" s="46"/>
      <c r="AB1964" s="46"/>
    </row>
    <row r="1965" spans="19:28">
      <c r="S1965" s="46"/>
      <c r="T1965" s="46"/>
      <c r="U1965" s="46"/>
      <c r="V1965" s="46"/>
      <c r="W1965" s="46"/>
      <c r="X1965" s="46"/>
      <c r="Y1965" s="63"/>
      <c r="Z1965" s="46"/>
      <c r="AA1965" s="46"/>
      <c r="AB1965" s="46"/>
    </row>
    <row r="1966" spans="19:28">
      <c r="S1966" s="46"/>
      <c r="T1966" s="46"/>
      <c r="U1966" s="46"/>
      <c r="V1966" s="46"/>
      <c r="W1966" s="46"/>
      <c r="X1966" s="46"/>
      <c r="Y1966" s="63"/>
      <c r="Z1966" s="46"/>
      <c r="AA1966" s="46"/>
      <c r="AB1966" s="46"/>
    </row>
    <row r="1967" spans="19:28">
      <c r="S1967" s="46"/>
      <c r="T1967" s="46"/>
      <c r="U1967" s="46"/>
      <c r="V1967" s="46"/>
      <c r="W1967" s="46"/>
      <c r="X1967" s="46"/>
      <c r="Y1967" s="63"/>
      <c r="Z1967" s="46"/>
      <c r="AA1967" s="46"/>
      <c r="AB1967" s="46"/>
    </row>
    <row r="1968" spans="19:28">
      <c r="S1968" s="46"/>
      <c r="T1968" s="46"/>
      <c r="U1968" s="46"/>
      <c r="V1968" s="46"/>
      <c r="W1968" s="46"/>
      <c r="X1968" s="46"/>
      <c r="Y1968" s="63"/>
      <c r="Z1968" s="46"/>
      <c r="AA1968" s="46"/>
      <c r="AB1968" s="46"/>
    </row>
    <row r="1969" spans="19:28">
      <c r="S1969" s="46"/>
      <c r="T1969" s="46"/>
      <c r="U1969" s="46"/>
      <c r="V1969" s="46"/>
      <c r="W1969" s="46"/>
      <c r="X1969" s="46"/>
      <c r="Y1969" s="63"/>
      <c r="Z1969" s="46"/>
      <c r="AA1969" s="46"/>
      <c r="AB1969" s="46"/>
    </row>
    <row r="1970" spans="19:28">
      <c r="S1970" s="46"/>
      <c r="T1970" s="46"/>
      <c r="U1970" s="46"/>
      <c r="V1970" s="46"/>
      <c r="W1970" s="46"/>
      <c r="X1970" s="46"/>
      <c r="Y1970" s="63"/>
      <c r="Z1970" s="46"/>
      <c r="AA1970" s="46"/>
      <c r="AB1970" s="46"/>
    </row>
    <row r="1971" spans="19:28">
      <c r="S1971" s="46"/>
      <c r="T1971" s="46"/>
      <c r="U1971" s="46"/>
      <c r="V1971" s="46"/>
      <c r="W1971" s="46"/>
      <c r="X1971" s="46"/>
      <c r="Y1971" s="63"/>
      <c r="Z1971" s="46"/>
      <c r="AA1971" s="46"/>
      <c r="AB1971" s="46"/>
    </row>
    <row r="1972" spans="19:28">
      <c r="S1972" s="46"/>
      <c r="T1972" s="46"/>
      <c r="U1972" s="46"/>
      <c r="V1972" s="46"/>
      <c r="W1972" s="46"/>
      <c r="X1972" s="46"/>
      <c r="Y1972" s="63"/>
      <c r="Z1972" s="46"/>
      <c r="AA1972" s="46"/>
      <c r="AB1972" s="46"/>
    </row>
    <row r="1973" spans="19:28">
      <c r="S1973" s="46"/>
      <c r="T1973" s="46"/>
      <c r="U1973" s="46"/>
      <c r="V1973" s="46"/>
      <c r="W1973" s="46"/>
      <c r="X1973" s="46"/>
      <c r="Y1973" s="63"/>
      <c r="Z1973" s="46"/>
      <c r="AA1973" s="46"/>
      <c r="AB1973" s="46"/>
    </row>
    <row r="1974" spans="19:28">
      <c r="S1974" s="46"/>
      <c r="T1974" s="46"/>
      <c r="U1974" s="46"/>
      <c r="V1974" s="46"/>
      <c r="W1974" s="46"/>
      <c r="X1974" s="46"/>
      <c r="Y1974" s="63"/>
      <c r="Z1974" s="46"/>
      <c r="AA1974" s="46"/>
      <c r="AB1974" s="46"/>
    </row>
    <row r="1975" spans="19:28">
      <c r="S1975" s="46"/>
      <c r="T1975" s="46"/>
      <c r="U1975" s="46"/>
      <c r="V1975" s="46"/>
      <c r="W1975" s="46"/>
      <c r="X1975" s="46"/>
      <c r="Y1975" s="63"/>
      <c r="Z1975" s="46"/>
      <c r="AA1975" s="46"/>
      <c r="AB1975" s="46"/>
    </row>
    <row r="1976" spans="19:28">
      <c r="S1976" s="46"/>
      <c r="T1976" s="46"/>
      <c r="U1976" s="46"/>
      <c r="V1976" s="46"/>
      <c r="W1976" s="46"/>
      <c r="X1976" s="46"/>
      <c r="Y1976" s="63"/>
      <c r="Z1976" s="46"/>
      <c r="AA1976" s="46"/>
      <c r="AB1976" s="46"/>
    </row>
    <row r="1977" spans="19:28">
      <c r="S1977" s="46"/>
      <c r="T1977" s="46"/>
      <c r="U1977" s="46"/>
      <c r="V1977" s="46"/>
      <c r="W1977" s="46"/>
      <c r="X1977" s="46"/>
      <c r="Y1977" s="63"/>
      <c r="Z1977" s="46"/>
      <c r="AA1977" s="46"/>
      <c r="AB1977" s="46"/>
    </row>
    <row r="1978" spans="19:28">
      <c r="S1978" s="46"/>
      <c r="T1978" s="46"/>
      <c r="U1978" s="46"/>
      <c r="V1978" s="46"/>
      <c r="W1978" s="46"/>
      <c r="X1978" s="46"/>
      <c r="Y1978" s="63"/>
      <c r="Z1978" s="46"/>
      <c r="AA1978" s="46"/>
      <c r="AB1978" s="46"/>
    </row>
    <row r="1979" spans="19:28">
      <c r="S1979" s="46"/>
      <c r="T1979" s="46"/>
      <c r="U1979" s="46"/>
      <c r="V1979" s="46"/>
      <c r="W1979" s="46"/>
      <c r="X1979" s="46"/>
      <c r="Y1979" s="63"/>
      <c r="Z1979" s="46"/>
      <c r="AA1979" s="46"/>
      <c r="AB1979" s="46"/>
    </row>
    <row r="1980" spans="19:28">
      <c r="S1980" s="46"/>
      <c r="T1980" s="46"/>
      <c r="U1980" s="46"/>
      <c r="V1980" s="46"/>
      <c r="W1980" s="46"/>
      <c r="X1980" s="46"/>
      <c r="Y1980" s="63"/>
      <c r="Z1980" s="46"/>
      <c r="AA1980" s="46"/>
      <c r="AB1980" s="46"/>
    </row>
    <row r="1981" spans="19:28">
      <c r="S1981" s="46"/>
      <c r="T1981" s="46"/>
      <c r="U1981" s="46"/>
      <c r="V1981" s="46"/>
      <c r="W1981" s="46"/>
      <c r="X1981" s="46"/>
      <c r="Y1981" s="63"/>
      <c r="Z1981" s="46"/>
      <c r="AA1981" s="46"/>
      <c r="AB1981" s="46"/>
    </row>
    <row r="1982" spans="19:28">
      <c r="S1982" s="46"/>
      <c r="T1982" s="46"/>
      <c r="U1982" s="46"/>
      <c r="V1982" s="46"/>
      <c r="W1982" s="46"/>
      <c r="X1982" s="46"/>
      <c r="Y1982" s="63"/>
      <c r="Z1982" s="46"/>
      <c r="AA1982" s="46"/>
      <c r="AB1982" s="46"/>
    </row>
    <row r="1983" spans="19:28">
      <c r="S1983" s="46"/>
      <c r="T1983" s="46"/>
      <c r="U1983" s="46"/>
      <c r="V1983" s="46"/>
      <c r="W1983" s="46"/>
      <c r="X1983" s="46"/>
      <c r="Y1983" s="63"/>
      <c r="Z1983" s="46"/>
      <c r="AA1983" s="46"/>
      <c r="AB1983" s="46"/>
    </row>
    <row r="1984" spans="19:28">
      <c r="S1984" s="46"/>
      <c r="T1984" s="46"/>
      <c r="U1984" s="46"/>
      <c r="V1984" s="46"/>
      <c r="W1984" s="46"/>
      <c r="X1984" s="46"/>
      <c r="Y1984" s="63"/>
      <c r="Z1984" s="46"/>
      <c r="AA1984" s="46"/>
      <c r="AB1984" s="46"/>
    </row>
    <row r="1985" spans="19:28">
      <c r="S1985" s="46"/>
      <c r="T1985" s="46"/>
      <c r="U1985" s="46"/>
      <c r="V1985" s="46"/>
      <c r="W1985" s="46"/>
      <c r="X1985" s="46"/>
      <c r="Y1985" s="63"/>
      <c r="Z1985" s="46"/>
      <c r="AA1985" s="46"/>
      <c r="AB1985" s="46"/>
    </row>
    <row r="1986" spans="19:28">
      <c r="S1986" s="46"/>
      <c r="T1986" s="46"/>
      <c r="U1986" s="46"/>
      <c r="V1986" s="46"/>
      <c r="W1986" s="46"/>
      <c r="X1986" s="46"/>
      <c r="Y1986" s="63"/>
      <c r="Z1986" s="46"/>
      <c r="AA1986" s="46"/>
      <c r="AB1986" s="46"/>
    </row>
    <row r="1987" spans="19:28">
      <c r="S1987" s="46"/>
      <c r="T1987" s="46"/>
      <c r="U1987" s="46"/>
      <c r="V1987" s="46"/>
      <c r="W1987" s="46"/>
      <c r="X1987" s="46"/>
      <c r="Y1987" s="63"/>
      <c r="Z1987" s="46"/>
      <c r="AA1987" s="46"/>
      <c r="AB1987" s="46"/>
    </row>
    <row r="1988" spans="19:28">
      <c r="S1988" s="46"/>
      <c r="T1988" s="46"/>
      <c r="U1988" s="46"/>
      <c r="V1988" s="46"/>
      <c r="W1988" s="46"/>
      <c r="X1988" s="46"/>
      <c r="Y1988" s="63"/>
      <c r="Z1988" s="46"/>
      <c r="AA1988" s="46"/>
      <c r="AB1988" s="46"/>
    </row>
    <row r="1989" spans="19:28">
      <c r="S1989" s="46"/>
      <c r="T1989" s="46"/>
      <c r="U1989" s="46"/>
      <c r="V1989" s="46"/>
      <c r="W1989" s="46"/>
      <c r="X1989" s="46"/>
      <c r="Y1989" s="63"/>
      <c r="Z1989" s="46"/>
      <c r="AA1989" s="46"/>
      <c r="AB1989" s="46"/>
    </row>
    <row r="1990" spans="19:28">
      <c r="S1990" s="46"/>
      <c r="T1990" s="46"/>
      <c r="U1990" s="46"/>
      <c r="V1990" s="46"/>
      <c r="W1990" s="46"/>
      <c r="X1990" s="46"/>
      <c r="Y1990" s="63"/>
      <c r="Z1990" s="46"/>
      <c r="AA1990" s="46"/>
      <c r="AB1990" s="46"/>
    </row>
    <row r="1991" spans="19:28">
      <c r="S1991" s="46"/>
      <c r="T1991" s="46"/>
      <c r="U1991" s="46"/>
      <c r="V1991" s="46"/>
      <c r="W1991" s="46"/>
      <c r="X1991" s="46"/>
      <c r="Y1991" s="63"/>
      <c r="Z1991" s="46"/>
      <c r="AA1991" s="46"/>
      <c r="AB1991" s="46"/>
    </row>
    <row r="1992" spans="19:28">
      <c r="S1992" s="46"/>
      <c r="T1992" s="46"/>
      <c r="U1992" s="46"/>
      <c r="V1992" s="46"/>
      <c r="W1992" s="46"/>
      <c r="X1992" s="46"/>
      <c r="Y1992" s="63"/>
      <c r="Z1992" s="46"/>
      <c r="AA1992" s="46"/>
      <c r="AB1992" s="46"/>
    </row>
    <row r="1993" spans="19:28">
      <c r="S1993" s="46"/>
      <c r="T1993" s="46"/>
      <c r="U1993" s="46"/>
      <c r="V1993" s="46"/>
      <c r="W1993" s="46"/>
      <c r="X1993" s="46"/>
      <c r="Y1993" s="63"/>
      <c r="Z1993" s="46"/>
      <c r="AA1993" s="46"/>
      <c r="AB1993" s="46"/>
    </row>
    <row r="1994" spans="19:28">
      <c r="S1994" s="46"/>
      <c r="T1994" s="46"/>
      <c r="U1994" s="46"/>
      <c r="V1994" s="46"/>
      <c r="W1994" s="46"/>
      <c r="X1994" s="46"/>
      <c r="Y1994" s="63"/>
      <c r="Z1994" s="46"/>
      <c r="AA1994" s="46"/>
      <c r="AB1994" s="46"/>
    </row>
    <row r="1995" spans="19:28">
      <c r="S1995" s="46"/>
      <c r="T1995" s="46"/>
      <c r="U1995" s="46"/>
      <c r="V1995" s="46"/>
      <c r="W1995" s="46"/>
      <c r="X1995" s="46"/>
      <c r="Y1995" s="63"/>
      <c r="Z1995" s="46"/>
      <c r="AA1995" s="46"/>
      <c r="AB1995" s="46"/>
    </row>
    <row r="1996" spans="19:28">
      <c r="S1996" s="46"/>
      <c r="T1996" s="46"/>
      <c r="U1996" s="46"/>
      <c r="V1996" s="46"/>
      <c r="W1996" s="46"/>
      <c r="X1996" s="46"/>
      <c r="Y1996" s="63"/>
      <c r="Z1996" s="46"/>
      <c r="AA1996" s="46"/>
      <c r="AB1996" s="46"/>
    </row>
    <row r="1997" spans="19:28">
      <c r="S1997" s="46"/>
      <c r="T1997" s="46"/>
      <c r="U1997" s="46"/>
      <c r="V1997" s="46"/>
      <c r="W1997" s="46"/>
      <c r="X1997" s="46"/>
      <c r="Y1997" s="63"/>
      <c r="Z1997" s="46"/>
      <c r="AA1997" s="46"/>
      <c r="AB1997" s="46"/>
    </row>
    <row r="1998" spans="19:28">
      <c r="S1998" s="46"/>
      <c r="T1998" s="46"/>
      <c r="U1998" s="46"/>
      <c r="V1998" s="46"/>
      <c r="W1998" s="46"/>
      <c r="X1998" s="46"/>
      <c r="Y1998" s="63"/>
      <c r="Z1998" s="46"/>
      <c r="AA1998" s="46"/>
      <c r="AB1998" s="46"/>
    </row>
    <row r="1999" spans="19:28">
      <c r="S1999" s="46"/>
      <c r="T1999" s="46"/>
      <c r="U1999" s="46"/>
      <c r="V1999" s="46"/>
      <c r="W1999" s="46"/>
      <c r="X1999" s="46"/>
      <c r="Y1999" s="63"/>
      <c r="Z1999" s="46"/>
      <c r="AA1999" s="46"/>
      <c r="AB1999" s="46"/>
    </row>
    <row r="2000" spans="19:28">
      <c r="S2000" s="46"/>
      <c r="T2000" s="46"/>
      <c r="U2000" s="46"/>
      <c r="V2000" s="46"/>
      <c r="W2000" s="46"/>
      <c r="X2000" s="46"/>
      <c r="Y2000" s="63"/>
      <c r="Z2000" s="46"/>
      <c r="AA2000" s="46"/>
      <c r="AB2000" s="46"/>
    </row>
    <row r="2001" spans="19:28">
      <c r="S2001" s="46"/>
      <c r="T2001" s="46"/>
      <c r="U2001" s="46"/>
      <c r="V2001" s="46"/>
      <c r="W2001" s="46"/>
      <c r="X2001" s="46"/>
      <c r="Y2001" s="63"/>
      <c r="Z2001" s="46"/>
      <c r="AA2001" s="46"/>
      <c r="AB2001" s="46"/>
    </row>
    <row r="2002" spans="19:28">
      <c r="S2002" s="46"/>
      <c r="T2002" s="46"/>
      <c r="U2002" s="46"/>
      <c r="V2002" s="46"/>
      <c r="W2002" s="46"/>
      <c r="X2002" s="46"/>
      <c r="Y2002" s="63"/>
      <c r="Z2002" s="46"/>
      <c r="AA2002" s="46"/>
      <c r="AB2002" s="46"/>
    </row>
    <row r="2003" spans="19:28">
      <c r="S2003" s="46"/>
      <c r="T2003" s="46"/>
      <c r="U2003" s="46"/>
      <c r="V2003" s="46"/>
      <c r="W2003" s="46"/>
      <c r="X2003" s="46"/>
      <c r="Y2003" s="63"/>
      <c r="Z2003" s="46"/>
      <c r="AA2003" s="46"/>
      <c r="AB2003" s="46"/>
    </row>
    <row r="2004" spans="19:28">
      <c r="S2004" s="46"/>
      <c r="T2004" s="46"/>
      <c r="U2004" s="46"/>
      <c r="V2004" s="46"/>
      <c r="W2004" s="46"/>
      <c r="X2004" s="46"/>
      <c r="Y2004" s="63"/>
      <c r="Z2004" s="46"/>
      <c r="AA2004" s="46"/>
      <c r="AB2004" s="46"/>
    </row>
    <row r="2005" spans="19:28">
      <c r="S2005" s="46"/>
      <c r="T2005" s="46"/>
      <c r="U2005" s="46"/>
      <c r="V2005" s="46"/>
      <c r="W2005" s="46"/>
      <c r="X2005" s="46"/>
      <c r="Y2005" s="63"/>
      <c r="Z2005" s="46"/>
      <c r="AA2005" s="46"/>
      <c r="AB2005" s="46"/>
    </row>
    <row r="2006" spans="19:28">
      <c r="S2006" s="46"/>
      <c r="T2006" s="46"/>
      <c r="U2006" s="46"/>
      <c r="V2006" s="46"/>
      <c r="W2006" s="46"/>
      <c r="X2006" s="46"/>
      <c r="Y2006" s="63"/>
      <c r="Z2006" s="46"/>
      <c r="AA2006" s="46"/>
      <c r="AB2006" s="46"/>
    </row>
    <row r="2007" spans="19:28">
      <c r="S2007" s="46"/>
      <c r="T2007" s="46"/>
      <c r="U2007" s="46"/>
      <c r="V2007" s="46"/>
      <c r="W2007" s="46"/>
      <c r="X2007" s="46"/>
      <c r="Y2007" s="63"/>
      <c r="Z2007" s="46"/>
      <c r="AA2007" s="46"/>
      <c r="AB2007" s="46"/>
    </row>
    <row r="2008" spans="19:28">
      <c r="S2008" s="46"/>
      <c r="T2008" s="46"/>
      <c r="U2008" s="46"/>
      <c r="V2008" s="46"/>
      <c r="W2008" s="46"/>
      <c r="X2008" s="46"/>
      <c r="Y2008" s="63"/>
      <c r="Z2008" s="46"/>
      <c r="AA2008" s="46"/>
      <c r="AB2008" s="46"/>
    </row>
    <row r="2009" spans="19:28">
      <c r="S2009" s="46"/>
      <c r="T2009" s="46"/>
      <c r="U2009" s="46"/>
      <c r="V2009" s="46"/>
      <c r="W2009" s="46"/>
      <c r="X2009" s="46"/>
      <c r="Y2009" s="63"/>
      <c r="Z2009" s="46"/>
      <c r="AA2009" s="46"/>
      <c r="AB2009" s="46"/>
    </row>
    <row r="2010" spans="19:28">
      <c r="S2010" s="46"/>
      <c r="T2010" s="46"/>
      <c r="U2010" s="46"/>
      <c r="V2010" s="46"/>
      <c r="W2010" s="46"/>
      <c r="X2010" s="46"/>
      <c r="Y2010" s="63"/>
      <c r="Z2010" s="46"/>
      <c r="AA2010" s="46"/>
      <c r="AB2010" s="46"/>
    </row>
    <row r="2011" spans="19:28">
      <c r="S2011" s="46"/>
      <c r="T2011" s="46"/>
      <c r="U2011" s="46"/>
      <c r="V2011" s="46"/>
      <c r="W2011" s="46"/>
      <c r="X2011" s="46"/>
      <c r="Y2011" s="63"/>
      <c r="Z2011" s="46"/>
      <c r="AA2011" s="46"/>
      <c r="AB2011" s="46"/>
    </row>
    <row r="2012" spans="19:28">
      <c r="S2012" s="46"/>
      <c r="T2012" s="46"/>
      <c r="U2012" s="46"/>
      <c r="V2012" s="46"/>
      <c r="W2012" s="46"/>
      <c r="X2012" s="46"/>
      <c r="Y2012" s="63"/>
      <c r="Z2012" s="46"/>
      <c r="AA2012" s="46"/>
      <c r="AB2012" s="46"/>
    </row>
    <row r="2013" spans="19:28">
      <c r="S2013" s="46"/>
      <c r="T2013" s="46"/>
      <c r="U2013" s="46"/>
      <c r="V2013" s="46"/>
      <c r="W2013" s="46"/>
      <c r="X2013" s="46"/>
      <c r="Y2013" s="63"/>
      <c r="Z2013" s="46"/>
      <c r="AA2013" s="46"/>
      <c r="AB2013" s="46"/>
    </row>
    <row r="2014" spans="19:28">
      <c r="S2014" s="46"/>
      <c r="T2014" s="46"/>
      <c r="U2014" s="46"/>
      <c r="V2014" s="46"/>
      <c r="W2014" s="46"/>
      <c r="X2014" s="46"/>
      <c r="Y2014" s="63"/>
      <c r="Z2014" s="46"/>
      <c r="AA2014" s="46"/>
      <c r="AB2014" s="46"/>
    </row>
    <row r="2015" spans="19:28">
      <c r="S2015" s="46"/>
      <c r="T2015" s="46"/>
      <c r="U2015" s="46"/>
      <c r="V2015" s="46"/>
      <c r="W2015" s="46"/>
      <c r="X2015" s="46"/>
      <c r="Y2015" s="63"/>
      <c r="Z2015" s="46"/>
      <c r="AA2015" s="46"/>
      <c r="AB2015" s="46"/>
    </row>
    <row r="2016" spans="19:28">
      <c r="S2016" s="46"/>
      <c r="T2016" s="46"/>
      <c r="U2016" s="46"/>
      <c r="V2016" s="46"/>
      <c r="W2016" s="46"/>
      <c r="X2016" s="46"/>
      <c r="Y2016" s="63"/>
      <c r="Z2016" s="46"/>
      <c r="AA2016" s="46"/>
      <c r="AB2016" s="46"/>
    </row>
    <row r="2017" spans="19:28">
      <c r="S2017" s="46"/>
      <c r="T2017" s="46"/>
      <c r="U2017" s="46"/>
      <c r="V2017" s="46"/>
      <c r="W2017" s="46"/>
      <c r="X2017" s="46"/>
      <c r="Y2017" s="63"/>
      <c r="Z2017" s="46"/>
      <c r="AA2017" s="46"/>
      <c r="AB2017" s="46"/>
    </row>
    <row r="2018" spans="19:28">
      <c r="S2018" s="46"/>
      <c r="T2018" s="46"/>
      <c r="U2018" s="46"/>
      <c r="V2018" s="46"/>
      <c r="W2018" s="46"/>
      <c r="X2018" s="46"/>
      <c r="Y2018" s="63"/>
      <c r="Z2018" s="46"/>
      <c r="AA2018" s="46"/>
      <c r="AB2018" s="46"/>
    </row>
    <row r="2019" spans="19:28">
      <c r="S2019" s="46"/>
      <c r="T2019" s="46"/>
      <c r="U2019" s="46"/>
      <c r="V2019" s="46"/>
      <c r="W2019" s="46"/>
      <c r="X2019" s="46"/>
      <c r="Y2019" s="63"/>
      <c r="Z2019" s="46"/>
      <c r="AA2019" s="46"/>
      <c r="AB2019" s="46"/>
    </row>
    <row r="2020" spans="19:28">
      <c r="S2020" s="46"/>
      <c r="T2020" s="46"/>
      <c r="U2020" s="46"/>
      <c r="V2020" s="46"/>
      <c r="W2020" s="46"/>
      <c r="X2020" s="46"/>
      <c r="Y2020" s="63"/>
      <c r="Z2020" s="46"/>
      <c r="AA2020" s="46"/>
      <c r="AB2020" s="46"/>
    </row>
    <row r="2021" spans="19:28">
      <c r="S2021" s="46"/>
      <c r="T2021" s="46"/>
      <c r="U2021" s="46"/>
      <c r="V2021" s="46"/>
      <c r="W2021" s="46"/>
      <c r="X2021" s="46"/>
      <c r="Y2021" s="63"/>
      <c r="Z2021" s="46"/>
      <c r="AA2021" s="46"/>
      <c r="AB2021" s="46"/>
    </row>
    <row r="2022" spans="19:28">
      <c r="S2022" s="46"/>
      <c r="T2022" s="46"/>
      <c r="U2022" s="46"/>
      <c r="V2022" s="46"/>
      <c r="W2022" s="46"/>
      <c r="X2022" s="46"/>
      <c r="Y2022" s="63"/>
      <c r="Z2022" s="46"/>
      <c r="AA2022" s="46"/>
      <c r="AB2022" s="46"/>
    </row>
    <row r="2023" spans="19:28">
      <c r="S2023" s="46"/>
      <c r="T2023" s="46"/>
      <c r="U2023" s="46"/>
      <c r="V2023" s="46"/>
      <c r="W2023" s="46"/>
      <c r="X2023" s="46"/>
      <c r="Y2023" s="63"/>
      <c r="Z2023" s="46"/>
      <c r="AA2023" s="46"/>
      <c r="AB2023" s="46"/>
    </row>
    <row r="2024" spans="19:28">
      <c r="S2024" s="46"/>
      <c r="T2024" s="46"/>
      <c r="U2024" s="46"/>
      <c r="V2024" s="46"/>
      <c r="W2024" s="46"/>
      <c r="X2024" s="46"/>
      <c r="Y2024" s="63"/>
      <c r="Z2024" s="46"/>
      <c r="AA2024" s="46"/>
      <c r="AB2024" s="46"/>
    </row>
    <row r="2025" spans="19:28">
      <c r="S2025" s="46"/>
      <c r="T2025" s="46"/>
      <c r="U2025" s="46"/>
      <c r="V2025" s="46"/>
      <c r="W2025" s="46"/>
      <c r="X2025" s="46"/>
      <c r="Y2025" s="63"/>
      <c r="Z2025" s="46"/>
      <c r="AA2025" s="46"/>
      <c r="AB2025" s="46"/>
    </row>
    <row r="2026" spans="19:28">
      <c r="S2026" s="46"/>
      <c r="T2026" s="46"/>
      <c r="U2026" s="46"/>
      <c r="V2026" s="46"/>
      <c r="W2026" s="46"/>
      <c r="X2026" s="46"/>
      <c r="Y2026" s="63"/>
      <c r="Z2026" s="46"/>
      <c r="AA2026" s="46"/>
      <c r="AB2026" s="46"/>
    </row>
    <row r="2027" spans="19:28">
      <c r="S2027" s="46"/>
      <c r="T2027" s="46"/>
      <c r="U2027" s="46"/>
      <c r="V2027" s="46"/>
      <c r="W2027" s="46"/>
      <c r="X2027" s="46"/>
      <c r="Y2027" s="63"/>
      <c r="Z2027" s="46"/>
      <c r="AA2027" s="46"/>
      <c r="AB2027" s="46"/>
    </row>
    <row r="2028" spans="19:28">
      <c r="S2028" s="46"/>
      <c r="T2028" s="46"/>
      <c r="U2028" s="46"/>
      <c r="V2028" s="46"/>
      <c r="W2028" s="46"/>
      <c r="X2028" s="46"/>
      <c r="Y2028" s="63"/>
      <c r="Z2028" s="46"/>
      <c r="AA2028" s="46"/>
      <c r="AB2028" s="46"/>
    </row>
    <row r="2029" spans="19:28">
      <c r="S2029" s="46"/>
      <c r="T2029" s="46"/>
      <c r="U2029" s="46"/>
      <c r="V2029" s="46"/>
      <c r="W2029" s="46"/>
      <c r="X2029" s="46"/>
      <c r="Y2029" s="63"/>
      <c r="Z2029" s="46"/>
      <c r="AA2029" s="46"/>
      <c r="AB2029" s="46"/>
    </row>
    <row r="2030" spans="19:28">
      <c r="S2030" s="46"/>
      <c r="T2030" s="46"/>
      <c r="U2030" s="46"/>
      <c r="V2030" s="46"/>
      <c r="W2030" s="46"/>
      <c r="X2030" s="46"/>
      <c r="Y2030" s="63"/>
      <c r="Z2030" s="46"/>
      <c r="AA2030" s="46"/>
      <c r="AB2030" s="46"/>
    </row>
    <row r="2031" spans="19:28">
      <c r="S2031" s="46"/>
      <c r="T2031" s="46"/>
      <c r="U2031" s="46"/>
      <c r="V2031" s="46"/>
      <c r="W2031" s="46"/>
      <c r="X2031" s="46"/>
      <c r="Y2031" s="63"/>
      <c r="Z2031" s="46"/>
      <c r="AA2031" s="46"/>
      <c r="AB2031" s="46"/>
    </row>
    <row r="2032" spans="19:28">
      <c r="S2032" s="46"/>
      <c r="T2032" s="46"/>
      <c r="U2032" s="46"/>
      <c r="V2032" s="46"/>
      <c r="W2032" s="46"/>
      <c r="X2032" s="46"/>
      <c r="Y2032" s="63"/>
      <c r="Z2032" s="46"/>
      <c r="AA2032" s="46"/>
      <c r="AB2032" s="46"/>
    </row>
    <row r="2033" spans="19:28">
      <c r="S2033" s="46"/>
      <c r="T2033" s="46"/>
      <c r="U2033" s="46"/>
      <c r="V2033" s="46"/>
      <c r="W2033" s="46"/>
      <c r="X2033" s="46"/>
      <c r="Y2033" s="63"/>
      <c r="Z2033" s="46"/>
      <c r="AA2033" s="46"/>
      <c r="AB2033" s="46"/>
    </row>
    <row r="2034" spans="19:28">
      <c r="S2034" s="46"/>
      <c r="T2034" s="46"/>
      <c r="U2034" s="46"/>
      <c r="V2034" s="46"/>
      <c r="W2034" s="46"/>
      <c r="X2034" s="46"/>
      <c r="Y2034" s="63"/>
      <c r="Z2034" s="46"/>
      <c r="AA2034" s="46"/>
      <c r="AB2034" s="46"/>
    </row>
    <row r="2035" spans="19:28">
      <c r="S2035" s="46"/>
      <c r="T2035" s="46"/>
      <c r="U2035" s="46"/>
      <c r="V2035" s="46"/>
      <c r="W2035" s="46"/>
      <c r="X2035" s="46"/>
      <c r="Y2035" s="63"/>
      <c r="Z2035" s="46"/>
      <c r="AA2035" s="46"/>
      <c r="AB2035" s="46"/>
    </row>
    <row r="2036" spans="19:28">
      <c r="S2036" s="46"/>
      <c r="T2036" s="46"/>
      <c r="U2036" s="46"/>
      <c r="V2036" s="46"/>
      <c r="W2036" s="46"/>
      <c r="X2036" s="46"/>
      <c r="Y2036" s="63"/>
      <c r="Z2036" s="46"/>
      <c r="AA2036" s="46"/>
      <c r="AB2036" s="46"/>
    </row>
    <row r="2037" spans="19:28">
      <c r="S2037" s="46"/>
      <c r="T2037" s="46"/>
      <c r="U2037" s="46"/>
      <c r="V2037" s="46"/>
      <c r="W2037" s="46"/>
      <c r="X2037" s="46"/>
      <c r="Y2037" s="63"/>
      <c r="Z2037" s="46"/>
      <c r="AA2037" s="46"/>
      <c r="AB2037" s="46"/>
    </row>
    <row r="2038" spans="19:28">
      <c r="S2038" s="46"/>
      <c r="T2038" s="46"/>
      <c r="U2038" s="46"/>
      <c r="V2038" s="46"/>
      <c r="W2038" s="46"/>
      <c r="X2038" s="46"/>
      <c r="Y2038" s="63"/>
      <c r="Z2038" s="46"/>
      <c r="AA2038" s="46"/>
      <c r="AB2038" s="46"/>
    </row>
    <row r="2039" spans="19:28">
      <c r="S2039" s="46"/>
      <c r="T2039" s="46"/>
      <c r="U2039" s="46"/>
      <c r="V2039" s="46"/>
      <c r="W2039" s="46"/>
      <c r="X2039" s="46"/>
      <c r="Y2039" s="63"/>
      <c r="Z2039" s="46"/>
      <c r="AA2039" s="46"/>
      <c r="AB2039" s="46"/>
    </row>
    <row r="2040" spans="19:28">
      <c r="S2040" s="46"/>
      <c r="T2040" s="46"/>
      <c r="U2040" s="46"/>
      <c r="V2040" s="46"/>
      <c r="W2040" s="46"/>
      <c r="X2040" s="46"/>
      <c r="Y2040" s="63"/>
      <c r="Z2040" s="46"/>
      <c r="AA2040" s="46"/>
      <c r="AB2040" s="46"/>
    </row>
    <row r="2041" spans="19:28">
      <c r="S2041" s="46"/>
      <c r="T2041" s="46"/>
      <c r="U2041" s="46"/>
      <c r="V2041" s="46"/>
      <c r="W2041" s="46"/>
      <c r="X2041" s="46"/>
      <c r="Y2041" s="63"/>
      <c r="Z2041" s="46"/>
      <c r="AA2041" s="46"/>
      <c r="AB2041" s="46"/>
    </row>
    <row r="2042" spans="19:28">
      <c r="S2042" s="46"/>
      <c r="T2042" s="46"/>
      <c r="U2042" s="46"/>
      <c r="V2042" s="46"/>
      <c r="W2042" s="46"/>
      <c r="X2042" s="46"/>
      <c r="Y2042" s="63"/>
      <c r="Z2042" s="46"/>
      <c r="AA2042" s="46"/>
      <c r="AB2042" s="46"/>
    </row>
    <row r="2043" spans="19:28">
      <c r="S2043" s="46"/>
      <c r="T2043" s="46"/>
      <c r="U2043" s="46"/>
      <c r="V2043" s="46"/>
      <c r="W2043" s="46"/>
      <c r="X2043" s="46"/>
      <c r="Y2043" s="63"/>
      <c r="Z2043" s="46"/>
      <c r="AA2043" s="46"/>
      <c r="AB2043" s="46"/>
    </row>
    <row r="2044" spans="19:28">
      <c r="S2044" s="46"/>
      <c r="T2044" s="46"/>
      <c r="U2044" s="46"/>
      <c r="V2044" s="46"/>
      <c r="W2044" s="46"/>
      <c r="X2044" s="46"/>
      <c r="Y2044" s="63"/>
      <c r="Z2044" s="46"/>
      <c r="AA2044" s="46"/>
      <c r="AB2044" s="46"/>
    </row>
    <row r="2045" spans="19:28">
      <c r="S2045" s="46"/>
      <c r="T2045" s="46"/>
      <c r="U2045" s="46"/>
      <c r="V2045" s="46"/>
      <c r="W2045" s="46"/>
      <c r="X2045" s="46"/>
      <c r="Y2045" s="63"/>
      <c r="Z2045" s="46"/>
      <c r="AA2045" s="46"/>
      <c r="AB2045" s="46"/>
    </row>
    <row r="2046" spans="19:28">
      <c r="S2046" s="46"/>
      <c r="T2046" s="46"/>
      <c r="U2046" s="46"/>
      <c r="V2046" s="46"/>
      <c r="W2046" s="46"/>
      <c r="X2046" s="46"/>
      <c r="Y2046" s="63"/>
      <c r="Z2046" s="46"/>
      <c r="AA2046" s="46"/>
      <c r="AB2046" s="46"/>
    </row>
    <row r="2047" spans="19:28">
      <c r="S2047" s="46"/>
      <c r="T2047" s="46"/>
      <c r="U2047" s="46"/>
      <c r="V2047" s="46"/>
      <c r="W2047" s="46"/>
      <c r="X2047" s="46"/>
      <c r="Y2047" s="63"/>
      <c r="Z2047" s="46"/>
      <c r="AA2047" s="46"/>
      <c r="AB2047" s="46"/>
    </row>
    <row r="2048" spans="19:28">
      <c r="S2048" s="46"/>
      <c r="T2048" s="46"/>
      <c r="U2048" s="46"/>
      <c r="V2048" s="46"/>
      <c r="W2048" s="46"/>
      <c r="X2048" s="46"/>
      <c r="Y2048" s="63"/>
      <c r="Z2048" s="46"/>
      <c r="AA2048" s="46"/>
      <c r="AB2048" s="46"/>
    </row>
    <row r="2049" spans="19:28">
      <c r="S2049" s="46"/>
      <c r="T2049" s="46"/>
      <c r="U2049" s="46"/>
      <c r="V2049" s="46"/>
      <c r="W2049" s="46"/>
      <c r="X2049" s="46"/>
      <c r="Y2049" s="63"/>
      <c r="Z2049" s="46"/>
      <c r="AA2049" s="46"/>
      <c r="AB2049" s="46"/>
    </row>
    <row r="2050" spans="19:28">
      <c r="S2050" s="46"/>
      <c r="T2050" s="46"/>
      <c r="U2050" s="46"/>
      <c r="V2050" s="46"/>
      <c r="W2050" s="46"/>
      <c r="X2050" s="46"/>
      <c r="Y2050" s="63"/>
      <c r="Z2050" s="46"/>
      <c r="AA2050" s="46"/>
      <c r="AB2050" s="46"/>
    </row>
    <row r="2051" spans="19:28">
      <c r="S2051" s="46"/>
      <c r="T2051" s="46"/>
      <c r="U2051" s="46"/>
      <c r="V2051" s="46"/>
      <c r="W2051" s="46"/>
      <c r="X2051" s="46"/>
      <c r="Y2051" s="63"/>
      <c r="Z2051" s="46"/>
      <c r="AA2051" s="46"/>
      <c r="AB2051" s="46"/>
    </row>
    <row r="2052" spans="19:28">
      <c r="S2052" s="46"/>
      <c r="T2052" s="46"/>
      <c r="U2052" s="46"/>
      <c r="V2052" s="46"/>
      <c r="W2052" s="46"/>
      <c r="X2052" s="46"/>
      <c r="Y2052" s="63"/>
      <c r="Z2052" s="46"/>
      <c r="AA2052" s="46"/>
      <c r="AB2052" s="46"/>
    </row>
    <row r="2053" spans="19:28">
      <c r="S2053" s="46"/>
      <c r="T2053" s="46"/>
      <c r="U2053" s="46"/>
      <c r="V2053" s="46"/>
      <c r="W2053" s="46"/>
      <c r="X2053" s="46"/>
      <c r="Y2053" s="63"/>
      <c r="Z2053" s="46"/>
      <c r="AA2053" s="46"/>
      <c r="AB2053" s="46"/>
    </row>
    <row r="2054" spans="19:28">
      <c r="S2054" s="46"/>
      <c r="T2054" s="46"/>
      <c r="U2054" s="46"/>
      <c r="V2054" s="46"/>
      <c r="W2054" s="46"/>
      <c r="X2054" s="46"/>
      <c r="Y2054" s="63"/>
      <c r="Z2054" s="46"/>
      <c r="AA2054" s="46"/>
      <c r="AB2054" s="46"/>
    </row>
    <row r="2055" spans="19:28">
      <c r="S2055" s="46"/>
      <c r="T2055" s="46"/>
      <c r="U2055" s="46"/>
      <c r="V2055" s="46"/>
      <c r="W2055" s="46"/>
      <c r="X2055" s="46"/>
      <c r="Y2055" s="63"/>
      <c r="Z2055" s="46"/>
      <c r="AA2055" s="46"/>
      <c r="AB2055" s="46"/>
    </row>
    <row r="2056" spans="19:28">
      <c r="S2056" s="46"/>
      <c r="T2056" s="46"/>
      <c r="U2056" s="46"/>
      <c r="V2056" s="46"/>
      <c r="W2056" s="46"/>
      <c r="X2056" s="46"/>
      <c r="Y2056" s="63"/>
      <c r="Z2056" s="46"/>
      <c r="AA2056" s="46"/>
      <c r="AB2056" s="46"/>
    </row>
    <row r="2057" spans="19:28">
      <c r="S2057" s="46"/>
      <c r="T2057" s="46"/>
      <c r="U2057" s="46"/>
      <c r="V2057" s="46"/>
      <c r="W2057" s="46"/>
      <c r="X2057" s="46"/>
      <c r="Y2057" s="63"/>
      <c r="Z2057" s="46"/>
      <c r="AA2057" s="46"/>
      <c r="AB2057" s="46"/>
    </row>
    <row r="2058" spans="19:28">
      <c r="S2058" s="46"/>
      <c r="T2058" s="46"/>
      <c r="U2058" s="46"/>
      <c r="V2058" s="46"/>
      <c r="W2058" s="46"/>
      <c r="X2058" s="46"/>
      <c r="Y2058" s="63"/>
      <c r="Z2058" s="46"/>
      <c r="AA2058" s="46"/>
      <c r="AB2058" s="46"/>
    </row>
    <row r="2059" spans="19:28">
      <c r="S2059" s="46"/>
      <c r="T2059" s="46"/>
      <c r="U2059" s="46"/>
      <c r="V2059" s="46"/>
      <c r="W2059" s="46"/>
      <c r="X2059" s="46"/>
      <c r="Y2059" s="63"/>
      <c r="Z2059" s="46"/>
      <c r="AA2059" s="46"/>
      <c r="AB2059" s="46"/>
    </row>
    <row r="2060" spans="19:28">
      <c r="S2060" s="46"/>
      <c r="T2060" s="46"/>
      <c r="U2060" s="46"/>
      <c r="V2060" s="46"/>
      <c r="W2060" s="46"/>
      <c r="X2060" s="46"/>
      <c r="Y2060" s="63"/>
      <c r="Z2060" s="46"/>
      <c r="AA2060" s="46"/>
      <c r="AB2060" s="46"/>
    </row>
    <row r="2061" spans="19:28">
      <c r="S2061" s="46"/>
      <c r="T2061" s="46"/>
      <c r="U2061" s="46"/>
      <c r="V2061" s="46"/>
      <c r="W2061" s="46"/>
      <c r="X2061" s="46"/>
      <c r="Y2061" s="63"/>
      <c r="Z2061" s="46"/>
      <c r="AA2061" s="46"/>
      <c r="AB2061" s="46"/>
    </row>
    <row r="2062" spans="19:28">
      <c r="S2062" s="46"/>
      <c r="T2062" s="46"/>
      <c r="U2062" s="46"/>
      <c r="V2062" s="46"/>
      <c r="W2062" s="46"/>
      <c r="X2062" s="46"/>
      <c r="Y2062" s="63"/>
      <c r="Z2062" s="46"/>
      <c r="AA2062" s="46"/>
      <c r="AB2062" s="46"/>
    </row>
    <row r="2063" spans="19:28">
      <c r="S2063" s="46"/>
      <c r="T2063" s="46"/>
      <c r="U2063" s="46"/>
      <c r="V2063" s="46"/>
      <c r="W2063" s="46"/>
      <c r="X2063" s="46"/>
      <c r="Y2063" s="63"/>
      <c r="Z2063" s="46"/>
      <c r="AA2063" s="46"/>
      <c r="AB2063" s="46"/>
    </row>
    <row r="2064" spans="19:28">
      <c r="S2064" s="46"/>
      <c r="T2064" s="46"/>
      <c r="U2064" s="46"/>
      <c r="V2064" s="46"/>
      <c r="W2064" s="46"/>
      <c r="X2064" s="46"/>
      <c r="Y2064" s="63"/>
      <c r="Z2064" s="46"/>
      <c r="AA2064" s="46"/>
      <c r="AB2064" s="46"/>
    </row>
    <row r="2065" spans="19:28">
      <c r="S2065" s="46"/>
      <c r="T2065" s="46"/>
      <c r="U2065" s="46"/>
      <c r="V2065" s="46"/>
      <c r="W2065" s="46"/>
      <c r="X2065" s="46"/>
      <c r="Y2065" s="63"/>
      <c r="Z2065" s="46"/>
      <c r="AA2065" s="46"/>
      <c r="AB2065" s="46"/>
    </row>
    <row r="2066" spans="19:28">
      <c r="S2066" s="46"/>
      <c r="T2066" s="46"/>
      <c r="U2066" s="46"/>
      <c r="V2066" s="46"/>
      <c r="W2066" s="46"/>
      <c r="X2066" s="46"/>
      <c r="Y2066" s="63"/>
      <c r="Z2066" s="46"/>
      <c r="AA2066" s="46"/>
      <c r="AB2066" s="46"/>
    </row>
    <row r="2067" spans="19:28">
      <c r="S2067" s="46"/>
      <c r="T2067" s="46"/>
      <c r="U2067" s="46"/>
      <c r="V2067" s="46"/>
      <c r="W2067" s="46"/>
      <c r="X2067" s="46"/>
      <c r="Y2067" s="63"/>
      <c r="Z2067" s="46"/>
      <c r="AA2067" s="46"/>
      <c r="AB2067" s="46"/>
    </row>
    <row r="2068" spans="19:28">
      <c r="S2068" s="46"/>
      <c r="T2068" s="46"/>
      <c r="U2068" s="46"/>
      <c r="V2068" s="46"/>
      <c r="W2068" s="46"/>
      <c r="X2068" s="46"/>
      <c r="Y2068" s="63"/>
      <c r="Z2068" s="46"/>
      <c r="AA2068" s="46"/>
      <c r="AB2068" s="46"/>
    </row>
    <row r="2069" spans="19:28">
      <c r="S2069" s="46"/>
      <c r="T2069" s="46"/>
      <c r="U2069" s="46"/>
      <c r="V2069" s="46"/>
      <c r="W2069" s="46"/>
      <c r="X2069" s="46"/>
      <c r="Y2069" s="63"/>
      <c r="Z2069" s="46"/>
      <c r="AA2069" s="46"/>
      <c r="AB2069" s="46"/>
    </row>
    <row r="2070" spans="19:28">
      <c r="S2070" s="46"/>
      <c r="T2070" s="46"/>
      <c r="U2070" s="46"/>
      <c r="V2070" s="46"/>
      <c r="W2070" s="46"/>
      <c r="X2070" s="46"/>
      <c r="Y2070" s="63"/>
      <c r="Z2070" s="46"/>
      <c r="AA2070" s="46"/>
      <c r="AB2070" s="46"/>
    </row>
    <row r="2071" spans="19:28">
      <c r="S2071" s="46"/>
      <c r="T2071" s="46"/>
      <c r="U2071" s="46"/>
      <c r="V2071" s="46"/>
      <c r="W2071" s="46"/>
      <c r="X2071" s="46"/>
      <c r="Y2071" s="63"/>
      <c r="Z2071" s="46"/>
      <c r="AA2071" s="46"/>
      <c r="AB2071" s="46"/>
    </row>
    <row r="2072" spans="19:28">
      <c r="S2072" s="46"/>
      <c r="T2072" s="46"/>
      <c r="U2072" s="46"/>
      <c r="V2072" s="46"/>
      <c r="W2072" s="46"/>
      <c r="X2072" s="46"/>
      <c r="Y2072" s="63"/>
      <c r="Z2072" s="46"/>
      <c r="AA2072" s="46"/>
      <c r="AB2072" s="46"/>
    </row>
    <row r="2073" spans="19:28">
      <c r="S2073" s="46"/>
      <c r="T2073" s="46"/>
      <c r="U2073" s="46"/>
      <c r="V2073" s="46"/>
      <c r="W2073" s="46"/>
      <c r="X2073" s="46"/>
      <c r="Y2073" s="63"/>
      <c r="Z2073" s="46"/>
      <c r="AA2073" s="46"/>
      <c r="AB2073" s="46"/>
    </row>
    <row r="2074" spans="19:28">
      <c r="S2074" s="46"/>
      <c r="T2074" s="46"/>
      <c r="U2074" s="46"/>
      <c r="V2074" s="46"/>
      <c r="W2074" s="46"/>
      <c r="X2074" s="46"/>
      <c r="Y2074" s="63"/>
      <c r="Z2074" s="46"/>
      <c r="AA2074" s="46"/>
      <c r="AB2074" s="46"/>
    </row>
    <row r="2075" spans="19:28">
      <c r="S2075" s="46"/>
      <c r="T2075" s="46"/>
      <c r="U2075" s="46"/>
      <c r="V2075" s="46"/>
      <c r="W2075" s="46"/>
      <c r="X2075" s="46"/>
      <c r="Y2075" s="63"/>
      <c r="Z2075" s="46"/>
      <c r="AA2075" s="46"/>
      <c r="AB2075" s="46"/>
    </row>
    <row r="2076" spans="19:28">
      <c r="S2076" s="46"/>
      <c r="T2076" s="46"/>
      <c r="U2076" s="46"/>
      <c r="V2076" s="46"/>
      <c r="W2076" s="46"/>
      <c r="X2076" s="46"/>
      <c r="Y2076" s="63"/>
      <c r="Z2076" s="46"/>
      <c r="AA2076" s="46"/>
      <c r="AB2076" s="46"/>
    </row>
    <row r="2077" spans="19:28">
      <c r="S2077" s="46"/>
      <c r="T2077" s="46"/>
      <c r="U2077" s="46"/>
      <c r="V2077" s="46"/>
      <c r="W2077" s="46"/>
      <c r="X2077" s="46"/>
      <c r="Y2077" s="63"/>
      <c r="Z2077" s="46"/>
      <c r="AA2077" s="46"/>
      <c r="AB2077" s="46"/>
    </row>
    <row r="2078" spans="19:28">
      <c r="S2078" s="46"/>
      <c r="T2078" s="46"/>
      <c r="U2078" s="46"/>
      <c r="V2078" s="46"/>
      <c r="W2078" s="46"/>
      <c r="X2078" s="46"/>
      <c r="Y2078" s="63"/>
      <c r="Z2078" s="46"/>
      <c r="AA2078" s="46"/>
      <c r="AB2078" s="46"/>
    </row>
    <row r="2079" spans="19:28">
      <c r="S2079" s="46"/>
      <c r="T2079" s="46"/>
      <c r="U2079" s="46"/>
      <c r="V2079" s="46"/>
      <c r="W2079" s="46"/>
      <c r="X2079" s="46"/>
      <c r="Y2079" s="63"/>
      <c r="Z2079" s="46"/>
      <c r="AA2079" s="46"/>
      <c r="AB2079" s="46"/>
    </row>
    <row r="2080" spans="19:28">
      <c r="S2080" s="46"/>
      <c r="T2080" s="46"/>
      <c r="U2080" s="46"/>
      <c r="V2080" s="46"/>
      <c r="W2080" s="46"/>
      <c r="X2080" s="46"/>
      <c r="Y2080" s="63"/>
      <c r="Z2080" s="46"/>
      <c r="AA2080" s="46"/>
      <c r="AB2080" s="46"/>
    </row>
    <row r="2081" spans="19:28">
      <c r="S2081" s="46"/>
      <c r="T2081" s="46"/>
      <c r="U2081" s="46"/>
      <c r="V2081" s="46"/>
      <c r="W2081" s="46"/>
      <c r="X2081" s="46"/>
      <c r="Y2081" s="63"/>
      <c r="Z2081" s="46"/>
      <c r="AA2081" s="46"/>
      <c r="AB2081" s="46"/>
    </row>
    <row r="2082" spans="19:28">
      <c r="S2082" s="46"/>
      <c r="T2082" s="46"/>
      <c r="U2082" s="46"/>
      <c r="V2082" s="46"/>
      <c r="W2082" s="46"/>
      <c r="X2082" s="46"/>
      <c r="Y2082" s="63"/>
      <c r="Z2082" s="46"/>
      <c r="AA2082" s="46"/>
      <c r="AB2082" s="46"/>
    </row>
    <row r="2083" spans="19:28">
      <c r="S2083" s="46"/>
      <c r="T2083" s="46"/>
      <c r="U2083" s="46"/>
      <c r="V2083" s="46"/>
      <c r="W2083" s="46"/>
      <c r="X2083" s="46"/>
      <c r="Y2083" s="63"/>
      <c r="Z2083" s="46"/>
      <c r="AA2083" s="46"/>
      <c r="AB2083" s="46"/>
    </row>
    <row r="2084" spans="19:28">
      <c r="S2084" s="46"/>
      <c r="T2084" s="46"/>
      <c r="U2084" s="46"/>
      <c r="V2084" s="46"/>
      <c r="W2084" s="46"/>
      <c r="X2084" s="46"/>
      <c r="Y2084" s="63"/>
      <c r="Z2084" s="46"/>
      <c r="AA2084" s="46"/>
      <c r="AB2084" s="46"/>
    </row>
    <row r="2085" spans="19:28">
      <c r="S2085" s="46"/>
      <c r="T2085" s="46"/>
      <c r="U2085" s="46"/>
      <c r="V2085" s="46"/>
      <c r="W2085" s="46"/>
      <c r="X2085" s="46"/>
      <c r="Y2085" s="63"/>
      <c r="Z2085" s="46"/>
      <c r="AA2085" s="46"/>
      <c r="AB2085" s="46"/>
    </row>
    <row r="2086" spans="19:28">
      <c r="S2086" s="46"/>
      <c r="T2086" s="46"/>
      <c r="U2086" s="46"/>
      <c r="V2086" s="46"/>
      <c r="W2086" s="46"/>
      <c r="X2086" s="46"/>
      <c r="Y2086" s="63"/>
      <c r="Z2086" s="46"/>
      <c r="AA2086" s="46"/>
      <c r="AB2086" s="46"/>
    </row>
    <row r="2087" spans="19:28">
      <c r="S2087" s="46"/>
      <c r="T2087" s="46"/>
      <c r="U2087" s="46"/>
      <c r="V2087" s="46"/>
      <c r="W2087" s="46"/>
      <c r="X2087" s="46"/>
      <c r="Y2087" s="63"/>
      <c r="Z2087" s="46"/>
      <c r="AA2087" s="46"/>
      <c r="AB2087" s="46"/>
    </row>
    <row r="2088" spans="19:28">
      <c r="S2088" s="46"/>
      <c r="T2088" s="46"/>
      <c r="U2088" s="46"/>
      <c r="V2088" s="46"/>
      <c r="W2088" s="46"/>
      <c r="X2088" s="46"/>
      <c r="Y2088" s="63"/>
      <c r="Z2088" s="46"/>
      <c r="AA2088" s="46"/>
      <c r="AB2088" s="46"/>
    </row>
    <row r="2089" spans="19:28">
      <c r="S2089" s="46"/>
      <c r="T2089" s="46"/>
      <c r="U2089" s="46"/>
      <c r="V2089" s="46"/>
      <c r="W2089" s="46"/>
      <c r="X2089" s="46"/>
      <c r="Y2089" s="63"/>
      <c r="Z2089" s="46"/>
      <c r="AA2089" s="46"/>
      <c r="AB2089" s="46"/>
    </row>
    <row r="2090" spans="19:28">
      <c r="S2090" s="46"/>
      <c r="T2090" s="46"/>
      <c r="U2090" s="46"/>
      <c r="V2090" s="46"/>
      <c r="W2090" s="46"/>
      <c r="X2090" s="46"/>
      <c r="Y2090" s="63"/>
      <c r="Z2090" s="46"/>
      <c r="AA2090" s="46"/>
      <c r="AB2090" s="46"/>
    </row>
    <row r="2091" spans="19:28">
      <c r="S2091" s="46"/>
      <c r="T2091" s="46"/>
      <c r="U2091" s="46"/>
      <c r="V2091" s="46"/>
      <c r="W2091" s="46"/>
      <c r="X2091" s="46"/>
      <c r="Y2091" s="63"/>
      <c r="Z2091" s="46"/>
      <c r="AA2091" s="46"/>
      <c r="AB2091" s="46"/>
    </row>
    <row r="2092" spans="19:28">
      <c r="S2092" s="46"/>
      <c r="T2092" s="46"/>
      <c r="U2092" s="46"/>
      <c r="V2092" s="46"/>
      <c r="W2092" s="46"/>
      <c r="X2092" s="46"/>
      <c r="Y2092" s="63"/>
      <c r="Z2092" s="46"/>
      <c r="AA2092" s="46"/>
      <c r="AB2092" s="46"/>
    </row>
    <row r="2093" spans="19:28">
      <c r="S2093" s="46"/>
      <c r="T2093" s="46"/>
      <c r="U2093" s="46"/>
      <c r="V2093" s="46"/>
      <c r="W2093" s="46"/>
      <c r="X2093" s="46"/>
      <c r="Y2093" s="63"/>
      <c r="Z2093" s="46"/>
      <c r="AA2093" s="46"/>
      <c r="AB2093" s="46"/>
    </row>
    <row r="2094" spans="19:28">
      <c r="S2094" s="46"/>
      <c r="T2094" s="46"/>
      <c r="U2094" s="46"/>
      <c r="V2094" s="46"/>
      <c r="W2094" s="46"/>
      <c r="X2094" s="46"/>
      <c r="Y2094" s="63"/>
      <c r="Z2094" s="46"/>
      <c r="AA2094" s="46"/>
      <c r="AB2094" s="46"/>
    </row>
    <row r="2095" spans="19:28">
      <c r="S2095" s="46"/>
      <c r="T2095" s="46"/>
      <c r="U2095" s="46"/>
      <c r="V2095" s="46"/>
      <c r="W2095" s="46"/>
      <c r="X2095" s="46"/>
      <c r="Y2095" s="63"/>
      <c r="Z2095" s="46"/>
      <c r="AA2095" s="46"/>
      <c r="AB2095" s="46"/>
    </row>
    <row r="2096" spans="19:28">
      <c r="S2096" s="46"/>
      <c r="T2096" s="46"/>
      <c r="U2096" s="46"/>
      <c r="V2096" s="46"/>
      <c r="W2096" s="46"/>
      <c r="X2096" s="46"/>
      <c r="Y2096" s="63"/>
      <c r="Z2096" s="46"/>
      <c r="AA2096" s="46"/>
      <c r="AB2096" s="46"/>
    </row>
    <row r="2097" spans="19:28">
      <c r="S2097" s="46"/>
      <c r="T2097" s="46"/>
      <c r="U2097" s="46"/>
      <c r="V2097" s="46"/>
      <c r="W2097" s="46"/>
      <c r="X2097" s="46"/>
      <c r="Y2097" s="63"/>
      <c r="Z2097" s="46"/>
      <c r="AA2097" s="46"/>
      <c r="AB2097" s="46"/>
    </row>
    <row r="2098" spans="19:28">
      <c r="S2098" s="46"/>
      <c r="T2098" s="46"/>
      <c r="U2098" s="46"/>
      <c r="V2098" s="46"/>
      <c r="W2098" s="46"/>
      <c r="X2098" s="46"/>
      <c r="Y2098" s="63"/>
      <c r="Z2098" s="46"/>
      <c r="AA2098" s="46"/>
      <c r="AB2098" s="46"/>
    </row>
    <row r="2099" spans="19:28">
      <c r="S2099" s="46"/>
      <c r="T2099" s="46"/>
      <c r="U2099" s="46"/>
      <c r="V2099" s="46"/>
      <c r="W2099" s="46"/>
      <c r="X2099" s="46"/>
      <c r="Y2099" s="63"/>
      <c r="Z2099" s="46"/>
      <c r="AA2099" s="46"/>
      <c r="AB2099" s="46"/>
    </row>
    <row r="2100" spans="19:28">
      <c r="S2100" s="46"/>
      <c r="T2100" s="46"/>
      <c r="U2100" s="46"/>
      <c r="V2100" s="46"/>
      <c r="W2100" s="46"/>
      <c r="X2100" s="46"/>
      <c r="Y2100" s="63"/>
      <c r="Z2100" s="46"/>
      <c r="AA2100" s="46"/>
      <c r="AB2100" s="46"/>
    </row>
    <row r="2101" spans="19:28">
      <c r="S2101" s="46"/>
      <c r="T2101" s="46"/>
      <c r="U2101" s="46"/>
      <c r="V2101" s="46"/>
      <c r="W2101" s="46"/>
      <c r="X2101" s="46"/>
      <c r="Y2101" s="63"/>
      <c r="Z2101" s="46"/>
      <c r="AA2101" s="46"/>
      <c r="AB2101" s="46"/>
    </row>
    <row r="2102" spans="19:28">
      <c r="S2102" s="46"/>
      <c r="T2102" s="46"/>
      <c r="U2102" s="46"/>
      <c r="V2102" s="46"/>
      <c r="W2102" s="46"/>
      <c r="X2102" s="46"/>
      <c r="Y2102" s="63"/>
      <c r="Z2102" s="46"/>
      <c r="AA2102" s="46"/>
      <c r="AB2102" s="46"/>
    </row>
    <row r="2103" spans="19:28">
      <c r="S2103" s="46"/>
      <c r="T2103" s="46"/>
      <c r="U2103" s="46"/>
      <c r="V2103" s="46"/>
      <c r="W2103" s="46"/>
      <c r="X2103" s="46"/>
      <c r="Y2103" s="63"/>
      <c r="Z2103" s="46"/>
      <c r="AA2103" s="46"/>
      <c r="AB2103" s="46"/>
    </row>
    <row r="2104" spans="19:28">
      <c r="S2104" s="46"/>
      <c r="T2104" s="46"/>
      <c r="U2104" s="46"/>
      <c r="V2104" s="46"/>
      <c r="W2104" s="46"/>
      <c r="X2104" s="46"/>
      <c r="Y2104" s="63"/>
      <c r="Z2104" s="46"/>
      <c r="AA2104" s="46"/>
      <c r="AB2104" s="46"/>
    </row>
    <row r="2105" spans="19:28">
      <c r="S2105" s="46"/>
      <c r="T2105" s="46"/>
      <c r="U2105" s="46"/>
      <c r="V2105" s="46"/>
      <c r="W2105" s="46"/>
      <c r="X2105" s="46"/>
      <c r="Y2105" s="63"/>
      <c r="Z2105" s="46"/>
      <c r="AA2105" s="46"/>
      <c r="AB2105" s="46"/>
    </row>
    <row r="2106" spans="19:28">
      <c r="S2106" s="46"/>
      <c r="T2106" s="46"/>
      <c r="U2106" s="46"/>
      <c r="V2106" s="46"/>
      <c r="W2106" s="46"/>
      <c r="X2106" s="46"/>
      <c r="Y2106" s="63"/>
      <c r="Z2106" s="46"/>
      <c r="AA2106" s="46"/>
      <c r="AB2106" s="46"/>
    </row>
    <row r="2107" spans="19:28">
      <c r="S2107" s="46"/>
      <c r="T2107" s="46"/>
      <c r="U2107" s="46"/>
      <c r="V2107" s="46"/>
      <c r="W2107" s="46"/>
      <c r="X2107" s="46"/>
      <c r="Y2107" s="63"/>
      <c r="Z2107" s="46"/>
      <c r="AA2107" s="46"/>
      <c r="AB2107" s="46"/>
    </row>
    <row r="2108" spans="19:28">
      <c r="S2108" s="46"/>
      <c r="T2108" s="46"/>
      <c r="U2108" s="46"/>
      <c r="V2108" s="46"/>
      <c r="W2108" s="46"/>
      <c r="X2108" s="46"/>
      <c r="Y2108" s="63"/>
      <c r="Z2108" s="46"/>
      <c r="AA2108" s="46"/>
      <c r="AB2108" s="46"/>
    </row>
    <row r="2109" spans="19:28">
      <c r="S2109" s="46"/>
      <c r="T2109" s="46"/>
      <c r="U2109" s="46"/>
      <c r="V2109" s="46"/>
      <c r="W2109" s="46"/>
      <c r="X2109" s="46"/>
      <c r="Y2109" s="63"/>
      <c r="Z2109" s="46"/>
      <c r="AA2109" s="46"/>
      <c r="AB2109" s="46"/>
    </row>
    <row r="2110" spans="19:28">
      <c r="S2110" s="46"/>
      <c r="T2110" s="46"/>
      <c r="U2110" s="46"/>
      <c r="V2110" s="46"/>
      <c r="W2110" s="46"/>
      <c r="X2110" s="46"/>
      <c r="Y2110" s="63"/>
      <c r="Z2110" s="46"/>
      <c r="AA2110" s="46"/>
      <c r="AB2110" s="46"/>
    </row>
    <row r="2111" spans="19:28">
      <c r="S2111" s="46"/>
      <c r="T2111" s="46"/>
      <c r="U2111" s="46"/>
      <c r="V2111" s="46"/>
      <c r="W2111" s="46"/>
      <c r="X2111" s="46"/>
      <c r="Y2111" s="63"/>
      <c r="Z2111" s="46"/>
      <c r="AA2111" s="46"/>
      <c r="AB2111" s="46"/>
    </row>
    <row r="2112" spans="19:28">
      <c r="S2112" s="46"/>
      <c r="T2112" s="46"/>
      <c r="U2112" s="46"/>
      <c r="V2112" s="46"/>
      <c r="W2112" s="46"/>
      <c r="X2112" s="46"/>
      <c r="Y2112" s="63"/>
      <c r="Z2112" s="46"/>
      <c r="AA2112" s="46"/>
      <c r="AB2112" s="46"/>
    </row>
    <row r="2113" spans="19:28">
      <c r="S2113" s="46"/>
      <c r="T2113" s="46"/>
      <c r="U2113" s="46"/>
      <c r="V2113" s="46"/>
      <c r="W2113" s="46"/>
      <c r="X2113" s="46"/>
      <c r="Y2113" s="63"/>
      <c r="Z2113" s="46"/>
      <c r="AA2113" s="46"/>
      <c r="AB2113" s="46"/>
    </row>
    <row r="2114" spans="19:28">
      <c r="S2114" s="46"/>
      <c r="T2114" s="46"/>
      <c r="U2114" s="46"/>
      <c r="V2114" s="46"/>
      <c r="W2114" s="46"/>
      <c r="X2114" s="46"/>
      <c r="Y2114" s="63"/>
      <c r="Z2114" s="46"/>
      <c r="AA2114" s="46"/>
      <c r="AB2114" s="46"/>
    </row>
    <row r="2115" spans="19:28">
      <c r="S2115" s="46"/>
      <c r="T2115" s="46"/>
      <c r="U2115" s="46"/>
      <c r="V2115" s="46"/>
      <c r="W2115" s="46"/>
      <c r="X2115" s="46"/>
      <c r="Y2115" s="63"/>
      <c r="Z2115" s="46"/>
      <c r="AA2115" s="46"/>
      <c r="AB2115" s="46"/>
    </row>
    <row r="2116" spans="19:28">
      <c r="S2116" s="46"/>
      <c r="T2116" s="46"/>
      <c r="U2116" s="46"/>
      <c r="V2116" s="46"/>
      <c r="W2116" s="46"/>
      <c r="X2116" s="46"/>
      <c r="Y2116" s="63"/>
      <c r="Z2116" s="46"/>
      <c r="AA2116" s="46"/>
      <c r="AB2116" s="46"/>
    </row>
    <row r="2117" spans="19:28">
      <c r="S2117" s="46"/>
      <c r="T2117" s="46"/>
      <c r="U2117" s="46"/>
      <c r="V2117" s="46"/>
      <c r="W2117" s="46"/>
      <c r="X2117" s="46"/>
      <c r="Y2117" s="63"/>
      <c r="Z2117" s="46"/>
      <c r="AA2117" s="46"/>
      <c r="AB2117" s="46"/>
    </row>
    <row r="2118" spans="19:28">
      <c r="S2118" s="46"/>
      <c r="T2118" s="46"/>
      <c r="U2118" s="46"/>
      <c r="V2118" s="46"/>
      <c r="W2118" s="46"/>
      <c r="X2118" s="46"/>
      <c r="Y2118" s="63"/>
      <c r="Z2118" s="46"/>
      <c r="AA2118" s="46"/>
      <c r="AB2118" s="46"/>
    </row>
    <row r="2119" spans="19:28">
      <c r="S2119" s="46"/>
      <c r="T2119" s="46"/>
      <c r="U2119" s="46"/>
      <c r="V2119" s="46"/>
      <c r="W2119" s="46"/>
      <c r="X2119" s="46"/>
      <c r="Y2119" s="63"/>
      <c r="Z2119" s="46"/>
      <c r="AA2119" s="46"/>
      <c r="AB2119" s="46"/>
    </row>
    <row r="2120" spans="19:28">
      <c r="S2120" s="46"/>
      <c r="T2120" s="46"/>
      <c r="U2120" s="46"/>
      <c r="V2120" s="46"/>
      <c r="W2120" s="46"/>
      <c r="X2120" s="46"/>
      <c r="Y2120" s="63"/>
      <c r="Z2120" s="46"/>
      <c r="AA2120" s="46"/>
      <c r="AB2120" s="46"/>
    </row>
    <row r="2121" spans="19:28">
      <c r="S2121" s="46"/>
      <c r="T2121" s="46"/>
      <c r="U2121" s="46"/>
      <c r="V2121" s="46"/>
      <c r="W2121" s="46"/>
      <c r="X2121" s="46"/>
      <c r="Y2121" s="63"/>
      <c r="Z2121" s="46"/>
      <c r="AA2121" s="46"/>
      <c r="AB2121" s="46"/>
    </row>
    <row r="2122" spans="19:28">
      <c r="S2122" s="46"/>
      <c r="T2122" s="46"/>
      <c r="U2122" s="46"/>
      <c r="V2122" s="46"/>
      <c r="W2122" s="46"/>
      <c r="X2122" s="46"/>
      <c r="Y2122" s="63"/>
      <c r="Z2122" s="46"/>
      <c r="AA2122" s="46"/>
      <c r="AB2122" s="46"/>
    </row>
    <row r="2123" spans="19:28">
      <c r="S2123" s="46"/>
      <c r="T2123" s="46"/>
      <c r="U2123" s="46"/>
      <c r="V2123" s="46"/>
      <c r="W2123" s="46"/>
      <c r="X2123" s="46"/>
      <c r="Y2123" s="63"/>
      <c r="Z2123" s="46"/>
      <c r="AA2123" s="46"/>
      <c r="AB2123" s="46"/>
    </row>
    <row r="2124" spans="19:28">
      <c r="S2124" s="46"/>
      <c r="T2124" s="46"/>
      <c r="U2124" s="46"/>
      <c r="V2124" s="46"/>
      <c r="W2124" s="46"/>
      <c r="X2124" s="46"/>
      <c r="Y2124" s="63"/>
      <c r="Z2124" s="46"/>
      <c r="AA2124" s="46"/>
      <c r="AB2124" s="46"/>
    </row>
    <row r="2125" spans="19:28">
      <c r="S2125" s="46"/>
      <c r="T2125" s="46"/>
      <c r="U2125" s="46"/>
      <c r="V2125" s="46"/>
      <c r="W2125" s="46"/>
      <c r="X2125" s="46"/>
      <c r="Y2125" s="63"/>
      <c r="Z2125" s="46"/>
      <c r="AA2125" s="46"/>
      <c r="AB2125" s="46"/>
    </row>
    <row r="2126" spans="19:28">
      <c r="S2126" s="46"/>
      <c r="T2126" s="46"/>
      <c r="U2126" s="46"/>
      <c r="V2126" s="46"/>
      <c r="W2126" s="46"/>
      <c r="X2126" s="46"/>
      <c r="Y2126" s="63"/>
      <c r="Z2126" s="46"/>
      <c r="AA2126" s="46"/>
      <c r="AB2126" s="46"/>
    </row>
    <row r="2127" spans="19:28">
      <c r="S2127" s="46"/>
      <c r="T2127" s="46"/>
      <c r="U2127" s="46"/>
      <c r="V2127" s="46"/>
      <c r="W2127" s="46"/>
      <c r="X2127" s="46"/>
      <c r="Y2127" s="63"/>
      <c r="Z2127" s="46"/>
      <c r="AA2127" s="46"/>
      <c r="AB2127" s="46"/>
    </row>
    <row r="2128" spans="19:28">
      <c r="S2128" s="46"/>
      <c r="T2128" s="46"/>
      <c r="U2128" s="46"/>
      <c r="V2128" s="46"/>
      <c r="W2128" s="46"/>
      <c r="X2128" s="46"/>
      <c r="Y2128" s="63"/>
      <c r="Z2128" s="46"/>
      <c r="AA2128" s="46"/>
      <c r="AB2128" s="46"/>
    </row>
    <row r="2129" spans="19:28">
      <c r="S2129" s="46"/>
      <c r="T2129" s="46"/>
      <c r="U2129" s="46"/>
      <c r="V2129" s="46"/>
      <c r="W2129" s="46"/>
      <c r="X2129" s="46"/>
      <c r="Y2129" s="63"/>
      <c r="Z2129" s="46"/>
      <c r="AA2129" s="46"/>
      <c r="AB2129" s="46"/>
    </row>
    <row r="2130" spans="19:28">
      <c r="S2130" s="46"/>
      <c r="T2130" s="46"/>
      <c r="U2130" s="46"/>
      <c r="V2130" s="46"/>
      <c r="W2130" s="46"/>
      <c r="X2130" s="46"/>
      <c r="Y2130" s="63"/>
      <c r="Z2130" s="46"/>
      <c r="AA2130" s="46"/>
      <c r="AB2130" s="46"/>
    </row>
    <row r="2131" spans="19:28">
      <c r="S2131" s="46"/>
      <c r="T2131" s="46"/>
      <c r="U2131" s="46"/>
      <c r="V2131" s="46"/>
      <c r="W2131" s="46"/>
      <c r="X2131" s="46"/>
      <c r="Y2131" s="63"/>
      <c r="Z2131" s="46"/>
      <c r="AA2131" s="46"/>
      <c r="AB2131" s="46"/>
    </row>
    <row r="2132" spans="19:28">
      <c r="S2132" s="46"/>
      <c r="T2132" s="46"/>
      <c r="U2132" s="46"/>
      <c r="V2132" s="46"/>
      <c r="W2132" s="46"/>
      <c r="X2132" s="46"/>
      <c r="Y2132" s="63"/>
      <c r="Z2132" s="46"/>
      <c r="AA2132" s="46"/>
      <c r="AB2132" s="46"/>
    </row>
    <row r="2133" spans="19:28">
      <c r="S2133" s="46"/>
      <c r="T2133" s="46"/>
      <c r="U2133" s="46"/>
      <c r="V2133" s="46"/>
      <c r="W2133" s="46"/>
      <c r="X2133" s="46"/>
      <c r="Y2133" s="63"/>
      <c r="Z2133" s="46"/>
      <c r="AA2133" s="46"/>
      <c r="AB2133" s="46"/>
    </row>
    <row r="2134" spans="19:28">
      <c r="S2134" s="46"/>
      <c r="T2134" s="46"/>
      <c r="U2134" s="46"/>
      <c r="V2134" s="46"/>
      <c r="W2134" s="46"/>
      <c r="X2134" s="46"/>
      <c r="Y2134" s="63"/>
      <c r="Z2134" s="46"/>
      <c r="AA2134" s="46"/>
      <c r="AB2134" s="46"/>
    </row>
    <row r="2135" spans="19:28">
      <c r="S2135" s="46"/>
      <c r="T2135" s="46"/>
      <c r="U2135" s="46"/>
      <c r="V2135" s="46"/>
      <c r="W2135" s="46"/>
      <c r="X2135" s="46"/>
      <c r="Y2135" s="63"/>
      <c r="Z2135" s="46"/>
      <c r="AA2135" s="46"/>
      <c r="AB2135" s="46"/>
    </row>
    <row r="2136" spans="19:28">
      <c r="S2136" s="46"/>
      <c r="T2136" s="46"/>
      <c r="U2136" s="46"/>
      <c r="V2136" s="46"/>
      <c r="W2136" s="46"/>
      <c r="X2136" s="46"/>
      <c r="Y2136" s="63"/>
      <c r="Z2136" s="46"/>
      <c r="AA2136" s="46"/>
      <c r="AB2136" s="46"/>
    </row>
    <row r="2137" spans="19:28">
      <c r="S2137" s="46"/>
      <c r="T2137" s="46"/>
      <c r="U2137" s="46"/>
      <c r="V2137" s="46"/>
      <c r="W2137" s="46"/>
      <c r="X2137" s="46"/>
      <c r="Y2137" s="63"/>
      <c r="Z2137" s="46"/>
      <c r="AA2137" s="46"/>
      <c r="AB2137" s="46"/>
    </row>
    <row r="2138" spans="19:28">
      <c r="S2138" s="46"/>
      <c r="T2138" s="46"/>
      <c r="U2138" s="46"/>
      <c r="V2138" s="46"/>
      <c r="W2138" s="46"/>
      <c r="X2138" s="46"/>
      <c r="Y2138" s="63"/>
      <c r="Z2138" s="46"/>
      <c r="AA2138" s="46"/>
      <c r="AB2138" s="46"/>
    </row>
    <row r="2139" spans="19:28">
      <c r="S2139" s="46"/>
      <c r="T2139" s="46"/>
      <c r="U2139" s="46"/>
      <c r="V2139" s="46"/>
      <c r="W2139" s="46"/>
      <c r="X2139" s="46"/>
      <c r="Y2139" s="63"/>
      <c r="Z2139" s="46"/>
      <c r="AA2139" s="46"/>
      <c r="AB2139" s="46"/>
    </row>
    <row r="2140" spans="19:28">
      <c r="S2140" s="46"/>
      <c r="T2140" s="46"/>
      <c r="U2140" s="46"/>
      <c r="V2140" s="46"/>
      <c r="W2140" s="46"/>
      <c r="X2140" s="46"/>
      <c r="Y2140" s="63"/>
      <c r="Z2140" s="46"/>
      <c r="AA2140" s="46"/>
      <c r="AB2140" s="46"/>
    </row>
    <row r="2141" spans="19:28">
      <c r="S2141" s="46"/>
      <c r="T2141" s="46"/>
      <c r="U2141" s="46"/>
      <c r="V2141" s="46"/>
      <c r="W2141" s="46"/>
      <c r="X2141" s="46"/>
      <c r="Y2141" s="63"/>
      <c r="Z2141" s="46"/>
      <c r="AA2141" s="46"/>
      <c r="AB2141" s="46"/>
    </row>
    <row r="2142" spans="19:28">
      <c r="S2142" s="46"/>
      <c r="T2142" s="46"/>
      <c r="U2142" s="46"/>
      <c r="V2142" s="46"/>
      <c r="W2142" s="46"/>
      <c r="X2142" s="46"/>
      <c r="Y2142" s="63"/>
      <c r="Z2142" s="46"/>
      <c r="AA2142" s="46"/>
      <c r="AB2142" s="46"/>
    </row>
    <row r="2143" spans="19:28">
      <c r="S2143" s="46"/>
      <c r="T2143" s="46"/>
      <c r="U2143" s="46"/>
      <c r="V2143" s="46"/>
      <c r="W2143" s="46"/>
      <c r="X2143" s="46"/>
      <c r="Y2143" s="63"/>
      <c r="Z2143" s="46"/>
      <c r="AA2143" s="46"/>
      <c r="AB2143" s="46"/>
    </row>
    <row r="2144" spans="19:28">
      <c r="S2144" s="46"/>
      <c r="T2144" s="46"/>
      <c r="U2144" s="46"/>
      <c r="V2144" s="46"/>
      <c r="W2144" s="46"/>
      <c r="X2144" s="46"/>
      <c r="Y2144" s="63"/>
      <c r="Z2144" s="46"/>
      <c r="AA2144" s="46"/>
      <c r="AB2144" s="46"/>
    </row>
    <row r="2145" spans="19:28">
      <c r="S2145" s="46"/>
      <c r="T2145" s="46"/>
      <c r="U2145" s="46"/>
      <c r="V2145" s="46"/>
      <c r="W2145" s="46"/>
      <c r="X2145" s="46"/>
      <c r="Y2145" s="63"/>
      <c r="Z2145" s="46"/>
      <c r="AA2145" s="46"/>
      <c r="AB2145" s="46"/>
    </row>
    <row r="2146" spans="19:28">
      <c r="S2146" s="46"/>
      <c r="T2146" s="46"/>
      <c r="U2146" s="46"/>
      <c r="V2146" s="46"/>
      <c r="W2146" s="46"/>
      <c r="X2146" s="46"/>
      <c r="Y2146" s="63"/>
      <c r="Z2146" s="46"/>
      <c r="AA2146" s="46"/>
      <c r="AB2146" s="46"/>
    </row>
    <row r="2147" spans="19:28">
      <c r="S2147" s="46"/>
      <c r="T2147" s="46"/>
      <c r="U2147" s="46"/>
      <c r="V2147" s="46"/>
      <c r="W2147" s="46"/>
      <c r="X2147" s="46"/>
      <c r="Y2147" s="63"/>
      <c r="Z2147" s="46"/>
      <c r="AA2147" s="46"/>
      <c r="AB2147" s="46"/>
    </row>
    <row r="2148" spans="19:28">
      <c r="S2148" s="46"/>
      <c r="T2148" s="46"/>
      <c r="U2148" s="46"/>
      <c r="V2148" s="46"/>
      <c r="W2148" s="46"/>
      <c r="X2148" s="46"/>
      <c r="Y2148" s="63"/>
      <c r="Z2148" s="46"/>
      <c r="AA2148" s="46"/>
      <c r="AB2148" s="46"/>
    </row>
    <row r="2149" spans="19:28">
      <c r="S2149" s="46"/>
      <c r="T2149" s="46"/>
      <c r="U2149" s="46"/>
      <c r="V2149" s="46"/>
      <c r="W2149" s="46"/>
      <c r="X2149" s="46"/>
      <c r="Y2149" s="63"/>
      <c r="Z2149" s="46"/>
      <c r="AA2149" s="46"/>
      <c r="AB2149" s="46"/>
    </row>
    <row r="2150" spans="19:28">
      <c r="S2150" s="46"/>
      <c r="T2150" s="46"/>
      <c r="U2150" s="46"/>
      <c r="V2150" s="46"/>
      <c r="W2150" s="46"/>
      <c r="X2150" s="46"/>
      <c r="Y2150" s="63"/>
      <c r="Z2150" s="46"/>
      <c r="AA2150" s="46"/>
      <c r="AB2150" s="46"/>
    </row>
    <row r="2151" spans="19:28">
      <c r="S2151" s="46"/>
      <c r="T2151" s="46"/>
      <c r="U2151" s="46"/>
      <c r="V2151" s="46"/>
      <c r="W2151" s="46"/>
      <c r="X2151" s="46"/>
      <c r="Y2151" s="63"/>
      <c r="Z2151" s="46"/>
      <c r="AA2151" s="46"/>
      <c r="AB2151" s="46"/>
    </row>
    <row r="2152" spans="19:28">
      <c r="S2152" s="46"/>
      <c r="T2152" s="46"/>
      <c r="U2152" s="46"/>
      <c r="V2152" s="46"/>
      <c r="W2152" s="46"/>
      <c r="X2152" s="46"/>
      <c r="Y2152" s="63"/>
      <c r="Z2152" s="46"/>
      <c r="AA2152" s="46"/>
      <c r="AB2152" s="46"/>
    </row>
    <row r="2153" spans="19:28">
      <c r="S2153" s="46"/>
      <c r="T2153" s="46"/>
      <c r="U2153" s="46"/>
      <c r="V2153" s="46"/>
      <c r="W2153" s="46"/>
      <c r="X2153" s="46"/>
      <c r="Y2153" s="63"/>
      <c r="Z2153" s="46"/>
      <c r="AA2153" s="46"/>
      <c r="AB2153" s="46"/>
    </row>
    <row r="2154" spans="19:28">
      <c r="S2154" s="46"/>
      <c r="T2154" s="46"/>
      <c r="U2154" s="46"/>
      <c r="V2154" s="46"/>
      <c r="W2154" s="46"/>
      <c r="X2154" s="46"/>
      <c r="Y2154" s="63"/>
      <c r="Z2154" s="46"/>
      <c r="AA2154" s="46"/>
      <c r="AB2154" s="46"/>
    </row>
    <row r="2155" spans="19:28">
      <c r="S2155" s="46"/>
      <c r="T2155" s="46"/>
      <c r="U2155" s="46"/>
      <c r="V2155" s="46"/>
      <c r="W2155" s="46"/>
      <c r="X2155" s="46"/>
      <c r="Y2155" s="63"/>
      <c r="Z2155" s="46"/>
      <c r="AA2155" s="46"/>
      <c r="AB2155" s="46"/>
    </row>
    <row r="2156" spans="19:28">
      <c r="S2156" s="46"/>
      <c r="T2156" s="46"/>
      <c r="U2156" s="46"/>
      <c r="V2156" s="46"/>
      <c r="W2156" s="46"/>
      <c r="X2156" s="46"/>
      <c r="Y2156" s="63"/>
      <c r="Z2156" s="46"/>
      <c r="AA2156" s="46"/>
      <c r="AB2156" s="46"/>
    </row>
    <row r="2157" spans="19:28">
      <c r="S2157" s="46"/>
      <c r="T2157" s="46"/>
      <c r="U2157" s="46"/>
      <c r="V2157" s="46"/>
      <c r="W2157" s="46"/>
      <c r="X2157" s="46"/>
      <c r="Y2157" s="63"/>
      <c r="Z2157" s="46"/>
      <c r="AA2157" s="46"/>
      <c r="AB2157" s="46"/>
    </row>
    <row r="2158" spans="19:28">
      <c r="S2158" s="46"/>
      <c r="T2158" s="46"/>
      <c r="U2158" s="46"/>
      <c r="V2158" s="46"/>
      <c r="W2158" s="46"/>
      <c r="X2158" s="46"/>
      <c r="Y2158" s="63"/>
      <c r="Z2158" s="46"/>
      <c r="AA2158" s="46"/>
      <c r="AB2158" s="46"/>
    </row>
    <row r="2159" spans="19:28">
      <c r="S2159" s="46"/>
      <c r="T2159" s="46"/>
      <c r="U2159" s="46"/>
      <c r="V2159" s="46"/>
      <c r="W2159" s="46"/>
      <c r="X2159" s="46"/>
      <c r="Y2159" s="63"/>
      <c r="Z2159" s="46"/>
      <c r="AA2159" s="46"/>
      <c r="AB2159" s="46"/>
    </row>
    <row r="2160" spans="19:28">
      <c r="S2160" s="46"/>
      <c r="T2160" s="46"/>
      <c r="U2160" s="46"/>
      <c r="V2160" s="46"/>
      <c r="W2160" s="46"/>
      <c r="X2160" s="46"/>
      <c r="Y2160" s="63"/>
      <c r="Z2160" s="46"/>
      <c r="AA2160" s="46"/>
      <c r="AB2160" s="46"/>
    </row>
    <row r="2161" spans="19:28">
      <c r="S2161" s="46"/>
      <c r="T2161" s="46"/>
      <c r="U2161" s="46"/>
      <c r="V2161" s="46"/>
      <c r="W2161" s="46"/>
      <c r="X2161" s="46"/>
      <c r="Y2161" s="63"/>
      <c r="Z2161" s="46"/>
      <c r="AA2161" s="46"/>
      <c r="AB2161" s="46"/>
    </row>
    <row r="2162" spans="19:28">
      <c r="S2162" s="46"/>
      <c r="T2162" s="46"/>
      <c r="U2162" s="46"/>
      <c r="V2162" s="46"/>
      <c r="W2162" s="46"/>
      <c r="X2162" s="46"/>
      <c r="Y2162" s="63"/>
      <c r="Z2162" s="46"/>
      <c r="AA2162" s="46"/>
      <c r="AB2162" s="46"/>
    </row>
    <row r="2163" spans="19:28">
      <c r="S2163" s="46"/>
      <c r="T2163" s="46"/>
      <c r="U2163" s="46"/>
      <c r="V2163" s="46"/>
      <c r="W2163" s="46"/>
      <c r="X2163" s="46"/>
      <c r="Y2163" s="63"/>
      <c r="Z2163" s="46"/>
      <c r="AA2163" s="46"/>
      <c r="AB2163" s="46"/>
    </row>
    <row r="2164" spans="19:28">
      <c r="S2164" s="46"/>
      <c r="T2164" s="46"/>
      <c r="U2164" s="46"/>
      <c r="V2164" s="46"/>
      <c r="W2164" s="46"/>
      <c r="X2164" s="46"/>
      <c r="Y2164" s="63"/>
      <c r="Z2164" s="46"/>
      <c r="AA2164" s="46"/>
      <c r="AB2164" s="46"/>
    </row>
    <row r="2165" spans="19:28">
      <c r="S2165" s="46"/>
      <c r="T2165" s="46"/>
      <c r="U2165" s="46"/>
      <c r="V2165" s="46"/>
      <c r="W2165" s="46"/>
      <c r="X2165" s="46"/>
      <c r="Y2165" s="63"/>
      <c r="Z2165" s="46"/>
      <c r="AA2165" s="46"/>
      <c r="AB2165" s="46"/>
    </row>
    <row r="2166" spans="19:28">
      <c r="S2166" s="46"/>
      <c r="T2166" s="46"/>
      <c r="U2166" s="46"/>
      <c r="V2166" s="46"/>
      <c r="W2166" s="46"/>
      <c r="X2166" s="46"/>
      <c r="Y2166" s="63"/>
      <c r="Z2166" s="46"/>
      <c r="AA2166" s="46"/>
      <c r="AB2166" s="46"/>
    </row>
    <row r="2167" spans="19:28">
      <c r="S2167" s="46"/>
      <c r="T2167" s="46"/>
      <c r="U2167" s="46"/>
      <c r="V2167" s="46"/>
      <c r="W2167" s="46"/>
      <c r="X2167" s="46"/>
      <c r="Y2167" s="63"/>
      <c r="Z2167" s="46"/>
      <c r="AA2167" s="46"/>
      <c r="AB2167" s="46"/>
    </row>
    <row r="2168" spans="19:28">
      <c r="S2168" s="46"/>
      <c r="T2168" s="46"/>
      <c r="U2168" s="46"/>
      <c r="V2168" s="46"/>
      <c r="W2168" s="46"/>
      <c r="X2168" s="46"/>
      <c r="Y2168" s="63"/>
      <c r="Z2168" s="46"/>
      <c r="AA2168" s="46"/>
      <c r="AB2168" s="46"/>
    </row>
    <row r="2169" spans="19:28">
      <c r="S2169" s="46"/>
      <c r="T2169" s="46"/>
      <c r="U2169" s="46"/>
      <c r="V2169" s="46"/>
      <c r="W2169" s="46"/>
      <c r="X2169" s="46"/>
      <c r="Y2169" s="63"/>
      <c r="Z2169" s="46"/>
      <c r="AA2169" s="46"/>
      <c r="AB2169" s="46"/>
    </row>
    <row r="2170" spans="19:28">
      <c r="S2170" s="46"/>
      <c r="T2170" s="46"/>
      <c r="U2170" s="46"/>
      <c r="V2170" s="46"/>
      <c r="W2170" s="46"/>
      <c r="X2170" s="46"/>
      <c r="Y2170" s="63"/>
      <c r="Z2170" s="46"/>
      <c r="AA2170" s="46"/>
      <c r="AB2170" s="46"/>
    </row>
    <row r="2171" spans="19:28">
      <c r="S2171" s="46"/>
      <c r="T2171" s="46"/>
      <c r="U2171" s="46"/>
      <c r="V2171" s="46"/>
      <c r="W2171" s="46"/>
      <c r="X2171" s="46"/>
      <c r="Y2171" s="63"/>
      <c r="Z2171" s="46"/>
      <c r="AA2171" s="46"/>
      <c r="AB2171" s="46"/>
    </row>
    <row r="2172" spans="19:28">
      <c r="S2172" s="46"/>
      <c r="T2172" s="46"/>
      <c r="U2172" s="46"/>
      <c r="V2172" s="46"/>
      <c r="W2172" s="46"/>
      <c r="X2172" s="46"/>
      <c r="Y2172" s="63"/>
      <c r="Z2172" s="46"/>
      <c r="AA2172" s="46"/>
      <c r="AB2172" s="46"/>
    </row>
    <row r="2173" spans="19:28">
      <c r="S2173" s="46"/>
      <c r="T2173" s="46"/>
      <c r="U2173" s="46"/>
      <c r="V2173" s="46"/>
      <c r="W2173" s="46"/>
      <c r="X2173" s="46"/>
      <c r="Y2173" s="63"/>
      <c r="Z2173" s="46"/>
      <c r="AA2173" s="46"/>
      <c r="AB2173" s="46"/>
    </row>
    <row r="2174" spans="19:28">
      <c r="S2174" s="46"/>
      <c r="T2174" s="46"/>
      <c r="U2174" s="46"/>
      <c r="V2174" s="46"/>
      <c r="W2174" s="46"/>
      <c r="X2174" s="46"/>
      <c r="Y2174" s="63"/>
      <c r="Z2174" s="46"/>
      <c r="AA2174" s="46"/>
      <c r="AB2174" s="46"/>
    </row>
    <row r="2175" spans="19:28">
      <c r="S2175" s="46"/>
      <c r="T2175" s="46"/>
      <c r="U2175" s="46"/>
      <c r="V2175" s="46"/>
      <c r="W2175" s="46"/>
      <c r="X2175" s="46"/>
      <c r="Y2175" s="63"/>
      <c r="Z2175" s="46"/>
      <c r="AA2175" s="46"/>
      <c r="AB2175" s="46"/>
    </row>
    <row r="2176" spans="19:28">
      <c r="S2176" s="46"/>
      <c r="T2176" s="46"/>
      <c r="U2176" s="46"/>
      <c r="V2176" s="46"/>
      <c r="W2176" s="46"/>
      <c r="X2176" s="46"/>
      <c r="Y2176" s="63"/>
      <c r="Z2176" s="46"/>
      <c r="AA2176" s="46"/>
      <c r="AB2176" s="46"/>
    </row>
    <row r="2177" spans="19:28">
      <c r="S2177" s="46"/>
      <c r="T2177" s="46"/>
      <c r="U2177" s="46"/>
      <c r="V2177" s="46"/>
      <c r="W2177" s="46"/>
      <c r="X2177" s="46"/>
      <c r="Y2177" s="63"/>
      <c r="Z2177" s="46"/>
      <c r="AA2177" s="46"/>
      <c r="AB2177" s="46"/>
    </row>
    <row r="2178" spans="19:28">
      <c r="S2178" s="46"/>
      <c r="T2178" s="46"/>
      <c r="U2178" s="46"/>
      <c r="V2178" s="46"/>
      <c r="W2178" s="46"/>
      <c r="X2178" s="46"/>
      <c r="Y2178" s="63"/>
      <c r="Z2178" s="46"/>
      <c r="AA2178" s="46"/>
      <c r="AB2178" s="46"/>
    </row>
    <row r="2179" spans="19:28">
      <c r="S2179" s="46"/>
      <c r="T2179" s="46"/>
      <c r="U2179" s="46"/>
      <c r="V2179" s="46"/>
      <c r="W2179" s="46"/>
      <c r="X2179" s="46"/>
      <c r="Y2179" s="63"/>
      <c r="Z2179" s="46"/>
      <c r="AA2179" s="46"/>
      <c r="AB2179" s="46"/>
    </row>
    <row r="2180" spans="19:28">
      <c r="S2180" s="46"/>
      <c r="T2180" s="46"/>
      <c r="U2180" s="46"/>
      <c r="V2180" s="46"/>
      <c r="W2180" s="46"/>
      <c r="X2180" s="46"/>
      <c r="Y2180" s="63"/>
      <c r="Z2180" s="46"/>
      <c r="AA2180" s="46"/>
      <c r="AB2180" s="46"/>
    </row>
    <row r="2181" spans="19:28">
      <c r="S2181" s="46"/>
      <c r="T2181" s="46"/>
      <c r="U2181" s="46"/>
      <c r="V2181" s="46"/>
      <c r="W2181" s="46"/>
      <c r="X2181" s="46"/>
      <c r="Y2181" s="63"/>
      <c r="Z2181" s="46"/>
      <c r="AA2181" s="46"/>
      <c r="AB2181" s="46"/>
    </row>
    <row r="2182" spans="19:28">
      <c r="S2182" s="46"/>
      <c r="T2182" s="46"/>
      <c r="U2182" s="46"/>
      <c r="V2182" s="46"/>
      <c r="W2182" s="46"/>
      <c r="X2182" s="46"/>
      <c r="Y2182" s="63"/>
      <c r="Z2182" s="46"/>
      <c r="AA2182" s="46"/>
      <c r="AB2182" s="46"/>
    </row>
    <row r="2183" spans="19:28">
      <c r="S2183" s="46"/>
      <c r="T2183" s="46"/>
      <c r="U2183" s="46"/>
      <c r="V2183" s="46"/>
      <c r="W2183" s="46"/>
      <c r="X2183" s="46"/>
      <c r="Y2183" s="63"/>
      <c r="Z2183" s="46"/>
      <c r="AA2183" s="46"/>
      <c r="AB2183" s="46"/>
    </row>
    <row r="2184" spans="19:28">
      <c r="S2184" s="46"/>
      <c r="T2184" s="46"/>
      <c r="U2184" s="46"/>
      <c r="V2184" s="46"/>
      <c r="W2184" s="46"/>
      <c r="X2184" s="46"/>
      <c r="Y2184" s="63"/>
      <c r="Z2184" s="46"/>
      <c r="AA2184" s="46"/>
      <c r="AB2184" s="46"/>
    </row>
    <row r="2185" spans="19:28">
      <c r="S2185" s="46"/>
      <c r="T2185" s="46"/>
      <c r="U2185" s="46"/>
      <c r="V2185" s="46"/>
      <c r="W2185" s="46"/>
      <c r="X2185" s="46"/>
      <c r="Y2185" s="63"/>
      <c r="Z2185" s="46"/>
      <c r="AA2185" s="46"/>
      <c r="AB2185" s="46"/>
    </row>
    <row r="2186" spans="19:28">
      <c r="S2186" s="46"/>
      <c r="T2186" s="46"/>
      <c r="U2186" s="46"/>
      <c r="V2186" s="46"/>
      <c r="W2186" s="46"/>
      <c r="X2186" s="46"/>
      <c r="Y2186" s="63"/>
      <c r="Z2186" s="46"/>
      <c r="AA2186" s="46"/>
      <c r="AB2186" s="46"/>
    </row>
    <row r="2187" spans="19:28">
      <c r="S2187" s="46"/>
      <c r="T2187" s="46"/>
      <c r="U2187" s="46"/>
      <c r="V2187" s="46"/>
      <c r="W2187" s="46"/>
      <c r="X2187" s="46"/>
      <c r="Y2187" s="63"/>
      <c r="Z2187" s="46"/>
      <c r="AA2187" s="46"/>
      <c r="AB2187" s="46"/>
    </row>
    <row r="2188" spans="19:28">
      <c r="S2188" s="46"/>
      <c r="T2188" s="46"/>
      <c r="U2188" s="46"/>
      <c r="V2188" s="46"/>
      <c r="W2188" s="46"/>
      <c r="X2188" s="46"/>
      <c r="Y2188" s="63"/>
      <c r="Z2188" s="46"/>
      <c r="AA2188" s="46"/>
      <c r="AB2188" s="46"/>
    </row>
    <row r="2189" spans="19:28">
      <c r="S2189" s="46"/>
      <c r="T2189" s="46"/>
      <c r="U2189" s="46"/>
      <c r="V2189" s="46"/>
      <c r="W2189" s="46"/>
      <c r="X2189" s="46"/>
      <c r="Y2189" s="63"/>
      <c r="Z2189" s="46"/>
      <c r="AA2189" s="46"/>
      <c r="AB2189" s="46"/>
    </row>
    <row r="2190" spans="19:28">
      <c r="S2190" s="46"/>
      <c r="T2190" s="46"/>
      <c r="U2190" s="46"/>
      <c r="V2190" s="46"/>
      <c r="W2190" s="46"/>
      <c r="X2190" s="46"/>
      <c r="Y2190" s="63"/>
      <c r="Z2190" s="46"/>
      <c r="AA2190" s="46"/>
      <c r="AB2190" s="46"/>
    </row>
    <row r="2191" spans="19:28">
      <c r="S2191" s="46"/>
      <c r="T2191" s="46"/>
      <c r="U2191" s="46"/>
      <c r="V2191" s="46"/>
      <c r="W2191" s="46"/>
      <c r="X2191" s="46"/>
      <c r="Y2191" s="63"/>
      <c r="Z2191" s="46"/>
      <c r="AA2191" s="46"/>
      <c r="AB2191" s="46"/>
    </row>
    <row r="2192" spans="19:28">
      <c r="S2192" s="46"/>
      <c r="T2192" s="46"/>
      <c r="U2192" s="46"/>
      <c r="V2192" s="46"/>
      <c r="W2192" s="46"/>
      <c r="X2192" s="46"/>
      <c r="Y2192" s="63"/>
      <c r="Z2192" s="46"/>
      <c r="AA2192" s="46"/>
      <c r="AB2192" s="46"/>
    </row>
    <row r="2193" spans="19:28">
      <c r="S2193" s="46"/>
      <c r="T2193" s="46"/>
      <c r="U2193" s="46"/>
      <c r="V2193" s="46"/>
      <c r="W2193" s="46"/>
      <c r="X2193" s="46"/>
      <c r="Y2193" s="63"/>
      <c r="Z2193" s="46"/>
      <c r="AA2193" s="46"/>
      <c r="AB2193" s="46"/>
    </row>
    <row r="2194" spans="19:28">
      <c r="S2194" s="46"/>
      <c r="T2194" s="46"/>
      <c r="U2194" s="46"/>
      <c r="V2194" s="46"/>
      <c r="W2194" s="46"/>
      <c r="X2194" s="46"/>
      <c r="Y2194" s="63"/>
      <c r="Z2194" s="46"/>
      <c r="AA2194" s="46"/>
      <c r="AB2194" s="46"/>
    </row>
    <row r="2195" spans="19:28">
      <c r="S2195" s="46"/>
      <c r="T2195" s="46"/>
      <c r="U2195" s="46"/>
      <c r="V2195" s="46"/>
      <c r="W2195" s="46"/>
      <c r="X2195" s="46"/>
      <c r="Y2195" s="63"/>
      <c r="Z2195" s="46"/>
      <c r="AA2195" s="46"/>
      <c r="AB2195" s="46"/>
    </row>
    <row r="2196" spans="19:28">
      <c r="S2196" s="46"/>
      <c r="T2196" s="46"/>
      <c r="U2196" s="46"/>
      <c r="V2196" s="46"/>
      <c r="W2196" s="46"/>
      <c r="X2196" s="46"/>
      <c r="Y2196" s="63"/>
      <c r="Z2196" s="46"/>
      <c r="AA2196" s="46"/>
      <c r="AB2196" s="46"/>
    </row>
    <row r="2197" spans="19:28">
      <c r="S2197" s="46"/>
      <c r="T2197" s="46"/>
      <c r="U2197" s="46"/>
      <c r="V2197" s="46"/>
      <c r="W2197" s="46"/>
      <c r="X2197" s="46"/>
      <c r="Y2197" s="63"/>
      <c r="Z2197" s="46"/>
      <c r="AA2197" s="46"/>
      <c r="AB2197" s="46"/>
    </row>
    <row r="2198" spans="19:28">
      <c r="S2198" s="46"/>
      <c r="T2198" s="46"/>
      <c r="U2198" s="46"/>
      <c r="V2198" s="46"/>
      <c r="W2198" s="46"/>
      <c r="X2198" s="46"/>
      <c r="Y2198" s="63"/>
      <c r="Z2198" s="46"/>
      <c r="AA2198" s="46"/>
      <c r="AB2198" s="46"/>
    </row>
    <row r="2199" spans="19:28">
      <c r="S2199" s="46"/>
      <c r="T2199" s="46"/>
      <c r="U2199" s="46"/>
      <c r="V2199" s="46"/>
      <c r="W2199" s="46"/>
      <c r="X2199" s="46"/>
      <c r="Y2199" s="63"/>
      <c r="Z2199" s="46"/>
      <c r="AA2199" s="46"/>
      <c r="AB2199" s="46"/>
    </row>
    <row r="2200" spans="19:28">
      <c r="S2200" s="46"/>
      <c r="T2200" s="46"/>
      <c r="U2200" s="46"/>
      <c r="V2200" s="46"/>
      <c r="W2200" s="46"/>
      <c r="X2200" s="46"/>
      <c r="Y2200" s="63"/>
      <c r="Z2200" s="46"/>
      <c r="AA2200" s="46"/>
      <c r="AB2200" s="46"/>
    </row>
    <row r="2201" spans="19:28">
      <c r="S2201" s="46"/>
      <c r="T2201" s="46"/>
      <c r="U2201" s="46"/>
      <c r="V2201" s="46"/>
      <c r="W2201" s="46"/>
      <c r="X2201" s="46"/>
      <c r="Y2201" s="63"/>
      <c r="Z2201" s="46"/>
      <c r="AA2201" s="46"/>
      <c r="AB2201" s="46"/>
    </row>
    <row r="2202" spans="19:28">
      <c r="S2202" s="46"/>
      <c r="T2202" s="46"/>
      <c r="U2202" s="46"/>
      <c r="V2202" s="46"/>
      <c r="W2202" s="46"/>
      <c r="X2202" s="46"/>
      <c r="Y2202" s="63"/>
      <c r="Z2202" s="46"/>
      <c r="AA2202" s="46"/>
      <c r="AB2202" s="46"/>
    </row>
    <row r="2203" spans="19:28">
      <c r="S2203" s="46"/>
      <c r="T2203" s="46"/>
      <c r="U2203" s="46"/>
      <c r="V2203" s="46"/>
      <c r="W2203" s="46"/>
      <c r="X2203" s="46"/>
      <c r="Y2203" s="63"/>
      <c r="Z2203" s="46"/>
      <c r="AA2203" s="46"/>
      <c r="AB2203" s="46"/>
    </row>
    <row r="2204" spans="19:28">
      <c r="S2204" s="46"/>
      <c r="T2204" s="46"/>
      <c r="U2204" s="46"/>
      <c r="V2204" s="46"/>
      <c r="W2204" s="46"/>
      <c r="X2204" s="46"/>
      <c r="Y2204" s="63"/>
      <c r="Z2204" s="46"/>
      <c r="AA2204" s="46"/>
      <c r="AB2204" s="46"/>
    </row>
    <row r="2205" spans="19:28">
      <c r="S2205" s="46"/>
      <c r="T2205" s="46"/>
      <c r="U2205" s="46"/>
      <c r="V2205" s="46"/>
      <c r="W2205" s="46"/>
      <c r="X2205" s="46"/>
      <c r="Y2205" s="63"/>
      <c r="Z2205" s="46"/>
      <c r="AA2205" s="46"/>
      <c r="AB2205" s="46"/>
    </row>
    <row r="2206" spans="19:28">
      <c r="S2206" s="46"/>
      <c r="T2206" s="46"/>
      <c r="U2206" s="46"/>
      <c r="V2206" s="46"/>
      <c r="W2206" s="46"/>
      <c r="X2206" s="46"/>
      <c r="Y2206" s="63"/>
      <c r="Z2206" s="46"/>
      <c r="AA2206" s="46"/>
      <c r="AB2206" s="46"/>
    </row>
    <row r="2207" spans="19:28">
      <c r="S2207" s="46"/>
      <c r="T2207" s="46"/>
      <c r="U2207" s="46"/>
      <c r="V2207" s="46"/>
      <c r="W2207" s="46"/>
      <c r="X2207" s="46"/>
      <c r="Y2207" s="63"/>
      <c r="Z2207" s="46"/>
      <c r="AA2207" s="46"/>
      <c r="AB2207" s="46"/>
    </row>
    <row r="2208" spans="19:28">
      <c r="S2208" s="46"/>
      <c r="T2208" s="46"/>
      <c r="U2208" s="46"/>
      <c r="V2208" s="46"/>
      <c r="W2208" s="46"/>
      <c r="X2208" s="46"/>
      <c r="Y2208" s="63"/>
      <c r="Z2208" s="46"/>
      <c r="AA2208" s="46"/>
      <c r="AB2208" s="46"/>
    </row>
    <row r="2209" spans="19:28">
      <c r="S2209" s="46"/>
      <c r="T2209" s="46"/>
      <c r="U2209" s="46"/>
      <c r="V2209" s="46"/>
      <c r="W2209" s="46"/>
      <c r="X2209" s="46"/>
      <c r="Y2209" s="63"/>
      <c r="Z2209" s="46"/>
      <c r="AA2209" s="46"/>
      <c r="AB2209" s="46"/>
    </row>
    <row r="2210" spans="19:28">
      <c r="S2210" s="46"/>
      <c r="T2210" s="46"/>
      <c r="U2210" s="46"/>
      <c r="V2210" s="46"/>
      <c r="W2210" s="46"/>
      <c r="X2210" s="46"/>
      <c r="Y2210" s="63"/>
      <c r="Z2210" s="46"/>
      <c r="AA2210" s="46"/>
      <c r="AB2210" s="46"/>
    </row>
    <row r="2211" spans="19:28">
      <c r="S2211" s="46"/>
      <c r="T2211" s="46"/>
      <c r="U2211" s="46"/>
      <c r="V2211" s="46"/>
      <c r="W2211" s="46"/>
      <c r="X2211" s="46"/>
      <c r="Y2211" s="63"/>
      <c r="Z2211" s="46"/>
      <c r="AA2211" s="46"/>
      <c r="AB2211" s="46"/>
    </row>
    <row r="2212" spans="19:28">
      <c r="S2212" s="46"/>
      <c r="T2212" s="46"/>
      <c r="U2212" s="46"/>
      <c r="V2212" s="46"/>
      <c r="W2212" s="46"/>
      <c r="X2212" s="46"/>
      <c r="Y2212" s="63"/>
      <c r="Z2212" s="46"/>
      <c r="AA2212" s="46"/>
      <c r="AB2212" s="46"/>
    </row>
    <row r="2213" spans="19:28">
      <c r="S2213" s="46"/>
      <c r="T2213" s="46"/>
      <c r="U2213" s="46"/>
      <c r="V2213" s="46"/>
      <c r="W2213" s="46"/>
      <c r="X2213" s="46"/>
      <c r="Y2213" s="63"/>
      <c r="Z2213" s="46"/>
      <c r="AA2213" s="46"/>
      <c r="AB2213" s="46"/>
    </row>
    <row r="2214" spans="19:28">
      <c r="S2214" s="46"/>
      <c r="T2214" s="46"/>
      <c r="U2214" s="46"/>
      <c r="V2214" s="46"/>
      <c r="W2214" s="46"/>
      <c r="X2214" s="46"/>
      <c r="Y2214" s="63"/>
      <c r="Z2214" s="46"/>
      <c r="AA2214" s="46"/>
      <c r="AB2214" s="46"/>
    </row>
    <row r="2215" spans="19:28">
      <c r="S2215" s="46"/>
      <c r="T2215" s="46"/>
      <c r="U2215" s="46"/>
      <c r="V2215" s="46"/>
      <c r="W2215" s="46"/>
      <c r="X2215" s="46"/>
      <c r="Y2215" s="63"/>
      <c r="Z2215" s="46"/>
      <c r="AA2215" s="46"/>
      <c r="AB2215" s="46"/>
    </row>
    <row r="2216" spans="19:28">
      <c r="S2216" s="46"/>
      <c r="T2216" s="46"/>
      <c r="U2216" s="46"/>
      <c r="V2216" s="46"/>
      <c r="W2216" s="46"/>
      <c r="X2216" s="46"/>
      <c r="Y2216" s="63"/>
      <c r="Z2216" s="46"/>
      <c r="AA2216" s="46"/>
      <c r="AB2216" s="46"/>
    </row>
    <row r="2217" spans="19:28">
      <c r="S2217" s="46"/>
      <c r="T2217" s="46"/>
      <c r="U2217" s="46"/>
      <c r="V2217" s="46"/>
      <c r="W2217" s="46"/>
      <c r="X2217" s="46"/>
      <c r="Y2217" s="63"/>
      <c r="Z2217" s="46"/>
      <c r="AA2217" s="46"/>
      <c r="AB2217" s="46"/>
    </row>
    <row r="2218" spans="19:28">
      <c r="S2218" s="46"/>
      <c r="T2218" s="46"/>
      <c r="U2218" s="46"/>
      <c r="V2218" s="46"/>
      <c r="W2218" s="46"/>
      <c r="X2218" s="46"/>
      <c r="Y2218" s="63"/>
      <c r="Z2218" s="46"/>
      <c r="AA2218" s="46"/>
      <c r="AB2218" s="46"/>
    </row>
    <row r="2219" spans="19:28">
      <c r="S2219" s="46"/>
      <c r="T2219" s="46"/>
      <c r="U2219" s="46"/>
      <c r="V2219" s="46"/>
      <c r="W2219" s="46"/>
      <c r="X2219" s="46"/>
      <c r="Y2219" s="63"/>
      <c r="Z2219" s="46"/>
      <c r="AA2219" s="46"/>
      <c r="AB2219" s="46"/>
    </row>
    <row r="2220" spans="19:28">
      <c r="S2220" s="46"/>
      <c r="T2220" s="46"/>
      <c r="U2220" s="46"/>
      <c r="V2220" s="46"/>
      <c r="W2220" s="46"/>
      <c r="X2220" s="46"/>
      <c r="Y2220" s="63"/>
      <c r="Z2220" s="46"/>
      <c r="AA2220" s="46"/>
      <c r="AB2220" s="46"/>
    </row>
    <row r="2221" spans="19:28">
      <c r="S2221" s="46"/>
      <c r="T2221" s="46"/>
      <c r="U2221" s="46"/>
      <c r="V2221" s="46"/>
      <c r="W2221" s="46"/>
      <c r="X2221" s="46"/>
      <c r="Y2221" s="63"/>
      <c r="Z2221" s="46"/>
      <c r="AA2221" s="46"/>
      <c r="AB2221" s="46"/>
    </row>
    <row r="2222" spans="19:28">
      <c r="S2222" s="46"/>
      <c r="T2222" s="46"/>
      <c r="U2222" s="46"/>
      <c r="V2222" s="46"/>
      <c r="W2222" s="46"/>
      <c r="X2222" s="46"/>
      <c r="Y2222" s="63"/>
      <c r="Z2222" s="46"/>
      <c r="AA2222" s="46"/>
      <c r="AB2222" s="46"/>
    </row>
    <row r="2223" spans="19:28">
      <c r="S2223" s="46"/>
      <c r="T2223" s="46"/>
      <c r="U2223" s="46"/>
      <c r="V2223" s="46"/>
      <c r="W2223" s="46"/>
      <c r="X2223" s="46"/>
      <c r="Y2223" s="63"/>
      <c r="Z2223" s="46"/>
      <c r="AA2223" s="46"/>
      <c r="AB2223" s="46"/>
    </row>
    <row r="2224" spans="19:28">
      <c r="S2224" s="46"/>
      <c r="T2224" s="46"/>
      <c r="U2224" s="46"/>
      <c r="V2224" s="46"/>
      <c r="W2224" s="46"/>
      <c r="X2224" s="46"/>
      <c r="Y2224" s="63"/>
      <c r="Z2224" s="46"/>
      <c r="AA2224" s="46"/>
      <c r="AB2224" s="46"/>
    </row>
    <row r="2225" spans="19:28">
      <c r="S2225" s="46"/>
      <c r="T2225" s="46"/>
      <c r="U2225" s="46"/>
      <c r="V2225" s="46"/>
      <c r="W2225" s="46"/>
      <c r="X2225" s="46"/>
      <c r="Y2225" s="63"/>
      <c r="Z2225" s="46"/>
      <c r="AA2225" s="46"/>
      <c r="AB2225" s="46"/>
    </row>
    <row r="2226" spans="19:28">
      <c r="S2226" s="46"/>
      <c r="T2226" s="46"/>
      <c r="U2226" s="46"/>
      <c r="V2226" s="46"/>
      <c r="W2226" s="46"/>
      <c r="X2226" s="46"/>
      <c r="Y2226" s="63"/>
      <c r="Z2226" s="46"/>
      <c r="AA2226" s="46"/>
      <c r="AB2226" s="46"/>
    </row>
    <row r="2227" spans="19:28">
      <c r="S2227" s="46"/>
      <c r="T2227" s="46"/>
      <c r="U2227" s="46"/>
      <c r="V2227" s="46"/>
      <c r="W2227" s="46"/>
      <c r="X2227" s="46"/>
      <c r="Y2227" s="63"/>
      <c r="Z2227" s="46"/>
      <c r="AA2227" s="46"/>
      <c r="AB2227" s="46"/>
    </row>
    <row r="2228" spans="19:28">
      <c r="S2228" s="46"/>
      <c r="T2228" s="46"/>
      <c r="U2228" s="46"/>
      <c r="V2228" s="46"/>
      <c r="W2228" s="46"/>
      <c r="X2228" s="46"/>
      <c r="Y2228" s="63"/>
      <c r="Z2228" s="46"/>
      <c r="AA2228" s="46"/>
      <c r="AB2228" s="46"/>
    </row>
    <row r="2229" spans="19:28">
      <c r="S2229" s="46"/>
      <c r="T2229" s="46"/>
      <c r="U2229" s="46"/>
      <c r="V2229" s="46"/>
      <c r="W2229" s="46"/>
      <c r="X2229" s="46"/>
      <c r="Y2229" s="63"/>
      <c r="Z2229" s="46"/>
      <c r="AA2229" s="46"/>
      <c r="AB2229" s="46"/>
    </row>
    <row r="2230" spans="19:28">
      <c r="S2230" s="46"/>
      <c r="T2230" s="46"/>
      <c r="U2230" s="46"/>
      <c r="V2230" s="46"/>
      <c r="W2230" s="46"/>
      <c r="X2230" s="46"/>
      <c r="Y2230" s="63"/>
      <c r="Z2230" s="46"/>
      <c r="AA2230" s="46"/>
      <c r="AB2230" s="46"/>
    </row>
    <row r="2231" spans="19:28">
      <c r="S2231" s="46"/>
      <c r="T2231" s="46"/>
      <c r="U2231" s="46"/>
      <c r="V2231" s="46"/>
      <c r="W2231" s="46"/>
      <c r="X2231" s="46"/>
      <c r="Y2231" s="63"/>
      <c r="Z2231" s="46"/>
      <c r="AA2231" s="46"/>
      <c r="AB2231" s="46"/>
    </row>
    <row r="2232" spans="19:28">
      <c r="S2232" s="46"/>
      <c r="T2232" s="46"/>
      <c r="U2232" s="46"/>
      <c r="V2232" s="46"/>
      <c r="W2232" s="46"/>
      <c r="X2232" s="46"/>
      <c r="Y2232" s="63"/>
      <c r="Z2232" s="46"/>
      <c r="AA2232" s="46"/>
      <c r="AB2232" s="46"/>
    </row>
    <row r="2233" spans="19:28">
      <c r="S2233" s="46"/>
      <c r="T2233" s="46"/>
      <c r="U2233" s="46"/>
      <c r="V2233" s="46"/>
      <c r="W2233" s="46"/>
      <c r="X2233" s="46"/>
      <c r="Y2233" s="63"/>
      <c r="Z2233" s="46"/>
      <c r="AA2233" s="46"/>
      <c r="AB2233" s="46"/>
    </row>
    <row r="2234" spans="19:28">
      <c r="S2234" s="46"/>
      <c r="T2234" s="46"/>
      <c r="U2234" s="46"/>
      <c r="V2234" s="46"/>
      <c r="W2234" s="46"/>
      <c r="X2234" s="46"/>
      <c r="Y2234" s="63"/>
      <c r="Z2234" s="46"/>
      <c r="AA2234" s="46"/>
      <c r="AB2234" s="46"/>
    </row>
    <row r="2235" spans="19:28">
      <c r="S2235" s="46"/>
      <c r="T2235" s="46"/>
      <c r="U2235" s="46"/>
      <c r="V2235" s="46"/>
      <c r="W2235" s="46"/>
      <c r="X2235" s="46"/>
      <c r="Y2235" s="63"/>
      <c r="Z2235" s="46"/>
      <c r="AA2235" s="46"/>
      <c r="AB2235" s="46"/>
    </row>
    <row r="2236" spans="19:28">
      <c r="S2236" s="46"/>
      <c r="T2236" s="46"/>
      <c r="U2236" s="46"/>
      <c r="V2236" s="46"/>
      <c r="W2236" s="46"/>
      <c r="X2236" s="46"/>
      <c r="Y2236" s="63"/>
      <c r="Z2236" s="46"/>
      <c r="AA2236" s="46"/>
      <c r="AB2236" s="46"/>
    </row>
    <row r="2237" spans="19:28">
      <c r="S2237" s="46"/>
      <c r="T2237" s="46"/>
      <c r="U2237" s="46"/>
      <c r="V2237" s="46"/>
      <c r="W2237" s="46"/>
      <c r="X2237" s="46"/>
      <c r="Y2237" s="63"/>
      <c r="Z2237" s="46"/>
      <c r="AA2237" s="46"/>
      <c r="AB2237" s="46"/>
    </row>
    <row r="2238" spans="19:28">
      <c r="S2238" s="46"/>
      <c r="T2238" s="46"/>
      <c r="U2238" s="46"/>
      <c r="V2238" s="46"/>
      <c r="W2238" s="46"/>
      <c r="X2238" s="46"/>
      <c r="Y2238" s="63"/>
      <c r="Z2238" s="46"/>
      <c r="AA2238" s="46"/>
      <c r="AB2238" s="46"/>
    </row>
    <row r="2239" spans="19:28">
      <c r="S2239" s="46"/>
      <c r="T2239" s="46"/>
      <c r="U2239" s="46"/>
      <c r="V2239" s="46"/>
      <c r="W2239" s="46"/>
      <c r="X2239" s="46"/>
      <c r="Y2239" s="63"/>
      <c r="Z2239" s="46"/>
      <c r="AA2239" s="46"/>
      <c r="AB2239" s="46"/>
    </row>
    <row r="2240" spans="19:28">
      <c r="S2240" s="46"/>
      <c r="T2240" s="46"/>
      <c r="U2240" s="46"/>
      <c r="V2240" s="46"/>
      <c r="W2240" s="46"/>
      <c r="X2240" s="46"/>
      <c r="Y2240" s="63"/>
      <c r="Z2240" s="46"/>
      <c r="AA2240" s="46"/>
      <c r="AB2240" s="46"/>
    </row>
    <row r="2241" spans="19:28">
      <c r="S2241" s="46"/>
      <c r="T2241" s="46"/>
      <c r="U2241" s="46"/>
      <c r="V2241" s="46"/>
      <c r="W2241" s="46"/>
      <c r="X2241" s="46"/>
      <c r="Y2241" s="63"/>
      <c r="Z2241" s="46"/>
      <c r="AA2241" s="46"/>
      <c r="AB2241" s="46"/>
    </row>
    <row r="2242" spans="19:28">
      <c r="S2242" s="46"/>
      <c r="T2242" s="46"/>
      <c r="U2242" s="46"/>
      <c r="V2242" s="46"/>
      <c r="W2242" s="46"/>
      <c r="X2242" s="46"/>
      <c r="Y2242" s="63"/>
      <c r="Z2242" s="46"/>
      <c r="AA2242" s="46"/>
      <c r="AB2242" s="46"/>
    </row>
    <row r="2243" spans="19:28">
      <c r="S2243" s="46"/>
      <c r="T2243" s="46"/>
      <c r="U2243" s="46"/>
      <c r="V2243" s="46"/>
      <c r="W2243" s="46"/>
      <c r="X2243" s="46"/>
      <c r="Y2243" s="63"/>
      <c r="Z2243" s="46"/>
      <c r="AA2243" s="46"/>
      <c r="AB2243" s="46"/>
    </row>
    <row r="2244" spans="19:28">
      <c r="S2244" s="46"/>
      <c r="T2244" s="46"/>
      <c r="U2244" s="46"/>
      <c r="V2244" s="46"/>
      <c r="W2244" s="46"/>
      <c r="X2244" s="46"/>
      <c r="Y2244" s="63"/>
      <c r="Z2244" s="46"/>
      <c r="AA2244" s="46"/>
      <c r="AB2244" s="46"/>
    </row>
    <row r="2245" spans="19:28">
      <c r="S2245" s="46"/>
      <c r="T2245" s="46"/>
      <c r="U2245" s="46"/>
      <c r="V2245" s="46"/>
      <c r="W2245" s="46"/>
      <c r="X2245" s="46"/>
      <c r="Y2245" s="63"/>
      <c r="Z2245" s="46"/>
      <c r="AA2245" s="46"/>
      <c r="AB2245" s="46"/>
    </row>
    <row r="2246" spans="19:28">
      <c r="S2246" s="46"/>
      <c r="T2246" s="46"/>
      <c r="U2246" s="46"/>
      <c r="V2246" s="46"/>
      <c r="W2246" s="46"/>
      <c r="X2246" s="46"/>
      <c r="Y2246" s="63"/>
      <c r="Z2246" s="46"/>
      <c r="AA2246" s="46"/>
      <c r="AB2246" s="46"/>
    </row>
    <row r="2247" spans="19:28">
      <c r="S2247" s="46"/>
      <c r="T2247" s="46"/>
      <c r="U2247" s="46"/>
      <c r="V2247" s="46"/>
      <c r="W2247" s="46"/>
      <c r="X2247" s="46"/>
      <c r="Y2247" s="63"/>
      <c r="Z2247" s="46"/>
      <c r="AA2247" s="46"/>
      <c r="AB2247" s="46"/>
    </row>
    <row r="2248" spans="19:28">
      <c r="S2248" s="46"/>
      <c r="T2248" s="46"/>
      <c r="U2248" s="46"/>
      <c r="V2248" s="46"/>
      <c r="W2248" s="46"/>
      <c r="X2248" s="46"/>
      <c r="Y2248" s="63"/>
      <c r="Z2248" s="46"/>
      <c r="AA2248" s="46"/>
      <c r="AB2248" s="46"/>
    </row>
    <row r="2249" spans="19:28">
      <c r="S2249" s="46"/>
      <c r="T2249" s="46"/>
      <c r="U2249" s="46"/>
      <c r="V2249" s="46"/>
      <c r="W2249" s="46"/>
      <c r="X2249" s="46"/>
      <c r="Y2249" s="63"/>
      <c r="Z2249" s="46"/>
      <c r="AA2249" s="46"/>
      <c r="AB2249" s="46"/>
    </row>
    <row r="2250" spans="19:28">
      <c r="S2250" s="46"/>
      <c r="T2250" s="46"/>
      <c r="U2250" s="46"/>
      <c r="V2250" s="46"/>
      <c r="W2250" s="46"/>
      <c r="X2250" s="46"/>
      <c r="Y2250" s="63"/>
      <c r="Z2250" s="46"/>
      <c r="AA2250" s="46"/>
      <c r="AB2250" s="46"/>
    </row>
    <row r="2251" spans="19:28">
      <c r="S2251" s="46"/>
      <c r="T2251" s="46"/>
      <c r="U2251" s="46"/>
      <c r="V2251" s="46"/>
      <c r="W2251" s="46"/>
      <c r="X2251" s="46"/>
      <c r="Y2251" s="63"/>
      <c r="Z2251" s="46"/>
      <c r="AA2251" s="46"/>
      <c r="AB2251" s="46"/>
    </row>
    <row r="2252" spans="19:28">
      <c r="S2252" s="46"/>
      <c r="T2252" s="46"/>
      <c r="U2252" s="46"/>
      <c r="V2252" s="46"/>
      <c r="W2252" s="46"/>
      <c r="X2252" s="46"/>
      <c r="Y2252" s="63"/>
      <c r="Z2252" s="46"/>
      <c r="AA2252" s="46"/>
      <c r="AB2252" s="46"/>
    </row>
    <row r="2253" spans="19:28">
      <c r="S2253" s="46"/>
      <c r="T2253" s="46"/>
      <c r="U2253" s="46"/>
      <c r="V2253" s="46"/>
      <c r="W2253" s="46"/>
      <c r="X2253" s="46"/>
      <c r="Y2253" s="63"/>
      <c r="Z2253" s="46"/>
      <c r="AA2253" s="46"/>
      <c r="AB2253" s="46"/>
    </row>
    <row r="2254" spans="19:28">
      <c r="S2254" s="46"/>
      <c r="T2254" s="46"/>
      <c r="U2254" s="46"/>
      <c r="V2254" s="46"/>
      <c r="W2254" s="46"/>
      <c r="X2254" s="46"/>
      <c r="Y2254" s="63"/>
      <c r="Z2254" s="46"/>
      <c r="AA2254" s="46"/>
      <c r="AB2254" s="46"/>
    </row>
    <row r="2255" spans="19:28">
      <c r="S2255" s="46"/>
      <c r="T2255" s="46"/>
      <c r="U2255" s="46"/>
      <c r="V2255" s="46"/>
      <c r="W2255" s="46"/>
      <c r="X2255" s="46"/>
      <c r="Y2255" s="63"/>
      <c r="Z2255" s="46"/>
      <c r="AA2255" s="46"/>
      <c r="AB2255" s="46"/>
    </row>
    <row r="2256" spans="19:28">
      <c r="S2256" s="46"/>
      <c r="T2256" s="46"/>
      <c r="U2256" s="46"/>
      <c r="V2256" s="46"/>
      <c r="W2256" s="46"/>
      <c r="X2256" s="46"/>
      <c r="Y2256" s="63"/>
      <c r="Z2256" s="46"/>
      <c r="AA2256" s="46"/>
      <c r="AB2256" s="46"/>
    </row>
    <row r="2257" spans="19:28">
      <c r="S2257" s="46"/>
      <c r="T2257" s="46"/>
      <c r="U2257" s="46"/>
      <c r="V2257" s="46"/>
      <c r="W2257" s="46"/>
      <c r="X2257" s="46"/>
      <c r="Y2257" s="63"/>
      <c r="Z2257" s="46"/>
      <c r="AA2257" s="46"/>
      <c r="AB2257" s="46"/>
    </row>
    <row r="2258" spans="19:28">
      <c r="S2258" s="46"/>
      <c r="T2258" s="46"/>
      <c r="U2258" s="46"/>
      <c r="V2258" s="46"/>
      <c r="W2258" s="46"/>
      <c r="X2258" s="46"/>
      <c r="Y2258" s="63"/>
      <c r="Z2258" s="46"/>
      <c r="AA2258" s="46"/>
      <c r="AB2258" s="46"/>
    </row>
    <row r="2259" spans="19:28">
      <c r="S2259" s="46"/>
      <c r="T2259" s="46"/>
      <c r="U2259" s="46"/>
      <c r="V2259" s="46"/>
      <c r="W2259" s="46"/>
      <c r="X2259" s="46"/>
      <c r="Y2259" s="63"/>
      <c r="Z2259" s="46"/>
      <c r="AA2259" s="46"/>
      <c r="AB2259" s="46"/>
    </row>
    <row r="2260" spans="19:28">
      <c r="S2260" s="46"/>
      <c r="T2260" s="46"/>
      <c r="U2260" s="46"/>
      <c r="V2260" s="46"/>
      <c r="W2260" s="46"/>
      <c r="X2260" s="46"/>
      <c r="Y2260" s="63"/>
      <c r="Z2260" s="46"/>
      <c r="AA2260" s="46"/>
      <c r="AB2260" s="46"/>
    </row>
    <row r="2261" spans="19:28">
      <c r="S2261" s="46"/>
      <c r="T2261" s="46"/>
      <c r="U2261" s="46"/>
      <c r="V2261" s="46"/>
      <c r="W2261" s="46"/>
      <c r="X2261" s="46"/>
      <c r="Y2261" s="63"/>
      <c r="Z2261" s="46"/>
      <c r="AA2261" s="46"/>
      <c r="AB2261" s="46"/>
    </row>
    <row r="2262" spans="19:28">
      <c r="S2262" s="46"/>
      <c r="T2262" s="46"/>
      <c r="U2262" s="46"/>
      <c r="V2262" s="46"/>
      <c r="W2262" s="46"/>
      <c r="X2262" s="46"/>
      <c r="Y2262" s="63"/>
      <c r="Z2262" s="46"/>
      <c r="AA2262" s="46"/>
      <c r="AB2262" s="46"/>
    </row>
    <row r="2263" spans="19:28">
      <c r="S2263" s="46"/>
      <c r="T2263" s="46"/>
      <c r="U2263" s="46"/>
      <c r="V2263" s="46"/>
      <c r="W2263" s="46"/>
      <c r="X2263" s="46"/>
      <c r="Y2263" s="63"/>
      <c r="Z2263" s="46"/>
      <c r="AA2263" s="46"/>
      <c r="AB2263" s="46"/>
    </row>
    <row r="2264" spans="19:28">
      <c r="S2264" s="46"/>
      <c r="T2264" s="46"/>
      <c r="U2264" s="46"/>
      <c r="V2264" s="46"/>
      <c r="W2264" s="46"/>
      <c r="X2264" s="46"/>
      <c r="Y2264" s="63"/>
      <c r="Z2264" s="46"/>
      <c r="AA2264" s="46"/>
      <c r="AB2264" s="46"/>
    </row>
    <row r="2265" spans="19:28">
      <c r="S2265" s="46"/>
      <c r="T2265" s="46"/>
      <c r="U2265" s="46"/>
      <c r="V2265" s="46"/>
      <c r="W2265" s="46"/>
      <c r="X2265" s="46"/>
      <c r="Y2265" s="63"/>
      <c r="Z2265" s="46"/>
      <c r="AA2265" s="46"/>
      <c r="AB2265" s="46"/>
    </row>
    <row r="2266" spans="19:28">
      <c r="S2266" s="46"/>
      <c r="T2266" s="46"/>
      <c r="U2266" s="46"/>
      <c r="V2266" s="46"/>
      <c r="W2266" s="46"/>
      <c r="X2266" s="46"/>
      <c r="Y2266" s="63"/>
      <c r="Z2266" s="46"/>
      <c r="AA2266" s="46"/>
      <c r="AB2266" s="46"/>
    </row>
    <row r="2267" spans="19:28">
      <c r="S2267" s="46"/>
      <c r="T2267" s="46"/>
      <c r="U2267" s="46"/>
      <c r="V2267" s="46"/>
      <c r="W2267" s="46"/>
      <c r="X2267" s="46"/>
      <c r="Y2267" s="63"/>
      <c r="Z2267" s="46"/>
      <c r="AA2267" s="46"/>
      <c r="AB2267" s="46"/>
    </row>
    <row r="2268" spans="19:28">
      <c r="S2268" s="46"/>
      <c r="T2268" s="46"/>
      <c r="U2268" s="46"/>
      <c r="V2268" s="46"/>
      <c r="W2268" s="46"/>
      <c r="X2268" s="46"/>
      <c r="Y2268" s="63"/>
      <c r="Z2268" s="46"/>
      <c r="AA2268" s="46"/>
      <c r="AB2268" s="46"/>
    </row>
    <row r="2269" spans="19:28">
      <c r="S2269" s="46"/>
      <c r="T2269" s="46"/>
      <c r="U2269" s="46"/>
      <c r="V2269" s="46"/>
      <c r="W2269" s="46"/>
      <c r="X2269" s="46"/>
      <c r="Y2269" s="63"/>
      <c r="Z2269" s="46"/>
      <c r="AA2269" s="46"/>
      <c r="AB2269" s="46"/>
    </row>
    <row r="2270" spans="19:28">
      <c r="S2270" s="46"/>
      <c r="T2270" s="46"/>
      <c r="U2270" s="46"/>
      <c r="V2270" s="46"/>
      <c r="W2270" s="46"/>
      <c r="X2270" s="46"/>
      <c r="Y2270" s="63"/>
      <c r="Z2270" s="46"/>
      <c r="AA2270" s="46"/>
      <c r="AB2270" s="46"/>
    </row>
    <row r="2271" spans="19:28">
      <c r="S2271" s="46"/>
      <c r="T2271" s="46"/>
      <c r="U2271" s="46"/>
      <c r="V2271" s="46"/>
      <c r="W2271" s="46"/>
      <c r="X2271" s="46"/>
      <c r="Y2271" s="63"/>
      <c r="Z2271" s="46"/>
      <c r="AA2271" s="46"/>
      <c r="AB2271" s="46"/>
    </row>
    <row r="2272" spans="19:28">
      <c r="S2272" s="46"/>
      <c r="T2272" s="46"/>
      <c r="U2272" s="46"/>
      <c r="V2272" s="46"/>
      <c r="W2272" s="46"/>
      <c r="X2272" s="46"/>
      <c r="Y2272" s="63"/>
      <c r="Z2272" s="46"/>
      <c r="AA2272" s="46"/>
      <c r="AB2272" s="46"/>
    </row>
    <row r="2273" spans="19:28">
      <c r="S2273" s="46"/>
      <c r="T2273" s="46"/>
      <c r="U2273" s="46"/>
      <c r="V2273" s="46"/>
      <c r="W2273" s="46"/>
      <c r="X2273" s="46"/>
      <c r="Y2273" s="63"/>
      <c r="Z2273" s="46"/>
      <c r="AA2273" s="46"/>
      <c r="AB2273" s="46"/>
    </row>
    <row r="2274" spans="19:28">
      <c r="S2274" s="46"/>
      <c r="T2274" s="46"/>
      <c r="U2274" s="46"/>
      <c r="V2274" s="46"/>
      <c r="W2274" s="46"/>
      <c r="X2274" s="46"/>
      <c r="Y2274" s="63"/>
      <c r="Z2274" s="46"/>
      <c r="AA2274" s="46"/>
      <c r="AB2274" s="46"/>
    </row>
    <row r="2275" spans="19:28">
      <c r="S2275" s="46"/>
      <c r="T2275" s="46"/>
      <c r="U2275" s="46"/>
      <c r="V2275" s="46"/>
      <c r="W2275" s="46"/>
      <c r="X2275" s="46"/>
      <c r="Y2275" s="63"/>
      <c r="Z2275" s="46"/>
      <c r="AA2275" s="46"/>
      <c r="AB2275" s="46"/>
    </row>
    <row r="2276" spans="19:28">
      <c r="S2276" s="46"/>
      <c r="T2276" s="46"/>
      <c r="U2276" s="46"/>
      <c r="V2276" s="46"/>
      <c r="W2276" s="46"/>
      <c r="X2276" s="46"/>
      <c r="Y2276" s="63"/>
      <c r="Z2276" s="46"/>
      <c r="AA2276" s="46"/>
      <c r="AB2276" s="46"/>
    </row>
    <row r="2277" spans="19:28">
      <c r="S2277" s="46"/>
      <c r="T2277" s="46"/>
      <c r="U2277" s="46"/>
      <c r="V2277" s="46"/>
      <c r="W2277" s="46"/>
      <c r="X2277" s="46"/>
      <c r="Y2277" s="63"/>
      <c r="Z2277" s="46"/>
      <c r="AA2277" s="46"/>
      <c r="AB2277" s="46"/>
    </row>
    <row r="2278" spans="19:28">
      <c r="S2278" s="46"/>
      <c r="T2278" s="46"/>
      <c r="U2278" s="46"/>
      <c r="V2278" s="46"/>
      <c r="W2278" s="46"/>
      <c r="X2278" s="46"/>
      <c r="Y2278" s="63"/>
      <c r="Z2278" s="46"/>
      <c r="AA2278" s="46"/>
      <c r="AB2278" s="46"/>
    </row>
    <row r="2279" spans="19:28">
      <c r="S2279" s="46"/>
      <c r="T2279" s="46"/>
      <c r="U2279" s="46"/>
      <c r="V2279" s="46"/>
      <c r="W2279" s="46"/>
      <c r="X2279" s="46"/>
      <c r="Y2279" s="63"/>
      <c r="Z2279" s="46"/>
      <c r="AA2279" s="46"/>
      <c r="AB2279" s="46"/>
    </row>
    <row r="2280" spans="19:28">
      <c r="S2280" s="46"/>
      <c r="T2280" s="46"/>
      <c r="U2280" s="46"/>
      <c r="V2280" s="46"/>
      <c r="W2280" s="46"/>
      <c r="X2280" s="46"/>
      <c r="Y2280" s="63"/>
      <c r="Z2280" s="46"/>
      <c r="AA2280" s="46"/>
      <c r="AB2280" s="46"/>
    </row>
    <row r="2281" spans="19:28">
      <c r="S2281" s="46"/>
      <c r="T2281" s="46"/>
      <c r="U2281" s="46"/>
      <c r="V2281" s="46"/>
      <c r="W2281" s="46"/>
      <c r="X2281" s="46"/>
      <c r="Y2281" s="63"/>
      <c r="Z2281" s="46"/>
      <c r="AA2281" s="46"/>
      <c r="AB2281" s="46"/>
    </row>
    <row r="2282" spans="19:28">
      <c r="S2282" s="46"/>
      <c r="T2282" s="46"/>
      <c r="U2282" s="46"/>
      <c r="V2282" s="46"/>
      <c r="W2282" s="46"/>
      <c r="X2282" s="46"/>
      <c r="Y2282" s="63"/>
      <c r="Z2282" s="46"/>
      <c r="AA2282" s="46"/>
      <c r="AB2282" s="46"/>
    </row>
    <row r="2283" spans="19:28">
      <c r="S2283" s="46"/>
      <c r="T2283" s="46"/>
      <c r="U2283" s="46"/>
      <c r="V2283" s="46"/>
      <c r="W2283" s="46"/>
      <c r="X2283" s="46"/>
      <c r="Y2283" s="63"/>
      <c r="Z2283" s="46"/>
      <c r="AA2283" s="46"/>
      <c r="AB2283" s="46"/>
    </row>
    <row r="2284" spans="19:28">
      <c r="S2284" s="46"/>
      <c r="T2284" s="46"/>
      <c r="U2284" s="46"/>
      <c r="V2284" s="46"/>
      <c r="W2284" s="46"/>
      <c r="X2284" s="46"/>
      <c r="Y2284" s="63"/>
      <c r="Z2284" s="46"/>
      <c r="AA2284" s="46"/>
      <c r="AB2284" s="46"/>
    </row>
    <row r="2285" spans="19:28">
      <c r="S2285" s="46"/>
      <c r="T2285" s="46"/>
      <c r="U2285" s="46"/>
      <c r="V2285" s="46"/>
      <c r="W2285" s="46"/>
      <c r="X2285" s="46"/>
      <c r="Y2285" s="63"/>
      <c r="Z2285" s="46"/>
      <c r="AA2285" s="46"/>
      <c r="AB2285" s="46"/>
    </row>
    <row r="2286" spans="19:28">
      <c r="S2286" s="46"/>
      <c r="T2286" s="46"/>
      <c r="U2286" s="46"/>
      <c r="V2286" s="46"/>
      <c r="W2286" s="46"/>
      <c r="X2286" s="46"/>
      <c r="Y2286" s="63"/>
      <c r="Z2286" s="46"/>
      <c r="AA2286" s="46"/>
      <c r="AB2286" s="46"/>
    </row>
    <row r="2287" spans="19:28">
      <c r="S2287" s="46"/>
      <c r="T2287" s="46"/>
      <c r="U2287" s="46"/>
      <c r="V2287" s="46"/>
      <c r="W2287" s="46"/>
      <c r="X2287" s="46"/>
      <c r="Y2287" s="63"/>
      <c r="Z2287" s="46"/>
      <c r="AA2287" s="46"/>
      <c r="AB2287" s="46"/>
    </row>
    <row r="2288" spans="19:28">
      <c r="S2288" s="46"/>
      <c r="T2288" s="46"/>
      <c r="U2288" s="46"/>
      <c r="V2288" s="46"/>
      <c r="W2288" s="46"/>
      <c r="X2288" s="46"/>
      <c r="Y2288" s="63"/>
      <c r="Z2288" s="46"/>
      <c r="AA2288" s="46"/>
      <c r="AB2288" s="46"/>
    </row>
    <row r="2289" spans="19:28">
      <c r="S2289" s="46"/>
      <c r="T2289" s="46"/>
      <c r="U2289" s="46"/>
      <c r="V2289" s="46"/>
      <c r="W2289" s="46"/>
      <c r="X2289" s="46"/>
      <c r="Y2289" s="63"/>
      <c r="Z2289" s="46"/>
      <c r="AA2289" s="46"/>
      <c r="AB2289" s="46"/>
    </row>
    <row r="2290" spans="19:28">
      <c r="S2290" s="46"/>
      <c r="T2290" s="46"/>
      <c r="U2290" s="46"/>
      <c r="V2290" s="46"/>
      <c r="W2290" s="46"/>
      <c r="X2290" s="46"/>
      <c r="Y2290" s="63"/>
      <c r="Z2290" s="46"/>
      <c r="AA2290" s="46"/>
      <c r="AB2290" s="46"/>
    </row>
    <row r="2291" spans="19:28">
      <c r="S2291" s="46"/>
      <c r="T2291" s="46"/>
      <c r="U2291" s="46"/>
      <c r="V2291" s="46"/>
      <c r="W2291" s="46"/>
      <c r="X2291" s="46"/>
      <c r="Y2291" s="63"/>
      <c r="Z2291" s="46"/>
      <c r="AA2291" s="46"/>
      <c r="AB2291" s="46"/>
    </row>
    <row r="2292" spans="19:28">
      <c r="S2292" s="46"/>
      <c r="T2292" s="46"/>
      <c r="U2292" s="46"/>
      <c r="V2292" s="46"/>
      <c r="W2292" s="46"/>
      <c r="X2292" s="46"/>
      <c r="Y2292" s="63"/>
      <c r="Z2292" s="46"/>
      <c r="AA2292" s="46"/>
      <c r="AB2292" s="46"/>
    </row>
    <row r="2293" spans="19:28">
      <c r="S2293" s="46"/>
      <c r="T2293" s="46"/>
      <c r="U2293" s="46"/>
      <c r="V2293" s="46"/>
      <c r="W2293" s="46"/>
      <c r="X2293" s="46"/>
      <c r="Y2293" s="63"/>
      <c r="Z2293" s="46"/>
      <c r="AA2293" s="46"/>
      <c r="AB2293" s="46"/>
    </row>
    <row r="2294" spans="19:28">
      <c r="S2294" s="46"/>
      <c r="T2294" s="46"/>
      <c r="U2294" s="46"/>
      <c r="V2294" s="46"/>
      <c r="W2294" s="46"/>
      <c r="X2294" s="46"/>
      <c r="Y2294" s="63"/>
      <c r="Z2294" s="46"/>
      <c r="AA2294" s="46"/>
      <c r="AB2294" s="46"/>
    </row>
    <row r="2295" spans="19:28">
      <c r="S2295" s="46"/>
      <c r="T2295" s="46"/>
      <c r="U2295" s="46"/>
      <c r="V2295" s="46"/>
      <c r="W2295" s="46"/>
      <c r="X2295" s="46"/>
      <c r="Y2295" s="63"/>
      <c r="Z2295" s="46"/>
      <c r="AA2295" s="46"/>
      <c r="AB2295" s="46"/>
    </row>
    <row r="2296" spans="19:28">
      <c r="S2296" s="46"/>
      <c r="T2296" s="46"/>
      <c r="U2296" s="46"/>
      <c r="V2296" s="46"/>
      <c r="W2296" s="46"/>
      <c r="X2296" s="46"/>
      <c r="Y2296" s="63"/>
      <c r="Z2296" s="46"/>
      <c r="AA2296" s="46"/>
      <c r="AB2296" s="46"/>
    </row>
    <row r="2297" spans="19:28">
      <c r="S2297" s="46"/>
      <c r="T2297" s="46"/>
      <c r="U2297" s="46"/>
      <c r="V2297" s="46"/>
      <c r="W2297" s="46"/>
      <c r="X2297" s="46"/>
      <c r="Y2297" s="63"/>
      <c r="Z2297" s="46"/>
      <c r="AA2297" s="46"/>
      <c r="AB2297" s="46"/>
    </row>
    <row r="2298" spans="19:28">
      <c r="S2298" s="46"/>
      <c r="T2298" s="46"/>
      <c r="U2298" s="46"/>
      <c r="V2298" s="46"/>
      <c r="W2298" s="46"/>
      <c r="X2298" s="46"/>
      <c r="Y2298" s="63"/>
      <c r="Z2298" s="46"/>
      <c r="AA2298" s="46"/>
      <c r="AB2298" s="46"/>
    </row>
    <row r="2299" spans="19:28">
      <c r="S2299" s="46"/>
      <c r="T2299" s="46"/>
      <c r="U2299" s="46"/>
      <c r="V2299" s="46"/>
      <c r="W2299" s="46"/>
      <c r="X2299" s="46"/>
      <c r="Y2299" s="63"/>
      <c r="Z2299" s="46"/>
      <c r="AA2299" s="46"/>
      <c r="AB2299" s="46"/>
    </row>
    <row r="2300" spans="19:28">
      <c r="S2300" s="46"/>
      <c r="T2300" s="46"/>
      <c r="U2300" s="46"/>
      <c r="V2300" s="46"/>
      <c r="W2300" s="46"/>
      <c r="X2300" s="46"/>
      <c r="Y2300" s="63"/>
      <c r="Z2300" s="46"/>
      <c r="AA2300" s="46"/>
      <c r="AB2300" s="46"/>
    </row>
    <row r="2301" spans="19:28">
      <c r="S2301" s="46"/>
      <c r="T2301" s="46"/>
      <c r="U2301" s="46"/>
      <c r="V2301" s="46"/>
      <c r="W2301" s="46"/>
      <c r="X2301" s="46"/>
      <c r="Y2301" s="63"/>
      <c r="Z2301" s="46"/>
      <c r="AA2301" s="46"/>
      <c r="AB2301" s="46"/>
    </row>
    <row r="2302" spans="19:28">
      <c r="S2302" s="46"/>
      <c r="T2302" s="46"/>
      <c r="U2302" s="46"/>
      <c r="V2302" s="46"/>
      <c r="W2302" s="46"/>
      <c r="X2302" s="46"/>
      <c r="Y2302" s="63"/>
      <c r="Z2302" s="46"/>
      <c r="AA2302" s="46"/>
      <c r="AB2302" s="46"/>
    </row>
    <row r="2303" spans="19:28">
      <c r="S2303" s="46"/>
      <c r="T2303" s="46"/>
      <c r="U2303" s="46"/>
      <c r="V2303" s="46"/>
      <c r="W2303" s="46"/>
      <c r="X2303" s="46"/>
      <c r="Y2303" s="63"/>
      <c r="Z2303" s="46"/>
      <c r="AA2303" s="46"/>
      <c r="AB2303" s="46"/>
    </row>
    <row r="2304" spans="19:28">
      <c r="S2304" s="46"/>
      <c r="T2304" s="46"/>
      <c r="U2304" s="46"/>
      <c r="V2304" s="46"/>
      <c r="W2304" s="46"/>
      <c r="X2304" s="46"/>
      <c r="Y2304" s="63"/>
      <c r="Z2304" s="46"/>
      <c r="AA2304" s="46"/>
      <c r="AB2304" s="46"/>
    </row>
    <row r="2305" spans="19:28">
      <c r="S2305" s="46"/>
      <c r="T2305" s="46"/>
      <c r="U2305" s="46"/>
      <c r="V2305" s="46"/>
      <c r="W2305" s="46"/>
      <c r="X2305" s="46"/>
      <c r="Y2305" s="63"/>
      <c r="Z2305" s="46"/>
      <c r="AA2305" s="46"/>
      <c r="AB2305" s="46"/>
    </row>
    <row r="2306" spans="19:28">
      <c r="S2306" s="46"/>
      <c r="T2306" s="46"/>
      <c r="U2306" s="46"/>
      <c r="V2306" s="46"/>
      <c r="W2306" s="46"/>
      <c r="X2306" s="46"/>
      <c r="Y2306" s="63"/>
      <c r="Z2306" s="46"/>
      <c r="AA2306" s="46"/>
      <c r="AB2306" s="46"/>
    </row>
    <row r="2307" spans="19:28">
      <c r="S2307" s="46"/>
      <c r="T2307" s="46"/>
      <c r="U2307" s="46"/>
      <c r="V2307" s="46"/>
      <c r="W2307" s="46"/>
      <c r="X2307" s="46"/>
      <c r="Y2307" s="63"/>
      <c r="Z2307" s="46"/>
      <c r="AA2307" s="46"/>
      <c r="AB2307" s="46"/>
    </row>
    <row r="2308" spans="19:28">
      <c r="S2308" s="46"/>
      <c r="T2308" s="46"/>
      <c r="U2308" s="46"/>
      <c r="V2308" s="46"/>
      <c r="W2308" s="46"/>
      <c r="X2308" s="46"/>
      <c r="Y2308" s="63"/>
      <c r="Z2308" s="46"/>
      <c r="AA2308" s="46"/>
      <c r="AB2308" s="46"/>
    </row>
    <row r="2309" spans="19:28">
      <c r="S2309" s="46"/>
      <c r="T2309" s="46"/>
      <c r="U2309" s="46"/>
      <c r="V2309" s="46"/>
      <c r="W2309" s="46"/>
      <c r="X2309" s="46"/>
      <c r="Y2309" s="63"/>
      <c r="Z2309" s="46"/>
      <c r="AA2309" s="46"/>
      <c r="AB2309" s="46"/>
    </row>
    <row r="2310" spans="19:28">
      <c r="S2310" s="46"/>
      <c r="T2310" s="46"/>
      <c r="U2310" s="46"/>
      <c r="V2310" s="46"/>
      <c r="W2310" s="46"/>
      <c r="X2310" s="46"/>
      <c r="Y2310" s="63"/>
      <c r="Z2310" s="46"/>
      <c r="AA2310" s="46"/>
      <c r="AB2310" s="46"/>
    </row>
    <row r="2311" spans="19:28">
      <c r="S2311" s="46"/>
      <c r="T2311" s="46"/>
      <c r="U2311" s="46"/>
      <c r="V2311" s="46"/>
      <c r="W2311" s="46"/>
      <c r="X2311" s="46"/>
      <c r="Y2311" s="63"/>
      <c r="Z2311" s="46"/>
      <c r="AA2311" s="46"/>
      <c r="AB2311" s="46"/>
    </row>
    <row r="2312" spans="19:28">
      <c r="S2312" s="46"/>
      <c r="T2312" s="46"/>
      <c r="U2312" s="46"/>
      <c r="V2312" s="46"/>
      <c r="W2312" s="46"/>
      <c r="X2312" s="46"/>
      <c r="Y2312" s="63"/>
      <c r="Z2312" s="46"/>
      <c r="AA2312" s="46"/>
      <c r="AB2312" s="46"/>
    </row>
    <row r="2313" spans="19:28">
      <c r="S2313" s="46"/>
      <c r="T2313" s="46"/>
      <c r="U2313" s="46"/>
      <c r="V2313" s="46"/>
      <c r="W2313" s="46"/>
      <c r="X2313" s="46"/>
      <c r="Y2313" s="63"/>
      <c r="Z2313" s="46"/>
      <c r="AA2313" s="46"/>
      <c r="AB2313" s="46"/>
    </row>
    <row r="2314" spans="19:28">
      <c r="S2314" s="46"/>
      <c r="T2314" s="46"/>
      <c r="U2314" s="46"/>
      <c r="V2314" s="46"/>
      <c r="W2314" s="46"/>
      <c r="X2314" s="46"/>
      <c r="Y2314" s="63"/>
      <c r="Z2314" s="46"/>
      <c r="AA2314" s="46"/>
      <c r="AB2314" s="46"/>
    </row>
    <row r="2315" spans="19:28">
      <c r="S2315" s="46"/>
      <c r="T2315" s="46"/>
      <c r="U2315" s="46"/>
      <c r="V2315" s="46"/>
      <c r="W2315" s="46"/>
      <c r="X2315" s="46"/>
      <c r="Y2315" s="63"/>
      <c r="Z2315" s="46"/>
      <c r="AA2315" s="46"/>
      <c r="AB2315" s="46"/>
    </row>
    <row r="2316" spans="19:28">
      <c r="S2316" s="46"/>
      <c r="T2316" s="46"/>
      <c r="U2316" s="46"/>
      <c r="V2316" s="46"/>
      <c r="W2316" s="46"/>
      <c r="X2316" s="46"/>
      <c r="Y2316" s="63"/>
      <c r="Z2316" s="46"/>
      <c r="AA2316" s="46"/>
      <c r="AB2316" s="46"/>
    </row>
    <row r="2317" spans="19:28">
      <c r="S2317" s="46"/>
      <c r="T2317" s="46"/>
      <c r="U2317" s="46"/>
      <c r="V2317" s="46"/>
      <c r="W2317" s="46"/>
      <c r="X2317" s="46"/>
      <c r="Y2317" s="63"/>
      <c r="Z2317" s="46"/>
      <c r="AA2317" s="46"/>
      <c r="AB2317" s="46"/>
    </row>
    <row r="2318" spans="19:28">
      <c r="S2318" s="46"/>
      <c r="T2318" s="46"/>
      <c r="U2318" s="46"/>
      <c r="V2318" s="46"/>
      <c r="W2318" s="46"/>
      <c r="X2318" s="46"/>
      <c r="Y2318" s="63"/>
      <c r="Z2318" s="46"/>
      <c r="AA2318" s="46"/>
      <c r="AB2318" s="46"/>
    </row>
    <row r="2319" spans="19:28">
      <c r="S2319" s="46"/>
      <c r="T2319" s="46"/>
      <c r="U2319" s="46"/>
      <c r="V2319" s="46"/>
      <c r="W2319" s="46"/>
      <c r="X2319" s="46"/>
      <c r="Y2319" s="63"/>
      <c r="Z2319" s="46"/>
      <c r="AA2319" s="46"/>
      <c r="AB2319" s="46"/>
    </row>
    <row r="2320" spans="19:28">
      <c r="S2320" s="46"/>
      <c r="T2320" s="46"/>
      <c r="U2320" s="46"/>
      <c r="V2320" s="46"/>
      <c r="W2320" s="46"/>
      <c r="X2320" s="46"/>
      <c r="Y2320" s="63"/>
      <c r="Z2320" s="46"/>
      <c r="AA2320" s="46"/>
      <c r="AB2320" s="46"/>
    </row>
    <row r="2321" spans="19:28">
      <c r="S2321" s="46"/>
      <c r="T2321" s="46"/>
      <c r="U2321" s="46"/>
      <c r="V2321" s="46"/>
      <c r="W2321" s="46"/>
      <c r="X2321" s="46"/>
      <c r="Y2321" s="63"/>
      <c r="Z2321" s="46"/>
      <c r="AA2321" s="46"/>
      <c r="AB2321" s="46"/>
    </row>
    <row r="2322" spans="19:28">
      <c r="S2322" s="46"/>
      <c r="T2322" s="46"/>
      <c r="U2322" s="46"/>
      <c r="V2322" s="46"/>
      <c r="W2322" s="46"/>
      <c r="X2322" s="46"/>
      <c r="Y2322" s="63"/>
      <c r="Z2322" s="46"/>
      <c r="AA2322" s="46"/>
      <c r="AB2322" s="46"/>
    </row>
    <row r="2323" spans="19:28">
      <c r="S2323" s="46"/>
      <c r="T2323" s="46"/>
      <c r="U2323" s="46"/>
      <c r="V2323" s="46"/>
      <c r="W2323" s="46"/>
      <c r="X2323" s="46"/>
      <c r="Y2323" s="63"/>
      <c r="Z2323" s="46"/>
      <c r="AA2323" s="46"/>
      <c r="AB2323" s="46"/>
    </row>
    <row r="2324" spans="19:28">
      <c r="S2324" s="46"/>
      <c r="T2324" s="46"/>
      <c r="U2324" s="46"/>
      <c r="V2324" s="46"/>
      <c r="W2324" s="46"/>
      <c r="X2324" s="46"/>
      <c r="Y2324" s="63"/>
      <c r="Z2324" s="46"/>
      <c r="AA2324" s="46"/>
      <c r="AB2324" s="46"/>
    </row>
    <row r="2325" spans="19:28">
      <c r="S2325" s="46"/>
      <c r="T2325" s="46"/>
      <c r="U2325" s="46"/>
      <c r="V2325" s="46"/>
      <c r="W2325" s="46"/>
      <c r="X2325" s="46"/>
      <c r="Y2325" s="63"/>
      <c r="Z2325" s="46"/>
      <c r="AA2325" s="46"/>
      <c r="AB2325" s="46"/>
    </row>
    <row r="2326" spans="19:28">
      <c r="S2326" s="46"/>
      <c r="T2326" s="46"/>
      <c r="U2326" s="46"/>
      <c r="V2326" s="46"/>
      <c r="W2326" s="46"/>
      <c r="X2326" s="46"/>
      <c r="Y2326" s="63"/>
      <c r="Z2326" s="46"/>
      <c r="AA2326" s="46"/>
      <c r="AB2326" s="46"/>
    </row>
    <row r="2327" spans="19:28">
      <c r="S2327" s="46"/>
      <c r="T2327" s="46"/>
      <c r="U2327" s="46"/>
      <c r="V2327" s="46"/>
      <c r="W2327" s="46"/>
      <c r="X2327" s="46"/>
      <c r="Y2327" s="63"/>
      <c r="Z2327" s="46"/>
      <c r="AA2327" s="46"/>
      <c r="AB2327" s="46"/>
    </row>
    <row r="2328" spans="19:28">
      <c r="S2328" s="46"/>
      <c r="T2328" s="46"/>
      <c r="U2328" s="46"/>
      <c r="V2328" s="46"/>
      <c r="W2328" s="46"/>
      <c r="X2328" s="46"/>
      <c r="Y2328" s="63"/>
      <c r="Z2328" s="46"/>
      <c r="AA2328" s="46"/>
      <c r="AB2328" s="46"/>
    </row>
    <row r="2329" spans="19:28">
      <c r="S2329" s="46"/>
      <c r="T2329" s="46"/>
      <c r="U2329" s="46"/>
      <c r="V2329" s="46"/>
      <c r="W2329" s="46"/>
      <c r="X2329" s="46"/>
      <c r="Y2329" s="63"/>
      <c r="Z2329" s="46"/>
      <c r="AA2329" s="46"/>
      <c r="AB2329" s="46"/>
    </row>
    <row r="2330" spans="19:28">
      <c r="S2330" s="46"/>
      <c r="T2330" s="46"/>
      <c r="U2330" s="46"/>
      <c r="V2330" s="46"/>
      <c r="W2330" s="46"/>
      <c r="X2330" s="46"/>
      <c r="Y2330" s="63"/>
      <c r="Z2330" s="46"/>
      <c r="AA2330" s="46"/>
      <c r="AB2330" s="46"/>
    </row>
    <row r="2331" spans="19:28">
      <c r="S2331" s="46"/>
      <c r="T2331" s="46"/>
      <c r="U2331" s="46"/>
      <c r="V2331" s="46"/>
      <c r="W2331" s="46"/>
      <c r="X2331" s="46"/>
      <c r="Y2331" s="63"/>
      <c r="Z2331" s="46"/>
      <c r="AA2331" s="46"/>
      <c r="AB2331" s="46"/>
    </row>
    <row r="2332" spans="19:28">
      <c r="S2332" s="46"/>
      <c r="T2332" s="46"/>
      <c r="U2332" s="46"/>
      <c r="V2332" s="46"/>
      <c r="W2332" s="46"/>
      <c r="X2332" s="46"/>
      <c r="Y2332" s="63"/>
      <c r="Z2332" s="46"/>
      <c r="AA2332" s="46"/>
      <c r="AB2332" s="46"/>
    </row>
    <row r="2333" spans="19:28">
      <c r="S2333" s="46"/>
      <c r="T2333" s="46"/>
      <c r="U2333" s="46"/>
      <c r="V2333" s="46"/>
      <c r="W2333" s="46"/>
      <c r="X2333" s="46"/>
      <c r="Y2333" s="63"/>
      <c r="Z2333" s="46"/>
      <c r="AA2333" s="46"/>
      <c r="AB2333" s="46"/>
    </row>
    <row r="2334" spans="19:28">
      <c r="S2334" s="46"/>
      <c r="T2334" s="46"/>
      <c r="U2334" s="46"/>
      <c r="V2334" s="46"/>
      <c r="W2334" s="46"/>
      <c r="X2334" s="46"/>
      <c r="Y2334" s="63"/>
      <c r="Z2334" s="46"/>
      <c r="AA2334" s="46"/>
      <c r="AB2334" s="46"/>
    </row>
    <row r="2335" spans="19:28">
      <c r="S2335" s="46"/>
      <c r="T2335" s="46"/>
      <c r="U2335" s="46"/>
      <c r="V2335" s="46"/>
      <c r="W2335" s="46"/>
      <c r="X2335" s="46"/>
      <c r="Y2335" s="63"/>
      <c r="Z2335" s="46"/>
      <c r="AA2335" s="46"/>
      <c r="AB2335" s="46"/>
    </row>
    <row r="2336" spans="19:28">
      <c r="S2336" s="46"/>
      <c r="T2336" s="46"/>
      <c r="U2336" s="46"/>
      <c r="V2336" s="46"/>
      <c r="W2336" s="46"/>
      <c r="X2336" s="46"/>
      <c r="Y2336" s="63"/>
      <c r="Z2336" s="46"/>
      <c r="AA2336" s="46"/>
      <c r="AB2336" s="46"/>
    </row>
    <row r="2337" spans="19:28">
      <c r="S2337" s="46"/>
      <c r="T2337" s="46"/>
      <c r="U2337" s="46"/>
      <c r="V2337" s="46"/>
      <c r="W2337" s="46"/>
      <c r="X2337" s="46"/>
      <c r="Y2337" s="63"/>
      <c r="Z2337" s="46"/>
      <c r="AA2337" s="46"/>
      <c r="AB2337" s="46"/>
    </row>
    <row r="2338" spans="19:28">
      <c r="S2338" s="46"/>
      <c r="T2338" s="46"/>
      <c r="U2338" s="46"/>
      <c r="V2338" s="46"/>
      <c r="W2338" s="46"/>
      <c r="X2338" s="46"/>
      <c r="Y2338" s="63"/>
      <c r="Z2338" s="46"/>
      <c r="AA2338" s="46"/>
      <c r="AB2338" s="46"/>
    </row>
    <row r="2339" spans="19:28">
      <c r="S2339" s="46"/>
      <c r="T2339" s="46"/>
      <c r="U2339" s="46"/>
      <c r="V2339" s="46"/>
      <c r="W2339" s="46"/>
      <c r="X2339" s="46"/>
      <c r="Y2339" s="63"/>
      <c r="Z2339" s="46"/>
      <c r="AA2339" s="46"/>
      <c r="AB2339" s="46"/>
    </row>
    <row r="2340" spans="19:28">
      <c r="S2340" s="46"/>
      <c r="T2340" s="46"/>
      <c r="U2340" s="46"/>
      <c r="V2340" s="46"/>
      <c r="W2340" s="46"/>
      <c r="X2340" s="46"/>
      <c r="Y2340" s="63"/>
      <c r="Z2340" s="46"/>
      <c r="AA2340" s="46"/>
      <c r="AB2340" s="46"/>
    </row>
    <row r="2341" spans="19:28">
      <c r="S2341" s="46"/>
      <c r="T2341" s="46"/>
      <c r="U2341" s="46"/>
      <c r="V2341" s="46"/>
      <c r="W2341" s="46"/>
      <c r="X2341" s="46"/>
      <c r="Y2341" s="63"/>
      <c r="Z2341" s="46"/>
      <c r="AA2341" s="46"/>
      <c r="AB2341" s="46"/>
    </row>
    <row r="2342" spans="19:28">
      <c r="S2342" s="46"/>
      <c r="T2342" s="46"/>
      <c r="U2342" s="46"/>
      <c r="V2342" s="46"/>
      <c r="W2342" s="46"/>
      <c r="X2342" s="46"/>
      <c r="Y2342" s="63"/>
      <c r="Z2342" s="46"/>
      <c r="AA2342" s="46"/>
      <c r="AB2342" s="46"/>
    </row>
    <row r="2343" spans="19:28">
      <c r="S2343" s="46"/>
      <c r="T2343" s="46"/>
      <c r="U2343" s="46"/>
      <c r="V2343" s="46"/>
      <c r="W2343" s="46"/>
      <c r="X2343" s="46"/>
      <c r="Y2343" s="63"/>
      <c r="Z2343" s="46"/>
      <c r="AA2343" s="46"/>
      <c r="AB2343" s="46"/>
    </row>
    <row r="2344" spans="19:28">
      <c r="S2344" s="46"/>
      <c r="T2344" s="46"/>
      <c r="U2344" s="46"/>
      <c r="V2344" s="46"/>
      <c r="W2344" s="46"/>
      <c r="X2344" s="46"/>
      <c r="Y2344" s="63"/>
      <c r="Z2344" s="46"/>
      <c r="AA2344" s="46"/>
      <c r="AB2344" s="46"/>
    </row>
    <row r="2345" spans="19:28">
      <c r="S2345" s="46"/>
      <c r="T2345" s="46"/>
      <c r="U2345" s="46"/>
      <c r="V2345" s="46"/>
      <c r="W2345" s="46"/>
      <c r="X2345" s="46"/>
      <c r="Y2345" s="63"/>
      <c r="Z2345" s="46"/>
      <c r="AA2345" s="46"/>
      <c r="AB2345" s="46"/>
    </row>
    <row r="2346" spans="19:28">
      <c r="S2346" s="46"/>
      <c r="T2346" s="46"/>
      <c r="U2346" s="46"/>
      <c r="V2346" s="46"/>
      <c r="W2346" s="46"/>
      <c r="X2346" s="46"/>
      <c r="Y2346" s="63"/>
      <c r="Z2346" s="46"/>
      <c r="AA2346" s="46"/>
      <c r="AB2346" s="46"/>
    </row>
    <row r="2347" spans="19:28">
      <c r="S2347" s="46"/>
      <c r="T2347" s="46"/>
      <c r="U2347" s="46"/>
      <c r="V2347" s="46"/>
      <c r="W2347" s="46"/>
      <c r="X2347" s="46"/>
      <c r="Y2347" s="63"/>
      <c r="Z2347" s="46"/>
      <c r="AA2347" s="46"/>
      <c r="AB2347" s="46"/>
    </row>
    <row r="2348" spans="19:28">
      <c r="S2348" s="46"/>
      <c r="T2348" s="46"/>
      <c r="U2348" s="46"/>
      <c r="V2348" s="46"/>
      <c r="W2348" s="46"/>
      <c r="X2348" s="46"/>
      <c r="Y2348" s="63"/>
      <c r="Z2348" s="46"/>
      <c r="AA2348" s="46"/>
      <c r="AB2348" s="46"/>
    </row>
    <row r="2349" spans="19:28">
      <c r="S2349" s="46"/>
      <c r="T2349" s="46"/>
      <c r="U2349" s="46"/>
      <c r="V2349" s="46"/>
      <c r="W2349" s="46"/>
      <c r="X2349" s="46"/>
      <c r="Y2349" s="63"/>
      <c r="Z2349" s="46"/>
      <c r="AA2349" s="46"/>
      <c r="AB2349" s="46"/>
    </row>
    <row r="2350" spans="19:28">
      <c r="S2350" s="46"/>
      <c r="T2350" s="46"/>
      <c r="U2350" s="46"/>
      <c r="V2350" s="46"/>
      <c r="W2350" s="46"/>
      <c r="X2350" s="46"/>
      <c r="Y2350" s="63"/>
      <c r="Z2350" s="46"/>
      <c r="AA2350" s="46"/>
      <c r="AB2350" s="46"/>
    </row>
    <row r="2351" spans="19:28">
      <c r="S2351" s="46"/>
      <c r="T2351" s="46"/>
      <c r="U2351" s="46"/>
      <c r="V2351" s="46"/>
      <c r="W2351" s="46"/>
      <c r="X2351" s="46"/>
      <c r="Y2351" s="63"/>
      <c r="Z2351" s="46"/>
      <c r="AA2351" s="46"/>
      <c r="AB2351" s="46"/>
    </row>
    <row r="2352" spans="19:28">
      <c r="S2352" s="46"/>
      <c r="T2352" s="46"/>
      <c r="U2352" s="46"/>
      <c r="V2352" s="46"/>
      <c r="W2352" s="46"/>
      <c r="X2352" s="46"/>
      <c r="Y2352" s="63"/>
      <c r="Z2352" s="46"/>
      <c r="AA2352" s="46"/>
      <c r="AB2352" s="46"/>
    </row>
    <row r="2353" spans="19:28">
      <c r="S2353" s="46"/>
      <c r="T2353" s="46"/>
      <c r="U2353" s="46"/>
      <c r="V2353" s="46"/>
      <c r="W2353" s="46"/>
      <c r="X2353" s="46"/>
      <c r="Y2353" s="63"/>
      <c r="Z2353" s="46"/>
      <c r="AA2353" s="46"/>
      <c r="AB2353" s="46"/>
    </row>
    <row r="2354" spans="19:28">
      <c r="S2354" s="46"/>
      <c r="T2354" s="46"/>
      <c r="U2354" s="46"/>
      <c r="V2354" s="46"/>
      <c r="W2354" s="46"/>
      <c r="X2354" s="46"/>
      <c r="Y2354" s="63"/>
      <c r="Z2354" s="46"/>
      <c r="AA2354" s="46"/>
      <c r="AB2354" s="46"/>
    </row>
    <row r="2355" spans="19:28">
      <c r="S2355" s="46"/>
      <c r="T2355" s="46"/>
      <c r="U2355" s="46"/>
      <c r="V2355" s="46"/>
      <c r="W2355" s="46"/>
      <c r="X2355" s="46"/>
      <c r="Y2355" s="63"/>
      <c r="Z2355" s="46"/>
      <c r="AA2355" s="46"/>
      <c r="AB2355" s="46"/>
    </row>
    <row r="2356" spans="19:28">
      <c r="S2356" s="46"/>
      <c r="T2356" s="46"/>
      <c r="U2356" s="46"/>
      <c r="V2356" s="46"/>
      <c r="W2356" s="46"/>
      <c r="X2356" s="46"/>
      <c r="Y2356" s="63"/>
      <c r="Z2356" s="46"/>
      <c r="AA2356" s="46"/>
      <c r="AB2356" s="46"/>
    </row>
    <row r="2357" spans="19:28">
      <c r="S2357" s="46"/>
      <c r="T2357" s="46"/>
      <c r="U2357" s="46"/>
      <c r="V2357" s="46"/>
      <c r="W2357" s="46"/>
      <c r="X2357" s="46"/>
      <c r="Y2357" s="63"/>
      <c r="Z2357" s="46"/>
      <c r="AA2357" s="46"/>
      <c r="AB2357" s="46"/>
    </row>
    <row r="2358" spans="19:28">
      <c r="S2358" s="46"/>
      <c r="T2358" s="46"/>
      <c r="U2358" s="46"/>
      <c r="V2358" s="46"/>
      <c r="W2358" s="46"/>
      <c r="X2358" s="46"/>
      <c r="Y2358" s="63"/>
      <c r="Z2358" s="46"/>
      <c r="AA2358" s="46"/>
      <c r="AB2358" s="46"/>
    </row>
    <row r="2359" spans="19:28">
      <c r="S2359" s="46"/>
      <c r="T2359" s="46"/>
      <c r="U2359" s="46"/>
      <c r="V2359" s="46"/>
      <c r="W2359" s="46"/>
      <c r="X2359" s="46"/>
      <c r="Y2359" s="63"/>
      <c r="Z2359" s="46"/>
      <c r="AA2359" s="46"/>
      <c r="AB2359" s="46"/>
    </row>
    <row r="2360" spans="19:28">
      <c r="S2360" s="46"/>
      <c r="T2360" s="46"/>
      <c r="U2360" s="46"/>
      <c r="V2360" s="46"/>
      <c r="W2360" s="46"/>
      <c r="X2360" s="46"/>
      <c r="Y2360" s="63"/>
      <c r="Z2360" s="46"/>
      <c r="AA2360" s="46"/>
      <c r="AB2360" s="46"/>
    </row>
    <row r="2361" spans="19:28">
      <c r="S2361" s="46"/>
      <c r="T2361" s="46"/>
      <c r="U2361" s="46"/>
      <c r="V2361" s="46"/>
      <c r="W2361" s="46"/>
      <c r="X2361" s="46"/>
      <c r="Y2361" s="63"/>
      <c r="Z2361" s="46"/>
      <c r="AA2361" s="46"/>
      <c r="AB2361" s="46"/>
    </row>
    <row r="2362" spans="19:28">
      <c r="S2362" s="46"/>
      <c r="T2362" s="46"/>
      <c r="U2362" s="46"/>
      <c r="V2362" s="46"/>
      <c r="W2362" s="46"/>
      <c r="X2362" s="46"/>
      <c r="Y2362" s="63"/>
      <c r="Z2362" s="46"/>
      <c r="AA2362" s="46"/>
      <c r="AB2362" s="46"/>
    </row>
    <row r="2363" spans="19:28">
      <c r="S2363" s="46"/>
      <c r="T2363" s="46"/>
      <c r="U2363" s="46"/>
      <c r="V2363" s="46"/>
      <c r="W2363" s="46"/>
      <c r="X2363" s="46"/>
      <c r="Y2363" s="63"/>
      <c r="Z2363" s="46"/>
      <c r="AA2363" s="46"/>
      <c r="AB2363" s="46"/>
    </row>
    <row r="2364" spans="19:28">
      <c r="S2364" s="46"/>
      <c r="T2364" s="46"/>
      <c r="U2364" s="46"/>
      <c r="V2364" s="46"/>
      <c r="W2364" s="46"/>
      <c r="X2364" s="46"/>
      <c r="Y2364" s="63"/>
      <c r="Z2364" s="46"/>
      <c r="AA2364" s="46"/>
      <c r="AB2364" s="46"/>
    </row>
    <row r="2365" spans="19:28">
      <c r="S2365" s="46"/>
      <c r="T2365" s="46"/>
      <c r="U2365" s="46"/>
      <c r="V2365" s="46"/>
      <c r="W2365" s="46"/>
      <c r="X2365" s="46"/>
      <c r="Y2365" s="63"/>
      <c r="Z2365" s="46"/>
      <c r="AA2365" s="46"/>
      <c r="AB2365" s="46"/>
    </row>
    <row r="2366" spans="19:28">
      <c r="S2366" s="46"/>
      <c r="T2366" s="46"/>
      <c r="U2366" s="46"/>
      <c r="V2366" s="46"/>
      <c r="W2366" s="46"/>
      <c r="X2366" s="46"/>
      <c r="Y2366" s="63"/>
      <c r="Z2366" s="46"/>
      <c r="AA2366" s="46"/>
      <c r="AB2366" s="46"/>
    </row>
    <row r="2367" spans="19:28">
      <c r="S2367" s="46"/>
      <c r="T2367" s="46"/>
      <c r="U2367" s="46"/>
      <c r="V2367" s="46"/>
      <c r="W2367" s="46"/>
      <c r="X2367" s="46"/>
      <c r="Y2367" s="63"/>
      <c r="Z2367" s="46"/>
      <c r="AA2367" s="46"/>
      <c r="AB2367" s="46"/>
    </row>
    <row r="2368" spans="19:28">
      <c r="S2368" s="46"/>
      <c r="T2368" s="46"/>
      <c r="U2368" s="46"/>
      <c r="V2368" s="46"/>
      <c r="W2368" s="46"/>
      <c r="X2368" s="46"/>
      <c r="Y2368" s="63"/>
      <c r="Z2368" s="46"/>
      <c r="AA2368" s="46"/>
      <c r="AB2368" s="46"/>
    </row>
    <row r="2369" spans="19:28">
      <c r="S2369" s="46"/>
      <c r="T2369" s="46"/>
      <c r="U2369" s="46"/>
      <c r="V2369" s="46"/>
      <c r="W2369" s="46"/>
      <c r="X2369" s="46"/>
      <c r="Y2369" s="63"/>
      <c r="Z2369" s="46"/>
      <c r="AA2369" s="46"/>
      <c r="AB2369" s="46"/>
    </row>
    <row r="2370" spans="19:28">
      <c r="S2370" s="46"/>
      <c r="T2370" s="46"/>
      <c r="U2370" s="46"/>
      <c r="V2370" s="46"/>
      <c r="W2370" s="46"/>
      <c r="X2370" s="46"/>
      <c r="Y2370" s="63"/>
      <c r="Z2370" s="46"/>
      <c r="AA2370" s="46"/>
      <c r="AB2370" s="46"/>
    </row>
    <row r="2371" spans="19:28">
      <c r="S2371" s="46"/>
      <c r="T2371" s="46"/>
      <c r="U2371" s="46"/>
      <c r="V2371" s="46"/>
      <c r="W2371" s="46"/>
      <c r="X2371" s="46"/>
      <c r="Y2371" s="63"/>
      <c r="Z2371" s="46"/>
      <c r="AA2371" s="46"/>
      <c r="AB2371" s="46"/>
    </row>
    <row r="2372" spans="19:28">
      <c r="S2372" s="46"/>
      <c r="T2372" s="46"/>
      <c r="U2372" s="46"/>
      <c r="V2372" s="46"/>
      <c r="W2372" s="46"/>
      <c r="X2372" s="46"/>
      <c r="Y2372" s="63"/>
      <c r="Z2372" s="46"/>
      <c r="AA2372" s="46"/>
      <c r="AB2372" s="46"/>
    </row>
    <row r="2373" spans="19:28">
      <c r="S2373" s="46"/>
      <c r="T2373" s="46"/>
      <c r="U2373" s="46"/>
      <c r="V2373" s="46"/>
      <c r="W2373" s="46"/>
      <c r="X2373" s="46"/>
      <c r="Y2373" s="63"/>
      <c r="Z2373" s="46"/>
      <c r="AA2373" s="46"/>
      <c r="AB2373" s="46"/>
    </row>
    <row r="2374" spans="19:28">
      <c r="S2374" s="46"/>
      <c r="T2374" s="46"/>
      <c r="U2374" s="46"/>
      <c r="V2374" s="46"/>
      <c r="W2374" s="46"/>
      <c r="X2374" s="46"/>
      <c r="Y2374" s="63"/>
      <c r="Z2374" s="46"/>
      <c r="AA2374" s="46"/>
      <c r="AB2374" s="46"/>
    </row>
    <row r="2375" spans="19:28">
      <c r="S2375" s="46"/>
      <c r="T2375" s="46"/>
      <c r="U2375" s="46"/>
      <c r="V2375" s="46"/>
      <c r="W2375" s="46"/>
      <c r="X2375" s="46"/>
      <c r="Y2375" s="63"/>
      <c r="Z2375" s="46"/>
      <c r="AA2375" s="46"/>
      <c r="AB2375" s="46"/>
    </row>
    <row r="2376" spans="19:28">
      <c r="S2376" s="46"/>
      <c r="T2376" s="46"/>
      <c r="U2376" s="46"/>
      <c r="V2376" s="46"/>
      <c r="W2376" s="46"/>
      <c r="X2376" s="46"/>
      <c r="Y2376" s="63"/>
      <c r="Z2376" s="46"/>
      <c r="AA2376" s="46"/>
      <c r="AB2376" s="46"/>
    </row>
    <row r="2377" spans="19:28">
      <c r="S2377" s="46"/>
      <c r="T2377" s="46"/>
      <c r="U2377" s="46"/>
      <c r="V2377" s="46"/>
      <c r="W2377" s="46"/>
      <c r="X2377" s="46"/>
      <c r="Y2377" s="63"/>
      <c r="Z2377" s="46"/>
      <c r="AA2377" s="46"/>
      <c r="AB2377" s="46"/>
    </row>
    <row r="2378" spans="19:28">
      <c r="S2378" s="46"/>
      <c r="T2378" s="46"/>
      <c r="U2378" s="46"/>
      <c r="V2378" s="46"/>
      <c r="W2378" s="46"/>
      <c r="X2378" s="46"/>
      <c r="Y2378" s="63"/>
      <c r="Z2378" s="46"/>
      <c r="AA2378" s="46"/>
      <c r="AB2378" s="46"/>
    </row>
    <row r="2379" spans="19:28">
      <c r="S2379" s="46"/>
      <c r="T2379" s="46"/>
      <c r="U2379" s="46"/>
      <c r="V2379" s="46"/>
      <c r="W2379" s="46"/>
      <c r="X2379" s="46"/>
      <c r="Y2379" s="63"/>
      <c r="Z2379" s="46"/>
      <c r="AA2379" s="46"/>
      <c r="AB2379" s="46"/>
    </row>
    <row r="2380" spans="19:28">
      <c r="S2380" s="46"/>
      <c r="T2380" s="46"/>
      <c r="U2380" s="46"/>
      <c r="V2380" s="46"/>
      <c r="W2380" s="46"/>
      <c r="X2380" s="46"/>
      <c r="Y2380" s="63"/>
      <c r="Z2380" s="46"/>
      <c r="AA2380" s="46"/>
      <c r="AB2380" s="46"/>
    </row>
    <row r="2381" spans="19:28">
      <c r="S2381" s="46"/>
      <c r="T2381" s="46"/>
      <c r="U2381" s="46"/>
      <c r="V2381" s="46"/>
      <c r="W2381" s="46"/>
      <c r="X2381" s="46"/>
      <c r="Y2381" s="63"/>
      <c r="Z2381" s="46"/>
      <c r="AA2381" s="46"/>
      <c r="AB2381" s="46"/>
    </row>
    <row r="2382" spans="19:28">
      <c r="S2382" s="46"/>
      <c r="T2382" s="46"/>
      <c r="U2382" s="46"/>
      <c r="V2382" s="46"/>
      <c r="W2382" s="46"/>
      <c r="X2382" s="46"/>
      <c r="Y2382" s="63"/>
      <c r="Z2382" s="46"/>
      <c r="AA2382" s="46"/>
      <c r="AB2382" s="46"/>
    </row>
    <row r="2383" spans="19:28">
      <c r="S2383" s="46"/>
      <c r="T2383" s="46"/>
      <c r="U2383" s="46"/>
      <c r="V2383" s="46"/>
      <c r="W2383" s="46"/>
      <c r="X2383" s="46"/>
      <c r="Y2383" s="63"/>
      <c r="Z2383" s="46"/>
      <c r="AA2383" s="46"/>
      <c r="AB2383" s="46"/>
    </row>
    <row r="2384" spans="19:28">
      <c r="S2384" s="46"/>
      <c r="T2384" s="46"/>
      <c r="U2384" s="46"/>
      <c r="V2384" s="46"/>
      <c r="W2384" s="46"/>
      <c r="X2384" s="46"/>
      <c r="Y2384" s="63"/>
      <c r="Z2384" s="46"/>
      <c r="AA2384" s="46"/>
      <c r="AB2384" s="46"/>
    </row>
    <row r="2385" spans="19:28">
      <c r="S2385" s="46"/>
      <c r="T2385" s="46"/>
      <c r="U2385" s="46"/>
      <c r="V2385" s="46"/>
      <c r="W2385" s="46"/>
      <c r="X2385" s="46"/>
      <c r="Y2385" s="63"/>
      <c r="Z2385" s="46"/>
      <c r="AA2385" s="46"/>
      <c r="AB2385" s="46"/>
    </row>
    <row r="2386" spans="19:28">
      <c r="S2386" s="46"/>
      <c r="T2386" s="46"/>
      <c r="U2386" s="46"/>
      <c r="V2386" s="46"/>
      <c r="W2386" s="46"/>
      <c r="X2386" s="46"/>
      <c r="Y2386" s="63"/>
      <c r="Z2386" s="46"/>
      <c r="AA2386" s="46"/>
      <c r="AB2386" s="46"/>
    </row>
    <row r="2387" spans="19:28">
      <c r="S2387" s="46"/>
      <c r="T2387" s="46"/>
      <c r="U2387" s="46"/>
      <c r="V2387" s="46"/>
      <c r="W2387" s="46"/>
      <c r="X2387" s="46"/>
      <c r="Y2387" s="63"/>
      <c r="Z2387" s="46"/>
      <c r="AA2387" s="46"/>
      <c r="AB2387" s="46"/>
    </row>
    <row r="2388" spans="19:28">
      <c r="S2388" s="46"/>
      <c r="T2388" s="46"/>
      <c r="U2388" s="46"/>
      <c r="V2388" s="46"/>
      <c r="W2388" s="46"/>
      <c r="X2388" s="46"/>
      <c r="Y2388" s="63"/>
      <c r="Z2388" s="46"/>
      <c r="AA2388" s="46"/>
      <c r="AB2388" s="46"/>
    </row>
    <row r="2389" spans="19:28">
      <c r="S2389" s="46"/>
      <c r="T2389" s="46"/>
      <c r="U2389" s="46"/>
      <c r="V2389" s="46"/>
      <c r="W2389" s="46"/>
      <c r="X2389" s="46"/>
      <c r="Y2389" s="63"/>
      <c r="Z2389" s="46"/>
      <c r="AA2389" s="46"/>
      <c r="AB2389" s="46"/>
    </row>
    <row r="2390" spans="19:28">
      <c r="S2390" s="46"/>
      <c r="T2390" s="46"/>
      <c r="U2390" s="46"/>
      <c r="V2390" s="46"/>
      <c r="W2390" s="46"/>
      <c r="X2390" s="46"/>
      <c r="Y2390" s="63"/>
      <c r="Z2390" s="46"/>
      <c r="AA2390" s="46"/>
      <c r="AB2390" s="46"/>
    </row>
    <row r="2391" spans="19:28">
      <c r="S2391" s="46"/>
      <c r="T2391" s="46"/>
      <c r="U2391" s="46"/>
      <c r="V2391" s="46"/>
      <c r="W2391" s="46"/>
      <c r="X2391" s="46"/>
      <c r="Y2391" s="63"/>
      <c r="Z2391" s="46"/>
      <c r="AA2391" s="46"/>
      <c r="AB2391" s="46"/>
    </row>
    <row r="2392" spans="19:28">
      <c r="S2392" s="46"/>
      <c r="T2392" s="46"/>
      <c r="U2392" s="46"/>
      <c r="V2392" s="46"/>
      <c r="W2392" s="46"/>
      <c r="X2392" s="46"/>
      <c r="Y2392" s="63"/>
      <c r="Z2392" s="46"/>
      <c r="AA2392" s="46"/>
      <c r="AB2392" s="46"/>
    </row>
    <row r="2393" spans="19:28">
      <c r="S2393" s="46"/>
      <c r="T2393" s="46"/>
      <c r="U2393" s="46"/>
      <c r="V2393" s="46"/>
      <c r="W2393" s="46"/>
      <c r="X2393" s="46"/>
      <c r="Y2393" s="63"/>
      <c r="Z2393" s="46"/>
      <c r="AA2393" s="46"/>
      <c r="AB2393" s="46"/>
    </row>
    <row r="2394" spans="19:28">
      <c r="S2394" s="46"/>
      <c r="T2394" s="46"/>
      <c r="U2394" s="46"/>
      <c r="V2394" s="46"/>
      <c r="W2394" s="46"/>
      <c r="X2394" s="46"/>
      <c r="Y2394" s="63"/>
      <c r="Z2394" s="46"/>
      <c r="AA2394" s="46"/>
      <c r="AB2394" s="46"/>
    </row>
    <row r="2395" spans="19:28">
      <c r="S2395" s="46"/>
      <c r="T2395" s="46"/>
      <c r="U2395" s="46"/>
      <c r="V2395" s="46"/>
      <c r="W2395" s="46"/>
      <c r="X2395" s="46"/>
      <c r="Y2395" s="63"/>
      <c r="Z2395" s="46"/>
      <c r="AA2395" s="46"/>
      <c r="AB2395" s="46"/>
    </row>
    <row r="2396" spans="19:28">
      <c r="S2396" s="46"/>
      <c r="T2396" s="46"/>
      <c r="U2396" s="46"/>
      <c r="V2396" s="46"/>
      <c r="W2396" s="46"/>
      <c r="X2396" s="46"/>
      <c r="Y2396" s="63"/>
      <c r="Z2396" s="46"/>
      <c r="AA2396" s="46"/>
      <c r="AB2396" s="46"/>
    </row>
    <row r="2397" spans="19:28">
      <c r="S2397" s="46"/>
      <c r="T2397" s="46"/>
      <c r="U2397" s="46"/>
      <c r="V2397" s="46"/>
      <c r="W2397" s="46"/>
      <c r="X2397" s="46"/>
      <c r="Y2397" s="63"/>
      <c r="Z2397" s="46"/>
      <c r="AA2397" s="46"/>
      <c r="AB2397" s="46"/>
    </row>
    <row r="2398" spans="19:28">
      <c r="S2398" s="46"/>
      <c r="T2398" s="46"/>
      <c r="U2398" s="46"/>
      <c r="V2398" s="46"/>
      <c r="W2398" s="46"/>
      <c r="X2398" s="46"/>
      <c r="Y2398" s="63"/>
      <c r="Z2398" s="46"/>
      <c r="AA2398" s="46"/>
      <c r="AB2398" s="46"/>
    </row>
    <row r="2399" spans="19:28">
      <c r="S2399" s="46"/>
      <c r="T2399" s="46"/>
      <c r="U2399" s="46"/>
      <c r="V2399" s="46"/>
      <c r="W2399" s="46"/>
      <c r="X2399" s="46"/>
      <c r="Y2399" s="63"/>
      <c r="Z2399" s="46"/>
      <c r="AA2399" s="46"/>
      <c r="AB2399" s="46"/>
    </row>
    <row r="2400" spans="19:28">
      <c r="S2400" s="46"/>
      <c r="T2400" s="46"/>
      <c r="U2400" s="46"/>
      <c r="V2400" s="46"/>
      <c r="W2400" s="46"/>
      <c r="X2400" s="46"/>
      <c r="Y2400" s="63"/>
      <c r="Z2400" s="46"/>
      <c r="AA2400" s="46"/>
      <c r="AB2400" s="46"/>
    </row>
    <row r="2401" spans="19:28">
      <c r="S2401" s="46"/>
      <c r="T2401" s="46"/>
      <c r="U2401" s="46"/>
      <c r="V2401" s="46"/>
      <c r="W2401" s="46"/>
      <c r="X2401" s="46"/>
      <c r="Y2401" s="63"/>
      <c r="Z2401" s="46"/>
      <c r="AA2401" s="46"/>
      <c r="AB2401" s="46"/>
    </row>
    <row r="2402" spans="19:28">
      <c r="S2402" s="46"/>
      <c r="T2402" s="46"/>
      <c r="U2402" s="46"/>
      <c r="V2402" s="46"/>
      <c r="W2402" s="46"/>
      <c r="X2402" s="46"/>
      <c r="Y2402" s="63"/>
      <c r="Z2402" s="46"/>
      <c r="AA2402" s="46"/>
      <c r="AB2402" s="46"/>
    </row>
    <row r="2403" spans="19:28">
      <c r="S2403" s="46"/>
      <c r="T2403" s="46"/>
      <c r="U2403" s="46"/>
      <c r="V2403" s="46"/>
      <c r="W2403" s="46"/>
      <c r="X2403" s="46"/>
      <c r="Y2403" s="63"/>
      <c r="Z2403" s="46"/>
      <c r="AA2403" s="46"/>
      <c r="AB2403" s="46"/>
    </row>
    <row r="2404" spans="19:28">
      <c r="S2404" s="46"/>
      <c r="T2404" s="46"/>
      <c r="U2404" s="46"/>
      <c r="V2404" s="46"/>
      <c r="W2404" s="46"/>
      <c r="X2404" s="46"/>
      <c r="Y2404" s="63"/>
      <c r="Z2404" s="46"/>
      <c r="AA2404" s="46"/>
      <c r="AB2404" s="46"/>
    </row>
    <row r="2405" spans="19:28">
      <c r="S2405" s="46"/>
      <c r="T2405" s="46"/>
      <c r="U2405" s="46"/>
      <c r="V2405" s="46"/>
      <c r="W2405" s="46"/>
      <c r="X2405" s="46"/>
      <c r="Y2405" s="63"/>
      <c r="Z2405" s="46"/>
      <c r="AA2405" s="46"/>
      <c r="AB2405" s="46"/>
    </row>
    <row r="2406" spans="19:28">
      <c r="S2406" s="46"/>
      <c r="T2406" s="46"/>
      <c r="U2406" s="46"/>
      <c r="V2406" s="46"/>
      <c r="W2406" s="46"/>
      <c r="X2406" s="46"/>
      <c r="Y2406" s="63"/>
      <c r="Z2406" s="46"/>
      <c r="AA2406" s="46"/>
      <c r="AB2406" s="46"/>
    </row>
    <row r="2407" spans="19:28">
      <c r="S2407" s="46"/>
      <c r="T2407" s="46"/>
      <c r="U2407" s="46"/>
      <c r="V2407" s="46"/>
      <c r="W2407" s="46"/>
      <c r="X2407" s="46"/>
      <c r="Y2407" s="63"/>
      <c r="Z2407" s="46"/>
      <c r="AA2407" s="46"/>
      <c r="AB2407" s="46"/>
    </row>
    <row r="2408" spans="19:28">
      <c r="S2408" s="46"/>
      <c r="T2408" s="46"/>
      <c r="U2408" s="46"/>
      <c r="V2408" s="46"/>
      <c r="W2408" s="46"/>
      <c r="X2408" s="46"/>
      <c r="Y2408" s="63"/>
      <c r="Z2408" s="46"/>
      <c r="AA2408" s="46"/>
      <c r="AB2408" s="46"/>
    </row>
    <row r="2409" spans="19:28">
      <c r="S2409" s="46"/>
      <c r="T2409" s="46"/>
      <c r="U2409" s="46"/>
      <c r="V2409" s="46"/>
      <c r="W2409" s="46"/>
      <c r="X2409" s="46"/>
      <c r="Y2409" s="63"/>
      <c r="Z2409" s="46"/>
      <c r="AA2409" s="46"/>
      <c r="AB2409" s="46"/>
    </row>
    <row r="2410" spans="19:28">
      <c r="S2410" s="46"/>
      <c r="T2410" s="46"/>
      <c r="U2410" s="46"/>
      <c r="V2410" s="46"/>
      <c r="W2410" s="46"/>
      <c r="X2410" s="46"/>
      <c r="Y2410" s="63"/>
      <c r="Z2410" s="46"/>
      <c r="AA2410" s="46"/>
      <c r="AB2410" s="46"/>
    </row>
    <row r="2411" spans="19:28">
      <c r="S2411" s="46"/>
      <c r="T2411" s="46"/>
      <c r="U2411" s="46"/>
      <c r="V2411" s="46"/>
      <c r="W2411" s="46"/>
      <c r="X2411" s="46"/>
      <c r="Y2411" s="63"/>
      <c r="Z2411" s="46"/>
      <c r="AA2411" s="46"/>
      <c r="AB2411" s="46"/>
    </row>
    <row r="2412" spans="19:28">
      <c r="S2412" s="46"/>
      <c r="T2412" s="46"/>
      <c r="U2412" s="46"/>
      <c r="V2412" s="46"/>
      <c r="W2412" s="46"/>
      <c r="X2412" s="46"/>
      <c r="Y2412" s="63"/>
      <c r="Z2412" s="46"/>
      <c r="AA2412" s="46"/>
      <c r="AB2412" s="46"/>
    </row>
    <row r="2413" spans="19:28">
      <c r="S2413" s="46"/>
      <c r="T2413" s="46"/>
      <c r="U2413" s="46"/>
      <c r="V2413" s="46"/>
      <c r="W2413" s="46"/>
      <c r="X2413" s="46"/>
      <c r="Y2413" s="63"/>
      <c r="Z2413" s="46"/>
      <c r="AA2413" s="46"/>
      <c r="AB2413" s="46"/>
    </row>
    <row r="2414" spans="19:28">
      <c r="S2414" s="46"/>
      <c r="T2414" s="46"/>
      <c r="U2414" s="46"/>
      <c r="V2414" s="46"/>
      <c r="W2414" s="46"/>
      <c r="X2414" s="46"/>
      <c r="Y2414" s="63"/>
      <c r="Z2414" s="46"/>
      <c r="AA2414" s="46"/>
      <c r="AB2414" s="46"/>
    </row>
    <row r="2415" spans="19:28">
      <c r="S2415" s="46"/>
      <c r="T2415" s="46"/>
      <c r="U2415" s="46"/>
      <c r="V2415" s="46"/>
      <c r="W2415" s="46"/>
      <c r="X2415" s="46"/>
      <c r="Y2415" s="63"/>
      <c r="Z2415" s="46"/>
      <c r="AA2415" s="46"/>
      <c r="AB2415" s="46"/>
    </row>
    <row r="2416" spans="19:28">
      <c r="S2416" s="46"/>
      <c r="T2416" s="46"/>
      <c r="U2416" s="46"/>
      <c r="V2416" s="46"/>
      <c r="W2416" s="46"/>
      <c r="X2416" s="46"/>
      <c r="Y2416" s="63"/>
      <c r="Z2416" s="46"/>
      <c r="AA2416" s="46"/>
      <c r="AB2416" s="46"/>
    </row>
    <row r="2417" spans="19:28">
      <c r="S2417" s="46"/>
      <c r="T2417" s="46"/>
      <c r="U2417" s="46"/>
      <c r="V2417" s="46"/>
      <c r="W2417" s="46"/>
      <c r="X2417" s="46"/>
      <c r="Y2417" s="63"/>
      <c r="Z2417" s="46"/>
      <c r="AA2417" s="46"/>
      <c r="AB2417" s="46"/>
    </row>
    <row r="2418" spans="19:28">
      <c r="S2418" s="46"/>
      <c r="T2418" s="46"/>
      <c r="U2418" s="46"/>
      <c r="V2418" s="46"/>
      <c r="W2418" s="46"/>
      <c r="X2418" s="46"/>
      <c r="Y2418" s="63"/>
      <c r="Z2418" s="46"/>
      <c r="AA2418" s="46"/>
      <c r="AB2418" s="46"/>
    </row>
    <row r="2419" spans="19:28">
      <c r="S2419" s="46"/>
      <c r="T2419" s="46"/>
      <c r="U2419" s="46"/>
      <c r="V2419" s="46"/>
      <c r="W2419" s="46"/>
      <c r="X2419" s="46"/>
      <c r="Y2419" s="63"/>
      <c r="Z2419" s="46"/>
      <c r="AA2419" s="46"/>
      <c r="AB2419" s="46"/>
    </row>
    <row r="2420" spans="19:28">
      <c r="S2420" s="46"/>
      <c r="T2420" s="46"/>
      <c r="U2420" s="46"/>
      <c r="V2420" s="46"/>
      <c r="W2420" s="46"/>
      <c r="X2420" s="46"/>
      <c r="Y2420" s="63"/>
      <c r="Z2420" s="46"/>
      <c r="AA2420" s="46"/>
      <c r="AB2420" s="46"/>
    </row>
    <row r="2421" spans="19:28">
      <c r="S2421" s="46"/>
      <c r="T2421" s="46"/>
      <c r="U2421" s="46"/>
      <c r="V2421" s="46"/>
      <c r="W2421" s="46"/>
      <c r="X2421" s="46"/>
      <c r="Y2421" s="63"/>
      <c r="Z2421" s="46"/>
      <c r="AA2421" s="46"/>
      <c r="AB2421" s="46"/>
    </row>
    <row r="2422" spans="19:28">
      <c r="S2422" s="46"/>
      <c r="T2422" s="46"/>
      <c r="U2422" s="46"/>
      <c r="V2422" s="46"/>
      <c r="W2422" s="46"/>
      <c r="X2422" s="46"/>
      <c r="Y2422" s="63"/>
      <c r="Z2422" s="46"/>
      <c r="AA2422" s="46"/>
      <c r="AB2422" s="46"/>
    </row>
    <row r="2423" spans="19:28">
      <c r="S2423" s="46"/>
      <c r="T2423" s="46"/>
      <c r="U2423" s="46"/>
      <c r="V2423" s="46"/>
      <c r="W2423" s="46"/>
      <c r="X2423" s="46"/>
      <c r="Y2423" s="63"/>
      <c r="Z2423" s="46"/>
      <c r="AA2423" s="46"/>
      <c r="AB2423" s="46"/>
    </row>
    <row r="2424" spans="19:28">
      <c r="S2424" s="46"/>
      <c r="T2424" s="46"/>
      <c r="U2424" s="46"/>
      <c r="V2424" s="46"/>
      <c r="W2424" s="46"/>
      <c r="X2424" s="46"/>
      <c r="Y2424" s="63"/>
      <c r="Z2424" s="46"/>
      <c r="AA2424" s="46"/>
      <c r="AB2424" s="46"/>
    </row>
    <row r="2425" spans="19:28">
      <c r="S2425" s="46"/>
      <c r="T2425" s="46"/>
      <c r="U2425" s="46"/>
      <c r="V2425" s="46"/>
      <c r="W2425" s="46"/>
      <c r="X2425" s="46"/>
      <c r="Y2425" s="63"/>
      <c r="Z2425" s="46"/>
      <c r="AA2425" s="46"/>
      <c r="AB2425" s="46"/>
    </row>
    <row r="2426" spans="19:28">
      <c r="S2426" s="46"/>
      <c r="T2426" s="46"/>
      <c r="U2426" s="46"/>
      <c r="V2426" s="46"/>
      <c r="W2426" s="46"/>
      <c r="X2426" s="46"/>
      <c r="Y2426" s="63"/>
      <c r="Z2426" s="46"/>
      <c r="AA2426" s="46"/>
      <c r="AB2426" s="46"/>
    </row>
    <row r="2427" spans="19:28">
      <c r="S2427" s="46"/>
      <c r="T2427" s="46"/>
      <c r="U2427" s="46"/>
      <c r="V2427" s="46"/>
      <c r="W2427" s="46"/>
      <c r="X2427" s="46"/>
      <c r="Y2427" s="63"/>
      <c r="Z2427" s="46"/>
      <c r="AA2427" s="46"/>
      <c r="AB2427" s="46"/>
    </row>
    <row r="2428" spans="19:28">
      <c r="S2428" s="46"/>
      <c r="T2428" s="46"/>
      <c r="U2428" s="46"/>
      <c r="V2428" s="46"/>
      <c r="W2428" s="46"/>
      <c r="X2428" s="46"/>
      <c r="Y2428" s="63"/>
      <c r="Z2428" s="46"/>
      <c r="AA2428" s="46"/>
      <c r="AB2428" s="46"/>
    </row>
    <row r="2429" spans="19:28">
      <c r="S2429" s="46"/>
      <c r="T2429" s="46"/>
      <c r="U2429" s="46"/>
      <c r="V2429" s="46"/>
      <c r="W2429" s="46"/>
      <c r="X2429" s="46"/>
      <c r="Y2429" s="63"/>
      <c r="Z2429" s="46"/>
      <c r="AA2429" s="46"/>
      <c r="AB2429" s="46"/>
    </row>
    <row r="2430" spans="19:28">
      <c r="S2430" s="46"/>
      <c r="T2430" s="46"/>
      <c r="U2430" s="46"/>
      <c r="V2430" s="46"/>
      <c r="W2430" s="46"/>
      <c r="X2430" s="46"/>
      <c r="Y2430" s="63"/>
      <c r="Z2430" s="46"/>
      <c r="AA2430" s="46"/>
      <c r="AB2430" s="46"/>
    </row>
    <row r="2431" spans="19:28">
      <c r="S2431" s="46"/>
      <c r="T2431" s="46"/>
      <c r="U2431" s="46"/>
      <c r="V2431" s="46"/>
      <c r="W2431" s="46"/>
      <c r="X2431" s="46"/>
      <c r="Y2431" s="63"/>
      <c r="Z2431" s="46"/>
      <c r="AA2431" s="46"/>
      <c r="AB2431" s="46"/>
    </row>
    <row r="2432" spans="19:28">
      <c r="S2432" s="46"/>
      <c r="T2432" s="46"/>
      <c r="U2432" s="46"/>
      <c r="V2432" s="46"/>
      <c r="W2432" s="46"/>
      <c r="X2432" s="46"/>
      <c r="Y2432" s="63"/>
      <c r="Z2432" s="46"/>
      <c r="AA2432" s="46"/>
      <c r="AB2432" s="46"/>
    </row>
    <row r="2433" spans="19:28">
      <c r="S2433" s="46"/>
      <c r="T2433" s="46"/>
      <c r="U2433" s="46"/>
      <c r="V2433" s="46"/>
      <c r="W2433" s="46"/>
      <c r="X2433" s="46"/>
      <c r="Y2433" s="63"/>
      <c r="Z2433" s="46"/>
      <c r="AA2433" s="46"/>
      <c r="AB2433" s="46"/>
    </row>
    <row r="2434" spans="19:28">
      <c r="S2434" s="46"/>
      <c r="T2434" s="46"/>
      <c r="U2434" s="46"/>
      <c r="V2434" s="46"/>
      <c r="W2434" s="46"/>
      <c r="X2434" s="46"/>
      <c r="Y2434" s="63"/>
      <c r="Z2434" s="46"/>
      <c r="AA2434" s="46"/>
      <c r="AB2434" s="46"/>
    </row>
    <row r="2435" spans="19:28">
      <c r="S2435" s="46"/>
      <c r="T2435" s="46"/>
      <c r="U2435" s="46"/>
      <c r="V2435" s="46"/>
      <c r="W2435" s="46"/>
      <c r="X2435" s="46"/>
      <c r="Y2435" s="63"/>
      <c r="Z2435" s="46"/>
      <c r="AA2435" s="46"/>
      <c r="AB2435" s="46"/>
    </row>
    <row r="2436" spans="19:28">
      <c r="S2436" s="46"/>
      <c r="T2436" s="46"/>
      <c r="U2436" s="46"/>
      <c r="V2436" s="46"/>
      <c r="W2436" s="46"/>
      <c r="X2436" s="46"/>
      <c r="Y2436" s="63"/>
      <c r="Z2436" s="46"/>
      <c r="AA2436" s="46"/>
      <c r="AB2436" s="46"/>
    </row>
    <row r="2437" spans="19:28">
      <c r="S2437" s="46"/>
      <c r="T2437" s="46"/>
      <c r="U2437" s="46"/>
      <c r="V2437" s="46"/>
      <c r="W2437" s="46"/>
      <c r="X2437" s="46"/>
      <c r="Y2437" s="63"/>
      <c r="Z2437" s="46"/>
      <c r="AA2437" s="46"/>
      <c r="AB2437" s="46"/>
    </row>
    <row r="2438" spans="19:28">
      <c r="S2438" s="46"/>
      <c r="T2438" s="46"/>
      <c r="U2438" s="46"/>
      <c r="V2438" s="46"/>
      <c r="W2438" s="46"/>
      <c r="X2438" s="46"/>
      <c r="Y2438" s="63"/>
      <c r="Z2438" s="46"/>
      <c r="AA2438" s="46"/>
      <c r="AB2438" s="46"/>
    </row>
    <row r="2439" spans="19:28">
      <c r="S2439" s="46"/>
      <c r="T2439" s="46"/>
      <c r="U2439" s="46"/>
      <c r="V2439" s="46"/>
      <c r="W2439" s="46"/>
      <c r="X2439" s="46"/>
      <c r="Y2439" s="63"/>
      <c r="Z2439" s="46"/>
      <c r="AA2439" s="46"/>
      <c r="AB2439" s="46"/>
    </row>
    <row r="2440" spans="19:28">
      <c r="S2440" s="46"/>
      <c r="T2440" s="46"/>
      <c r="U2440" s="46"/>
      <c r="V2440" s="46"/>
      <c r="W2440" s="46"/>
      <c r="X2440" s="46"/>
      <c r="Y2440" s="63"/>
      <c r="Z2440" s="46"/>
      <c r="AA2440" s="46"/>
      <c r="AB2440" s="46"/>
    </row>
    <row r="2441" spans="19:28">
      <c r="S2441" s="46"/>
      <c r="T2441" s="46"/>
      <c r="U2441" s="46"/>
      <c r="V2441" s="46"/>
      <c r="W2441" s="46"/>
      <c r="X2441" s="46"/>
      <c r="Y2441" s="63"/>
      <c r="Z2441" s="46"/>
      <c r="AA2441" s="46"/>
      <c r="AB2441" s="46"/>
    </row>
    <row r="2442" spans="19:28">
      <c r="S2442" s="46"/>
      <c r="T2442" s="46"/>
      <c r="U2442" s="46"/>
      <c r="V2442" s="46"/>
      <c r="W2442" s="46"/>
      <c r="X2442" s="46"/>
      <c r="Y2442" s="63"/>
      <c r="Z2442" s="46"/>
      <c r="AA2442" s="46"/>
      <c r="AB2442" s="46"/>
    </row>
    <row r="2443" spans="19:28">
      <c r="S2443" s="46"/>
      <c r="T2443" s="46"/>
      <c r="U2443" s="46"/>
      <c r="V2443" s="46"/>
      <c r="W2443" s="46"/>
      <c r="X2443" s="46"/>
      <c r="Y2443" s="63"/>
      <c r="Z2443" s="46"/>
      <c r="AA2443" s="46"/>
      <c r="AB2443" s="46"/>
    </row>
    <row r="2444" spans="19:28">
      <c r="S2444" s="46"/>
      <c r="T2444" s="46"/>
      <c r="U2444" s="46"/>
      <c r="V2444" s="46"/>
      <c r="W2444" s="46"/>
      <c r="X2444" s="46"/>
      <c r="Y2444" s="63"/>
      <c r="Z2444" s="46"/>
      <c r="AA2444" s="46"/>
      <c r="AB2444" s="46"/>
    </row>
    <row r="2445" spans="19:28">
      <c r="S2445" s="46"/>
      <c r="T2445" s="46"/>
      <c r="U2445" s="46"/>
      <c r="V2445" s="46"/>
      <c r="W2445" s="46"/>
      <c r="X2445" s="46"/>
      <c r="Y2445" s="63"/>
      <c r="Z2445" s="46"/>
      <c r="AA2445" s="46"/>
      <c r="AB2445" s="46"/>
    </row>
    <row r="2446" spans="19:28">
      <c r="S2446" s="46"/>
      <c r="T2446" s="46"/>
      <c r="U2446" s="46"/>
      <c r="V2446" s="46"/>
      <c r="W2446" s="46"/>
      <c r="X2446" s="46"/>
      <c r="Y2446" s="63"/>
      <c r="Z2446" s="46"/>
      <c r="AA2446" s="46"/>
      <c r="AB2446" s="46"/>
    </row>
    <row r="2447" spans="19:28">
      <c r="S2447" s="46"/>
      <c r="T2447" s="46"/>
      <c r="U2447" s="46"/>
      <c r="V2447" s="46"/>
      <c r="W2447" s="46"/>
      <c r="X2447" s="46"/>
      <c r="Y2447" s="63"/>
      <c r="Z2447" s="46"/>
      <c r="AA2447" s="46"/>
      <c r="AB2447" s="46"/>
    </row>
    <row r="2448" spans="19:28">
      <c r="S2448" s="46"/>
      <c r="T2448" s="46"/>
      <c r="U2448" s="46"/>
      <c r="V2448" s="46"/>
      <c r="W2448" s="46"/>
      <c r="X2448" s="46"/>
      <c r="Y2448" s="63"/>
      <c r="Z2448" s="46"/>
      <c r="AA2448" s="46"/>
      <c r="AB2448" s="46"/>
    </row>
    <row r="2449" spans="19:28">
      <c r="S2449" s="46"/>
      <c r="T2449" s="46"/>
      <c r="U2449" s="46"/>
      <c r="V2449" s="46"/>
      <c r="W2449" s="46"/>
      <c r="X2449" s="46"/>
      <c r="Y2449" s="63"/>
      <c r="Z2449" s="46"/>
      <c r="AA2449" s="46"/>
      <c r="AB2449" s="46"/>
    </row>
    <row r="2450" spans="19:28">
      <c r="S2450" s="46"/>
      <c r="T2450" s="46"/>
      <c r="U2450" s="46"/>
      <c r="V2450" s="46"/>
      <c r="W2450" s="46"/>
      <c r="X2450" s="46"/>
      <c r="Y2450" s="63"/>
      <c r="Z2450" s="46"/>
      <c r="AA2450" s="46"/>
      <c r="AB2450" s="46"/>
    </row>
    <row r="2451" spans="19:28">
      <c r="S2451" s="46"/>
      <c r="T2451" s="46"/>
      <c r="U2451" s="46"/>
      <c r="V2451" s="46"/>
      <c r="W2451" s="46"/>
      <c r="X2451" s="46"/>
      <c r="Y2451" s="63"/>
      <c r="Z2451" s="46"/>
      <c r="AA2451" s="46"/>
      <c r="AB2451" s="46"/>
    </row>
    <row r="2452" spans="19:28">
      <c r="S2452" s="46"/>
      <c r="T2452" s="46"/>
      <c r="U2452" s="46"/>
      <c r="V2452" s="46"/>
      <c r="W2452" s="46"/>
      <c r="X2452" s="46"/>
      <c r="Y2452" s="63"/>
      <c r="Z2452" s="46"/>
      <c r="AA2452" s="46"/>
      <c r="AB2452" s="46"/>
    </row>
    <row r="2453" spans="19:28">
      <c r="S2453" s="46"/>
      <c r="T2453" s="46"/>
      <c r="U2453" s="46"/>
      <c r="V2453" s="46"/>
      <c r="W2453" s="46"/>
      <c r="X2453" s="46"/>
      <c r="Y2453" s="63"/>
      <c r="Z2453" s="46"/>
      <c r="AA2453" s="46"/>
      <c r="AB2453" s="46"/>
    </row>
    <row r="2454" spans="19:28">
      <c r="S2454" s="46"/>
      <c r="T2454" s="46"/>
      <c r="U2454" s="46"/>
      <c r="V2454" s="46"/>
      <c r="W2454" s="46"/>
      <c r="X2454" s="46"/>
      <c r="Y2454" s="63"/>
      <c r="Z2454" s="46"/>
      <c r="AA2454" s="46"/>
      <c r="AB2454" s="46"/>
    </row>
    <row r="2455" spans="19:28">
      <c r="S2455" s="46"/>
      <c r="T2455" s="46"/>
      <c r="U2455" s="46"/>
      <c r="V2455" s="46"/>
      <c r="W2455" s="46"/>
      <c r="X2455" s="46"/>
      <c r="Y2455" s="63"/>
      <c r="Z2455" s="46"/>
      <c r="AA2455" s="46"/>
      <c r="AB2455" s="46"/>
    </row>
    <row r="2456" spans="19:28">
      <c r="S2456" s="46"/>
      <c r="T2456" s="46"/>
      <c r="U2456" s="46"/>
      <c r="V2456" s="46"/>
      <c r="W2456" s="46"/>
      <c r="X2456" s="46"/>
      <c r="Y2456" s="63"/>
      <c r="Z2456" s="46"/>
      <c r="AA2456" s="46"/>
      <c r="AB2456" s="46"/>
    </row>
    <row r="2457" spans="19:28">
      <c r="S2457" s="46"/>
      <c r="T2457" s="46"/>
      <c r="U2457" s="46"/>
      <c r="V2457" s="46"/>
      <c r="W2457" s="46"/>
      <c r="X2457" s="46"/>
      <c r="Y2457" s="63"/>
      <c r="Z2457" s="46"/>
      <c r="AA2457" s="46"/>
      <c r="AB2457" s="46"/>
    </row>
    <row r="2458" spans="19:28">
      <c r="S2458" s="46"/>
      <c r="T2458" s="46"/>
      <c r="U2458" s="46"/>
      <c r="V2458" s="46"/>
      <c r="W2458" s="46"/>
      <c r="X2458" s="46"/>
      <c r="Y2458" s="63"/>
      <c r="Z2458" s="46"/>
      <c r="AA2458" s="46"/>
      <c r="AB2458" s="46"/>
    </row>
    <row r="2459" spans="19:28">
      <c r="S2459" s="46"/>
      <c r="T2459" s="46"/>
      <c r="U2459" s="46"/>
      <c r="V2459" s="46"/>
      <c r="W2459" s="46"/>
      <c r="X2459" s="46"/>
      <c r="Y2459" s="63"/>
      <c r="Z2459" s="46"/>
      <c r="AA2459" s="46"/>
      <c r="AB2459" s="46"/>
    </row>
    <row r="2460" spans="19:28">
      <c r="S2460" s="46"/>
      <c r="T2460" s="46"/>
      <c r="U2460" s="46"/>
      <c r="V2460" s="46"/>
      <c r="W2460" s="46"/>
      <c r="X2460" s="46"/>
      <c r="Y2460" s="63"/>
      <c r="Z2460" s="46"/>
      <c r="AA2460" s="46"/>
      <c r="AB2460" s="46"/>
    </row>
    <row r="2461" spans="19:28">
      <c r="S2461" s="46"/>
      <c r="T2461" s="46"/>
      <c r="U2461" s="46"/>
      <c r="V2461" s="46"/>
      <c r="W2461" s="46"/>
      <c r="X2461" s="46"/>
      <c r="Y2461" s="63"/>
      <c r="Z2461" s="46"/>
      <c r="AA2461" s="46"/>
      <c r="AB2461" s="46"/>
    </row>
    <row r="2462" spans="19:28">
      <c r="S2462" s="46"/>
      <c r="T2462" s="46"/>
      <c r="U2462" s="46"/>
      <c r="V2462" s="46"/>
      <c r="W2462" s="46"/>
      <c r="X2462" s="46"/>
      <c r="Y2462" s="63"/>
      <c r="Z2462" s="46"/>
      <c r="AA2462" s="46"/>
      <c r="AB2462" s="46"/>
    </row>
    <row r="2463" spans="19:28">
      <c r="S2463" s="46"/>
      <c r="T2463" s="46"/>
      <c r="U2463" s="46"/>
      <c r="V2463" s="46"/>
      <c r="W2463" s="46"/>
      <c r="X2463" s="46"/>
      <c r="Y2463" s="63"/>
      <c r="Z2463" s="46"/>
      <c r="AA2463" s="46"/>
      <c r="AB2463" s="46"/>
    </row>
    <row r="2464" spans="19:28">
      <c r="S2464" s="46"/>
      <c r="T2464" s="46"/>
      <c r="U2464" s="46"/>
      <c r="V2464" s="46"/>
      <c r="W2464" s="46"/>
      <c r="X2464" s="46"/>
      <c r="Y2464" s="63"/>
      <c r="Z2464" s="46"/>
      <c r="AA2464" s="46"/>
      <c r="AB2464" s="46"/>
    </row>
    <row r="2465" spans="19:28">
      <c r="S2465" s="46"/>
      <c r="T2465" s="46"/>
      <c r="U2465" s="46"/>
      <c r="V2465" s="46"/>
      <c r="W2465" s="46"/>
      <c r="X2465" s="46"/>
      <c r="Y2465" s="63"/>
      <c r="Z2465" s="46"/>
      <c r="AA2465" s="46"/>
      <c r="AB2465" s="46"/>
    </row>
    <row r="2466" spans="19:28">
      <c r="S2466" s="46"/>
      <c r="T2466" s="46"/>
      <c r="U2466" s="46"/>
      <c r="V2466" s="46"/>
      <c r="W2466" s="46"/>
      <c r="X2466" s="46"/>
      <c r="Y2466" s="63"/>
      <c r="Z2466" s="46"/>
      <c r="AA2466" s="46"/>
      <c r="AB2466" s="46"/>
    </row>
    <row r="2467" spans="19:28">
      <c r="S2467" s="46"/>
      <c r="T2467" s="46"/>
      <c r="U2467" s="46"/>
      <c r="V2467" s="46"/>
      <c r="W2467" s="46"/>
      <c r="X2467" s="46"/>
      <c r="Y2467" s="63"/>
      <c r="Z2467" s="46"/>
      <c r="AA2467" s="46"/>
      <c r="AB2467" s="46"/>
    </row>
    <row r="2468" spans="19:28">
      <c r="S2468" s="46"/>
      <c r="T2468" s="46"/>
      <c r="U2468" s="46"/>
      <c r="V2468" s="46"/>
      <c r="W2468" s="46"/>
      <c r="X2468" s="46"/>
      <c r="Y2468" s="63"/>
      <c r="Z2468" s="46"/>
      <c r="AA2468" s="46"/>
      <c r="AB2468" s="46"/>
    </row>
    <row r="2469" spans="19:28">
      <c r="S2469" s="46"/>
      <c r="T2469" s="46"/>
      <c r="U2469" s="46"/>
      <c r="V2469" s="46"/>
      <c r="W2469" s="46"/>
      <c r="X2469" s="46"/>
      <c r="Y2469" s="63"/>
      <c r="Z2469" s="46"/>
      <c r="AA2469" s="46"/>
      <c r="AB2469" s="46"/>
    </row>
    <row r="2470" spans="19:28">
      <c r="S2470" s="46"/>
      <c r="T2470" s="46"/>
      <c r="U2470" s="46"/>
      <c r="V2470" s="46"/>
      <c r="W2470" s="46"/>
      <c r="X2470" s="46"/>
      <c r="Y2470" s="63"/>
      <c r="Z2470" s="46"/>
      <c r="AA2470" s="46"/>
      <c r="AB2470" s="46"/>
    </row>
    <row r="2471" spans="19:28">
      <c r="S2471" s="46"/>
      <c r="T2471" s="46"/>
      <c r="U2471" s="46"/>
      <c r="V2471" s="46"/>
      <c r="W2471" s="46"/>
      <c r="X2471" s="46"/>
      <c r="Y2471" s="63"/>
      <c r="Z2471" s="46"/>
      <c r="AA2471" s="46"/>
      <c r="AB2471" s="46"/>
    </row>
    <row r="2472" spans="19:28">
      <c r="S2472" s="46"/>
      <c r="T2472" s="46"/>
      <c r="U2472" s="46"/>
      <c r="V2472" s="46"/>
      <c r="W2472" s="46"/>
      <c r="X2472" s="46"/>
      <c r="Y2472" s="63"/>
      <c r="Z2472" s="46"/>
      <c r="AA2472" s="46"/>
      <c r="AB2472" s="46"/>
    </row>
    <row r="2473" spans="19:28">
      <c r="S2473" s="46"/>
      <c r="T2473" s="46"/>
      <c r="U2473" s="46"/>
      <c r="V2473" s="46"/>
      <c r="W2473" s="46"/>
      <c r="X2473" s="46"/>
      <c r="Y2473" s="63"/>
      <c r="Z2473" s="46"/>
      <c r="AA2473" s="46"/>
      <c r="AB2473" s="46"/>
    </row>
    <row r="2474" spans="19:28">
      <c r="S2474" s="46"/>
      <c r="T2474" s="46"/>
      <c r="U2474" s="46"/>
      <c r="V2474" s="46"/>
      <c r="W2474" s="46"/>
      <c r="X2474" s="46"/>
      <c r="Y2474" s="63"/>
      <c r="Z2474" s="46"/>
      <c r="AA2474" s="46"/>
      <c r="AB2474" s="46"/>
    </row>
    <row r="2475" spans="19:28">
      <c r="S2475" s="46"/>
      <c r="T2475" s="46"/>
      <c r="U2475" s="46"/>
      <c r="V2475" s="46"/>
      <c r="W2475" s="46"/>
      <c r="X2475" s="46"/>
      <c r="Y2475" s="63"/>
      <c r="Z2475" s="46"/>
      <c r="AA2475" s="46"/>
      <c r="AB2475" s="46"/>
    </row>
    <row r="2476" spans="19:28">
      <c r="S2476" s="46"/>
      <c r="T2476" s="46"/>
      <c r="U2476" s="46"/>
      <c r="V2476" s="46"/>
      <c r="W2476" s="46"/>
      <c r="X2476" s="46"/>
      <c r="Y2476" s="63"/>
      <c r="Z2476" s="46"/>
      <c r="AA2476" s="46"/>
      <c r="AB2476" s="46"/>
    </row>
    <row r="2477" spans="19:28">
      <c r="S2477" s="46"/>
      <c r="T2477" s="46"/>
      <c r="U2477" s="46"/>
      <c r="V2477" s="46"/>
      <c r="W2477" s="46"/>
      <c r="X2477" s="46"/>
      <c r="Y2477" s="63"/>
      <c r="Z2477" s="46"/>
      <c r="AA2477" s="46"/>
      <c r="AB2477" s="46"/>
    </row>
    <row r="2478" spans="19:28">
      <c r="S2478" s="46"/>
      <c r="T2478" s="46"/>
      <c r="U2478" s="46"/>
      <c r="V2478" s="46"/>
      <c r="W2478" s="46"/>
      <c r="X2478" s="46"/>
      <c r="Y2478" s="63"/>
      <c r="Z2478" s="46"/>
      <c r="AA2478" s="46"/>
      <c r="AB2478" s="46"/>
    </row>
    <row r="2479" spans="19:28">
      <c r="S2479" s="46"/>
      <c r="T2479" s="46"/>
      <c r="U2479" s="46"/>
      <c r="V2479" s="46"/>
      <c r="W2479" s="46"/>
      <c r="X2479" s="46"/>
      <c r="Y2479" s="63"/>
      <c r="Z2479" s="46"/>
      <c r="AA2479" s="46"/>
      <c r="AB2479" s="46"/>
    </row>
    <row r="2480" spans="19:28">
      <c r="S2480" s="46"/>
      <c r="T2480" s="46"/>
      <c r="U2480" s="46"/>
      <c r="V2480" s="46"/>
      <c r="W2480" s="46"/>
      <c r="X2480" s="46"/>
      <c r="Y2480" s="63"/>
      <c r="Z2480" s="46"/>
      <c r="AA2480" s="46"/>
      <c r="AB2480" s="46"/>
    </row>
    <row r="2481" spans="19:28">
      <c r="S2481" s="46"/>
      <c r="T2481" s="46"/>
      <c r="U2481" s="46"/>
      <c r="V2481" s="46"/>
      <c r="W2481" s="46"/>
      <c r="X2481" s="46"/>
      <c r="Y2481" s="63"/>
      <c r="Z2481" s="46"/>
      <c r="AA2481" s="46"/>
      <c r="AB2481" s="46"/>
    </row>
    <row r="2482" spans="19:28">
      <c r="S2482" s="46"/>
      <c r="T2482" s="46"/>
      <c r="U2482" s="46"/>
      <c r="V2482" s="46"/>
      <c r="W2482" s="46"/>
      <c r="X2482" s="46"/>
      <c r="Y2482" s="63"/>
      <c r="Z2482" s="46"/>
      <c r="AA2482" s="46"/>
      <c r="AB2482" s="46"/>
    </row>
    <row r="2483" spans="19:28">
      <c r="S2483" s="46"/>
      <c r="T2483" s="46"/>
      <c r="U2483" s="46"/>
      <c r="V2483" s="46"/>
      <c r="W2483" s="46"/>
      <c r="X2483" s="46"/>
      <c r="Y2483" s="63"/>
      <c r="Z2483" s="46"/>
      <c r="AA2483" s="46"/>
      <c r="AB2483" s="46"/>
    </row>
    <row r="2484" spans="19:28">
      <c r="S2484" s="46"/>
      <c r="T2484" s="46"/>
      <c r="U2484" s="46"/>
      <c r="V2484" s="46"/>
      <c r="W2484" s="46"/>
      <c r="X2484" s="46"/>
      <c r="Y2484" s="63"/>
      <c r="Z2484" s="46"/>
      <c r="AA2484" s="46"/>
      <c r="AB2484" s="46"/>
    </row>
    <row r="2485" spans="19:28">
      <c r="S2485" s="46"/>
      <c r="T2485" s="46"/>
      <c r="U2485" s="46"/>
      <c r="V2485" s="46"/>
      <c r="W2485" s="46"/>
      <c r="X2485" s="46"/>
      <c r="Y2485" s="63"/>
      <c r="Z2485" s="46"/>
      <c r="AA2485" s="46"/>
      <c r="AB2485" s="46"/>
    </row>
    <row r="2486" spans="19:28">
      <c r="S2486" s="46"/>
      <c r="T2486" s="46"/>
      <c r="U2486" s="46"/>
      <c r="V2486" s="46"/>
      <c r="W2486" s="46"/>
      <c r="X2486" s="46"/>
      <c r="Y2486" s="63"/>
      <c r="Z2486" s="46"/>
      <c r="AA2486" s="46"/>
      <c r="AB2486" s="46"/>
    </row>
    <row r="2487" spans="19:28">
      <c r="S2487" s="46"/>
      <c r="T2487" s="46"/>
      <c r="U2487" s="46"/>
      <c r="V2487" s="46"/>
      <c r="W2487" s="46"/>
      <c r="X2487" s="46"/>
      <c r="Y2487" s="63"/>
      <c r="Z2487" s="46"/>
      <c r="AA2487" s="46"/>
      <c r="AB2487" s="46"/>
    </row>
    <row r="2488" spans="19:28">
      <c r="S2488" s="46"/>
      <c r="T2488" s="46"/>
      <c r="U2488" s="46"/>
      <c r="V2488" s="46"/>
      <c r="W2488" s="46"/>
      <c r="X2488" s="46"/>
      <c r="Y2488" s="63"/>
      <c r="Z2488" s="46"/>
      <c r="AA2488" s="46"/>
      <c r="AB2488" s="46"/>
    </row>
    <row r="2489" spans="19:28">
      <c r="S2489" s="46"/>
      <c r="T2489" s="46"/>
      <c r="U2489" s="46"/>
      <c r="V2489" s="46"/>
      <c r="W2489" s="46"/>
      <c r="X2489" s="46"/>
      <c r="Y2489" s="63"/>
      <c r="Z2489" s="46"/>
      <c r="AA2489" s="46"/>
      <c r="AB2489" s="46"/>
    </row>
    <row r="2490" spans="19:28">
      <c r="S2490" s="46"/>
      <c r="T2490" s="46"/>
      <c r="U2490" s="46"/>
      <c r="V2490" s="46"/>
      <c r="W2490" s="46"/>
      <c r="X2490" s="46"/>
      <c r="Y2490" s="63"/>
      <c r="Z2490" s="46"/>
      <c r="AA2490" s="46"/>
      <c r="AB2490" s="46"/>
    </row>
    <row r="2491" spans="19:28">
      <c r="S2491" s="46"/>
      <c r="T2491" s="46"/>
      <c r="U2491" s="46"/>
      <c r="V2491" s="46"/>
      <c r="W2491" s="46"/>
      <c r="X2491" s="46"/>
      <c r="Y2491" s="63"/>
      <c r="Z2491" s="46"/>
      <c r="AA2491" s="46"/>
      <c r="AB2491" s="46"/>
    </row>
    <row r="2492" spans="19:28">
      <c r="S2492" s="46"/>
      <c r="T2492" s="46"/>
      <c r="U2492" s="46"/>
      <c r="V2492" s="46"/>
      <c r="W2492" s="46"/>
      <c r="X2492" s="46"/>
      <c r="Y2492" s="63"/>
      <c r="Z2492" s="46"/>
      <c r="AA2492" s="46"/>
      <c r="AB2492" s="46"/>
    </row>
    <row r="2493" spans="19:28">
      <c r="S2493" s="46"/>
      <c r="T2493" s="46"/>
      <c r="U2493" s="46"/>
      <c r="V2493" s="46"/>
      <c r="W2493" s="46"/>
      <c r="X2493" s="46"/>
      <c r="Y2493" s="63"/>
      <c r="Z2493" s="46"/>
      <c r="AA2493" s="46"/>
      <c r="AB2493" s="46"/>
    </row>
    <row r="2494" spans="19:28">
      <c r="S2494" s="46"/>
      <c r="T2494" s="46"/>
      <c r="U2494" s="46"/>
      <c r="V2494" s="46"/>
      <c r="W2494" s="46"/>
      <c r="X2494" s="46"/>
      <c r="Y2494" s="63"/>
      <c r="Z2494" s="46"/>
      <c r="AA2494" s="46"/>
      <c r="AB2494" s="46"/>
    </row>
    <row r="2495" spans="19:28">
      <c r="S2495" s="46"/>
      <c r="T2495" s="46"/>
      <c r="U2495" s="46"/>
      <c r="V2495" s="46"/>
      <c r="W2495" s="46"/>
      <c r="X2495" s="46"/>
      <c r="Y2495" s="63"/>
      <c r="Z2495" s="46"/>
      <c r="AA2495" s="46"/>
      <c r="AB2495" s="46"/>
    </row>
    <row r="2496" spans="19:28">
      <c r="S2496" s="46"/>
      <c r="T2496" s="46"/>
      <c r="U2496" s="46"/>
      <c r="V2496" s="46"/>
      <c r="W2496" s="46"/>
      <c r="X2496" s="46"/>
      <c r="Y2496" s="63"/>
      <c r="Z2496" s="46"/>
      <c r="AA2496" s="46"/>
      <c r="AB2496" s="46"/>
    </row>
    <row r="2497" spans="19:28">
      <c r="S2497" s="46"/>
      <c r="T2497" s="46"/>
      <c r="U2497" s="46"/>
      <c r="V2497" s="46"/>
      <c r="W2497" s="46"/>
      <c r="X2497" s="46"/>
      <c r="Y2497" s="63"/>
      <c r="Z2497" s="46"/>
      <c r="AA2497" s="46"/>
      <c r="AB2497" s="46"/>
    </row>
    <row r="2498" spans="19:28">
      <c r="S2498" s="46"/>
      <c r="T2498" s="46"/>
      <c r="U2498" s="46"/>
      <c r="V2498" s="46"/>
      <c r="W2498" s="46"/>
      <c r="X2498" s="46"/>
      <c r="Y2498" s="63"/>
      <c r="Z2498" s="46"/>
      <c r="AA2498" s="46"/>
      <c r="AB2498" s="46"/>
    </row>
    <row r="2499" spans="19:28">
      <c r="S2499" s="46"/>
      <c r="T2499" s="46"/>
      <c r="U2499" s="46"/>
      <c r="V2499" s="46"/>
      <c r="W2499" s="46"/>
      <c r="X2499" s="46"/>
      <c r="Y2499" s="63"/>
      <c r="Z2499" s="46"/>
      <c r="AA2499" s="46"/>
      <c r="AB2499" s="46"/>
    </row>
    <row r="2500" spans="19:28">
      <c r="S2500" s="46"/>
      <c r="T2500" s="46"/>
      <c r="U2500" s="46"/>
      <c r="V2500" s="46"/>
      <c r="W2500" s="46"/>
      <c r="X2500" s="46"/>
      <c r="Y2500" s="63"/>
      <c r="Z2500" s="46"/>
      <c r="AA2500" s="46"/>
      <c r="AB2500" s="46"/>
    </row>
    <row r="2501" spans="19:28">
      <c r="S2501" s="46"/>
      <c r="T2501" s="46"/>
      <c r="U2501" s="46"/>
      <c r="V2501" s="46"/>
      <c r="W2501" s="46"/>
      <c r="X2501" s="46"/>
      <c r="Y2501" s="63"/>
      <c r="Z2501" s="46"/>
      <c r="AA2501" s="46"/>
      <c r="AB2501" s="46"/>
    </row>
    <row r="2502" spans="19:28">
      <c r="S2502" s="46"/>
      <c r="T2502" s="46"/>
      <c r="U2502" s="46"/>
      <c r="V2502" s="46"/>
      <c r="W2502" s="46"/>
      <c r="X2502" s="46"/>
      <c r="Y2502" s="63"/>
      <c r="Z2502" s="46"/>
      <c r="AA2502" s="46"/>
      <c r="AB2502" s="46"/>
    </row>
    <row r="2503" spans="19:28">
      <c r="S2503" s="46"/>
      <c r="T2503" s="46"/>
      <c r="U2503" s="46"/>
      <c r="V2503" s="46"/>
      <c r="W2503" s="46"/>
      <c r="X2503" s="46"/>
      <c r="Y2503" s="63"/>
      <c r="Z2503" s="46"/>
      <c r="AA2503" s="46"/>
      <c r="AB2503" s="46"/>
    </row>
    <row r="2504" spans="19:28">
      <c r="S2504" s="46"/>
      <c r="T2504" s="46"/>
      <c r="U2504" s="46"/>
      <c r="V2504" s="46"/>
      <c r="W2504" s="46"/>
      <c r="X2504" s="46"/>
      <c r="Y2504" s="63"/>
      <c r="Z2504" s="46"/>
      <c r="AA2504" s="46"/>
      <c r="AB2504" s="46"/>
    </row>
    <row r="2505" spans="19:28">
      <c r="S2505" s="46"/>
      <c r="T2505" s="46"/>
      <c r="U2505" s="46"/>
      <c r="V2505" s="46"/>
      <c r="W2505" s="46"/>
      <c r="X2505" s="46"/>
      <c r="Y2505" s="63"/>
      <c r="Z2505" s="46"/>
      <c r="AA2505" s="46"/>
      <c r="AB2505" s="46"/>
    </row>
    <row r="2506" spans="19:28">
      <c r="S2506" s="46"/>
      <c r="T2506" s="46"/>
      <c r="U2506" s="46"/>
      <c r="V2506" s="46"/>
      <c r="W2506" s="46"/>
      <c r="X2506" s="46"/>
      <c r="Y2506" s="63"/>
      <c r="Z2506" s="46"/>
      <c r="AA2506" s="46"/>
      <c r="AB2506" s="46"/>
    </row>
    <row r="2507" spans="19:28">
      <c r="S2507" s="46"/>
      <c r="T2507" s="46"/>
      <c r="U2507" s="46"/>
      <c r="V2507" s="46"/>
      <c r="W2507" s="46"/>
      <c r="X2507" s="46"/>
      <c r="Y2507" s="63"/>
      <c r="Z2507" s="46"/>
      <c r="AA2507" s="46"/>
      <c r="AB2507" s="46"/>
    </row>
    <row r="2508" spans="19:28">
      <c r="S2508" s="46"/>
      <c r="T2508" s="46"/>
      <c r="U2508" s="46"/>
      <c r="V2508" s="46"/>
      <c r="W2508" s="46"/>
      <c r="X2508" s="46"/>
      <c r="Y2508" s="63"/>
      <c r="Z2508" s="46"/>
      <c r="AA2508" s="46"/>
      <c r="AB2508" s="46"/>
    </row>
    <row r="2509" spans="19:28">
      <c r="S2509" s="46"/>
      <c r="T2509" s="46"/>
      <c r="U2509" s="46"/>
      <c r="V2509" s="46"/>
      <c r="W2509" s="46"/>
      <c r="X2509" s="46"/>
      <c r="Y2509" s="63"/>
      <c r="Z2509" s="46"/>
      <c r="AA2509" s="46"/>
      <c r="AB2509" s="46"/>
    </row>
    <row r="2510" spans="19:28">
      <c r="S2510" s="46"/>
      <c r="T2510" s="46"/>
      <c r="U2510" s="46"/>
      <c r="V2510" s="46"/>
      <c r="W2510" s="46"/>
      <c r="X2510" s="46"/>
      <c r="Y2510" s="63"/>
      <c r="Z2510" s="46"/>
      <c r="AA2510" s="46"/>
      <c r="AB2510" s="46"/>
    </row>
    <row r="2511" spans="19:28">
      <c r="S2511" s="46"/>
      <c r="T2511" s="46"/>
      <c r="U2511" s="46"/>
      <c r="V2511" s="46"/>
      <c r="W2511" s="46"/>
      <c r="X2511" s="46"/>
      <c r="Y2511" s="63"/>
      <c r="Z2511" s="46"/>
      <c r="AA2511" s="46"/>
      <c r="AB2511" s="46"/>
    </row>
    <row r="2512" spans="19:28">
      <c r="S2512" s="46"/>
      <c r="T2512" s="46"/>
      <c r="U2512" s="46"/>
      <c r="V2512" s="46"/>
      <c r="W2512" s="46"/>
      <c r="X2512" s="46"/>
      <c r="Y2512" s="63"/>
      <c r="Z2512" s="46"/>
      <c r="AA2512" s="46"/>
      <c r="AB2512" s="46"/>
    </row>
    <row r="2513" spans="19:28">
      <c r="S2513" s="46"/>
      <c r="T2513" s="46"/>
      <c r="U2513" s="46"/>
      <c r="V2513" s="46"/>
      <c r="W2513" s="46"/>
      <c r="X2513" s="46"/>
      <c r="Y2513" s="63"/>
      <c r="Z2513" s="46"/>
      <c r="AA2513" s="46"/>
      <c r="AB2513" s="46"/>
    </row>
    <row r="2514" spans="19:28">
      <c r="S2514" s="46"/>
      <c r="T2514" s="46"/>
      <c r="U2514" s="46"/>
      <c r="V2514" s="46"/>
      <c r="W2514" s="46"/>
      <c r="X2514" s="46"/>
      <c r="Y2514" s="63"/>
      <c r="Z2514" s="46"/>
      <c r="AA2514" s="46"/>
      <c r="AB2514" s="46"/>
    </row>
    <row r="2515" spans="19:28">
      <c r="S2515" s="46"/>
      <c r="T2515" s="46"/>
      <c r="U2515" s="46"/>
      <c r="V2515" s="46"/>
      <c r="W2515" s="46"/>
      <c r="X2515" s="46"/>
      <c r="Y2515" s="63"/>
      <c r="Z2515" s="46"/>
      <c r="AA2515" s="46"/>
      <c r="AB2515" s="46"/>
    </row>
    <row r="2516" spans="19:28">
      <c r="S2516" s="46"/>
      <c r="T2516" s="46"/>
      <c r="U2516" s="46"/>
      <c r="V2516" s="46"/>
      <c r="W2516" s="46"/>
      <c r="X2516" s="46"/>
      <c r="Y2516" s="63"/>
      <c r="Z2516" s="46"/>
      <c r="AA2516" s="46"/>
      <c r="AB2516" s="46"/>
    </row>
    <row r="2517" spans="19:28">
      <c r="S2517" s="46"/>
      <c r="T2517" s="46"/>
      <c r="U2517" s="46"/>
      <c r="V2517" s="46"/>
      <c r="W2517" s="46"/>
      <c r="X2517" s="46"/>
      <c r="Y2517" s="63"/>
      <c r="Z2517" s="46"/>
      <c r="AA2517" s="46"/>
      <c r="AB2517" s="46"/>
    </row>
    <row r="2518" spans="19:28">
      <c r="S2518" s="46"/>
      <c r="T2518" s="46"/>
      <c r="U2518" s="46"/>
      <c r="V2518" s="46"/>
      <c r="W2518" s="46"/>
      <c r="X2518" s="46"/>
      <c r="Y2518" s="63"/>
      <c r="Z2518" s="46"/>
      <c r="AA2518" s="46"/>
      <c r="AB2518" s="46"/>
    </row>
    <row r="2519" spans="19:28">
      <c r="S2519" s="46"/>
      <c r="T2519" s="46"/>
      <c r="U2519" s="46"/>
      <c r="V2519" s="46"/>
      <c r="W2519" s="46"/>
      <c r="X2519" s="46"/>
      <c r="Y2519" s="63"/>
      <c r="Z2519" s="46"/>
      <c r="AA2519" s="46"/>
      <c r="AB2519" s="46"/>
    </row>
    <row r="2520" spans="19:28">
      <c r="S2520" s="46"/>
      <c r="T2520" s="46"/>
      <c r="U2520" s="46"/>
      <c r="V2520" s="46"/>
      <c r="W2520" s="46"/>
      <c r="X2520" s="46"/>
      <c r="Y2520" s="63"/>
      <c r="Z2520" s="46"/>
      <c r="AA2520" s="46"/>
      <c r="AB2520" s="46"/>
    </row>
    <row r="2521" spans="19:28">
      <c r="S2521" s="46"/>
      <c r="T2521" s="46"/>
      <c r="U2521" s="46"/>
      <c r="V2521" s="46"/>
      <c r="W2521" s="46"/>
      <c r="X2521" s="46"/>
      <c r="Y2521" s="63"/>
      <c r="Z2521" s="46"/>
      <c r="AA2521" s="46"/>
      <c r="AB2521" s="46"/>
    </row>
    <row r="2522" spans="19:28">
      <c r="S2522" s="46"/>
      <c r="T2522" s="46"/>
      <c r="U2522" s="46"/>
      <c r="V2522" s="46"/>
      <c r="W2522" s="46"/>
      <c r="X2522" s="46"/>
      <c r="Y2522" s="63"/>
      <c r="Z2522" s="46"/>
      <c r="AA2522" s="46"/>
      <c r="AB2522" s="46"/>
    </row>
    <row r="2523" spans="19:28">
      <c r="S2523" s="46"/>
      <c r="T2523" s="46"/>
      <c r="U2523" s="46"/>
      <c r="V2523" s="46"/>
      <c r="W2523" s="46"/>
      <c r="X2523" s="46"/>
      <c r="Y2523" s="63"/>
      <c r="Z2523" s="46"/>
      <c r="AA2523" s="46"/>
      <c r="AB2523" s="46"/>
    </row>
    <row r="2524" spans="19:28">
      <c r="S2524" s="46"/>
      <c r="T2524" s="46"/>
      <c r="U2524" s="46"/>
      <c r="V2524" s="46"/>
      <c r="W2524" s="46"/>
      <c r="X2524" s="46"/>
      <c r="Y2524" s="63"/>
      <c r="Z2524" s="46"/>
      <c r="AA2524" s="46"/>
      <c r="AB2524" s="46"/>
    </row>
    <row r="2525" spans="19:28">
      <c r="S2525" s="46"/>
      <c r="T2525" s="46"/>
      <c r="U2525" s="46"/>
      <c r="V2525" s="46"/>
      <c r="W2525" s="46"/>
      <c r="X2525" s="46"/>
      <c r="Y2525" s="63"/>
      <c r="Z2525" s="46"/>
      <c r="AA2525" s="46"/>
      <c r="AB2525" s="46"/>
    </row>
    <row r="2526" spans="19:28">
      <c r="S2526" s="46"/>
      <c r="T2526" s="46"/>
      <c r="U2526" s="46"/>
      <c r="V2526" s="46"/>
      <c r="W2526" s="46"/>
      <c r="X2526" s="46"/>
      <c r="Y2526" s="63"/>
      <c r="Z2526" s="46"/>
      <c r="AA2526" s="46"/>
      <c r="AB2526" s="46"/>
    </row>
    <row r="2527" spans="19:28">
      <c r="S2527" s="46"/>
      <c r="T2527" s="46"/>
      <c r="U2527" s="46"/>
      <c r="V2527" s="46"/>
      <c r="W2527" s="46"/>
      <c r="X2527" s="46"/>
      <c r="Y2527" s="63"/>
      <c r="Z2527" s="46"/>
      <c r="AA2527" s="46"/>
      <c r="AB2527" s="46"/>
    </row>
    <row r="2528" spans="19:28">
      <c r="S2528" s="46"/>
      <c r="T2528" s="46"/>
      <c r="U2528" s="46"/>
      <c r="V2528" s="46"/>
      <c r="W2528" s="46"/>
      <c r="X2528" s="46"/>
      <c r="Y2528" s="63"/>
      <c r="Z2528" s="46"/>
      <c r="AA2528" s="46"/>
      <c r="AB2528" s="46"/>
    </row>
    <row r="2529" spans="19:28">
      <c r="S2529" s="46"/>
      <c r="T2529" s="46"/>
      <c r="U2529" s="46"/>
      <c r="V2529" s="46"/>
      <c r="W2529" s="46"/>
      <c r="X2529" s="46"/>
      <c r="Y2529" s="63"/>
      <c r="Z2529" s="46"/>
      <c r="AA2529" s="46"/>
      <c r="AB2529" s="46"/>
    </row>
    <row r="2530" spans="19:28">
      <c r="S2530" s="46"/>
      <c r="T2530" s="46"/>
      <c r="U2530" s="46"/>
      <c r="V2530" s="46"/>
      <c r="W2530" s="46"/>
      <c r="X2530" s="46"/>
      <c r="Y2530" s="63"/>
      <c r="Z2530" s="46"/>
      <c r="AA2530" s="46"/>
      <c r="AB2530" s="46"/>
    </row>
    <row r="2531" spans="19:28">
      <c r="S2531" s="46"/>
      <c r="T2531" s="46"/>
      <c r="U2531" s="46"/>
      <c r="V2531" s="46"/>
      <c r="W2531" s="46"/>
      <c r="X2531" s="46"/>
      <c r="Y2531" s="63"/>
      <c r="Z2531" s="46"/>
      <c r="AA2531" s="46"/>
      <c r="AB2531" s="46"/>
    </row>
    <row r="2532" spans="19:28">
      <c r="S2532" s="46"/>
      <c r="T2532" s="46"/>
      <c r="U2532" s="46"/>
      <c r="V2532" s="46"/>
      <c r="W2532" s="46"/>
      <c r="X2532" s="46"/>
      <c r="Y2532" s="63"/>
      <c r="Z2532" s="46"/>
      <c r="AA2532" s="46"/>
      <c r="AB2532" s="46"/>
    </row>
    <row r="2533" spans="19:28">
      <c r="S2533" s="46"/>
      <c r="T2533" s="46"/>
      <c r="U2533" s="46"/>
      <c r="V2533" s="46"/>
      <c r="W2533" s="46"/>
      <c r="X2533" s="46"/>
      <c r="Y2533" s="63"/>
      <c r="Z2533" s="46"/>
      <c r="AA2533" s="46"/>
      <c r="AB2533" s="46"/>
    </row>
    <row r="2534" spans="19:28">
      <c r="S2534" s="46"/>
      <c r="T2534" s="46"/>
      <c r="U2534" s="46"/>
      <c r="V2534" s="46"/>
      <c r="W2534" s="46"/>
      <c r="X2534" s="46"/>
      <c r="Y2534" s="63"/>
      <c r="Z2534" s="46"/>
      <c r="AA2534" s="46"/>
      <c r="AB2534" s="46"/>
    </row>
    <row r="2535" spans="19:28">
      <c r="S2535" s="46"/>
      <c r="T2535" s="46"/>
      <c r="U2535" s="46"/>
      <c r="V2535" s="46"/>
      <c r="W2535" s="46"/>
      <c r="X2535" s="46"/>
      <c r="Y2535" s="63"/>
      <c r="Z2535" s="46"/>
      <c r="AA2535" s="46"/>
      <c r="AB2535" s="46"/>
    </row>
    <row r="2536" spans="19:28">
      <c r="S2536" s="46"/>
      <c r="T2536" s="46"/>
      <c r="U2536" s="46"/>
      <c r="V2536" s="46"/>
      <c r="W2536" s="46"/>
      <c r="X2536" s="46"/>
      <c r="Y2536" s="63"/>
      <c r="Z2536" s="46"/>
      <c r="AA2536" s="46"/>
      <c r="AB2536" s="46"/>
    </row>
    <row r="2537" spans="19:28">
      <c r="S2537" s="46"/>
      <c r="T2537" s="46"/>
      <c r="U2537" s="46"/>
      <c r="V2537" s="46"/>
      <c r="W2537" s="46"/>
      <c r="X2537" s="46"/>
      <c r="Y2537" s="63"/>
      <c r="Z2537" s="46"/>
      <c r="AA2537" s="46"/>
      <c r="AB2537" s="46"/>
    </row>
    <row r="2538" spans="19:28">
      <c r="S2538" s="46"/>
      <c r="T2538" s="46"/>
      <c r="U2538" s="46"/>
      <c r="V2538" s="46"/>
      <c r="W2538" s="46"/>
      <c r="X2538" s="46"/>
      <c r="Y2538" s="63"/>
      <c r="Z2538" s="46"/>
      <c r="AA2538" s="46"/>
      <c r="AB2538" s="46"/>
    </row>
    <row r="2539" spans="19:28">
      <c r="S2539" s="46"/>
      <c r="T2539" s="46"/>
      <c r="U2539" s="46"/>
      <c r="V2539" s="46"/>
      <c r="W2539" s="46"/>
      <c r="X2539" s="46"/>
      <c r="Y2539" s="63"/>
      <c r="Z2539" s="46"/>
      <c r="AA2539" s="46"/>
      <c r="AB2539" s="46"/>
    </row>
    <row r="2540" spans="19:28">
      <c r="S2540" s="46"/>
      <c r="T2540" s="46"/>
      <c r="U2540" s="46"/>
      <c r="V2540" s="46"/>
      <c r="W2540" s="46"/>
      <c r="X2540" s="46"/>
      <c r="Y2540" s="63"/>
      <c r="Z2540" s="46"/>
      <c r="AA2540" s="46"/>
      <c r="AB2540" s="46"/>
    </row>
    <row r="2541" spans="19:28">
      <c r="S2541" s="46"/>
      <c r="T2541" s="46"/>
      <c r="U2541" s="46"/>
      <c r="V2541" s="46"/>
      <c r="W2541" s="46"/>
      <c r="X2541" s="46"/>
      <c r="Y2541" s="63"/>
      <c r="Z2541" s="46"/>
      <c r="AA2541" s="46"/>
      <c r="AB2541" s="46"/>
    </row>
    <row r="2542" spans="19:28">
      <c r="S2542" s="46"/>
      <c r="T2542" s="46"/>
      <c r="U2542" s="46"/>
      <c r="V2542" s="46"/>
      <c r="W2542" s="46"/>
      <c r="X2542" s="46"/>
      <c r="Y2542" s="63"/>
      <c r="Z2542" s="46"/>
      <c r="AA2542" s="46"/>
      <c r="AB2542" s="46"/>
    </row>
    <row r="2543" spans="19:28">
      <c r="S2543" s="46"/>
      <c r="T2543" s="46"/>
      <c r="U2543" s="46"/>
      <c r="V2543" s="46"/>
      <c r="W2543" s="46"/>
      <c r="X2543" s="46"/>
      <c r="Y2543" s="63"/>
      <c r="Z2543" s="46"/>
      <c r="AA2543" s="46"/>
      <c r="AB2543" s="46"/>
    </row>
    <row r="2544" spans="19:28">
      <c r="S2544" s="46"/>
      <c r="T2544" s="46"/>
      <c r="U2544" s="46"/>
      <c r="V2544" s="46"/>
      <c r="W2544" s="46"/>
      <c r="X2544" s="46"/>
      <c r="Y2544" s="63"/>
      <c r="Z2544" s="46"/>
      <c r="AA2544" s="46"/>
      <c r="AB2544" s="46"/>
    </row>
    <row r="2545" spans="19:28">
      <c r="S2545" s="46"/>
      <c r="T2545" s="46"/>
      <c r="U2545" s="46"/>
      <c r="V2545" s="46"/>
      <c r="W2545" s="46"/>
      <c r="X2545" s="46"/>
      <c r="Y2545" s="63"/>
      <c r="Z2545" s="46"/>
      <c r="AA2545" s="46"/>
      <c r="AB2545" s="46"/>
    </row>
    <row r="2546" spans="19:28">
      <c r="S2546" s="46"/>
      <c r="T2546" s="46"/>
      <c r="U2546" s="46"/>
      <c r="V2546" s="46"/>
      <c r="W2546" s="46"/>
      <c r="X2546" s="46"/>
      <c r="Y2546" s="63"/>
      <c r="Z2546" s="46"/>
      <c r="AA2546" s="46"/>
      <c r="AB2546" s="46"/>
    </row>
    <row r="2547" spans="19:28">
      <c r="S2547" s="46"/>
      <c r="T2547" s="46"/>
      <c r="U2547" s="46"/>
      <c r="V2547" s="46"/>
      <c r="W2547" s="46"/>
      <c r="X2547" s="46"/>
      <c r="Y2547" s="63"/>
      <c r="Z2547" s="46"/>
      <c r="AA2547" s="46"/>
      <c r="AB2547" s="46"/>
    </row>
    <row r="2548" spans="19:28">
      <c r="S2548" s="46"/>
      <c r="T2548" s="46"/>
      <c r="U2548" s="46"/>
      <c r="V2548" s="46"/>
      <c r="W2548" s="46"/>
      <c r="X2548" s="46"/>
      <c r="Y2548" s="63"/>
      <c r="Z2548" s="46"/>
      <c r="AA2548" s="46"/>
      <c r="AB2548" s="46"/>
    </row>
    <row r="2549" spans="19:28">
      <c r="S2549" s="46"/>
      <c r="T2549" s="46"/>
      <c r="U2549" s="46"/>
      <c r="V2549" s="46"/>
      <c r="W2549" s="46"/>
      <c r="X2549" s="46"/>
      <c r="Y2549" s="63"/>
      <c r="Z2549" s="46"/>
      <c r="AA2549" s="46"/>
      <c r="AB2549" s="46"/>
    </row>
    <row r="2550" spans="19:28">
      <c r="S2550" s="46"/>
      <c r="T2550" s="46"/>
      <c r="U2550" s="46"/>
      <c r="V2550" s="46"/>
      <c r="W2550" s="46"/>
      <c r="X2550" s="46"/>
      <c r="Y2550" s="63"/>
      <c r="Z2550" s="46"/>
      <c r="AA2550" s="46"/>
      <c r="AB2550" s="46"/>
    </row>
    <row r="2551" spans="19:28">
      <c r="S2551" s="46"/>
      <c r="T2551" s="46"/>
      <c r="U2551" s="46"/>
      <c r="V2551" s="46"/>
      <c r="W2551" s="46"/>
      <c r="X2551" s="46"/>
      <c r="Y2551" s="63"/>
      <c r="Z2551" s="46"/>
      <c r="AA2551" s="46"/>
      <c r="AB2551" s="46"/>
    </row>
    <row r="2552" spans="19:28">
      <c r="S2552" s="46"/>
      <c r="T2552" s="46"/>
      <c r="U2552" s="46"/>
      <c r="V2552" s="46"/>
      <c r="W2552" s="46"/>
      <c r="X2552" s="46"/>
      <c r="Y2552" s="63"/>
      <c r="Z2552" s="46"/>
      <c r="AA2552" s="46"/>
      <c r="AB2552" s="46"/>
    </row>
    <row r="2553" spans="19:28">
      <c r="S2553" s="46"/>
      <c r="T2553" s="46"/>
      <c r="U2553" s="46"/>
      <c r="V2553" s="46"/>
      <c r="W2553" s="46"/>
      <c r="X2553" s="46"/>
      <c r="Y2553" s="63"/>
      <c r="Z2553" s="46"/>
      <c r="AA2553" s="46"/>
      <c r="AB2553" s="46"/>
    </row>
    <row r="2554" spans="19:28">
      <c r="S2554" s="46"/>
      <c r="T2554" s="46"/>
      <c r="U2554" s="46"/>
      <c r="V2554" s="46"/>
      <c r="W2554" s="46"/>
      <c r="X2554" s="46"/>
      <c r="Y2554" s="63"/>
      <c r="Z2554" s="46"/>
      <c r="AA2554" s="46"/>
      <c r="AB2554" s="46"/>
    </row>
    <row r="2555" spans="19:28">
      <c r="S2555" s="46"/>
      <c r="T2555" s="46"/>
      <c r="U2555" s="46"/>
      <c r="V2555" s="46"/>
      <c r="W2555" s="46"/>
      <c r="X2555" s="46"/>
      <c r="Y2555" s="63"/>
      <c r="Z2555" s="46"/>
      <c r="AA2555" s="46"/>
      <c r="AB2555" s="46"/>
    </row>
    <row r="2556" spans="19:28">
      <c r="S2556" s="46"/>
      <c r="T2556" s="46"/>
      <c r="U2556" s="46"/>
      <c r="V2556" s="46"/>
      <c r="W2556" s="46"/>
      <c r="X2556" s="46"/>
      <c r="Y2556" s="63"/>
      <c r="Z2556" s="46"/>
      <c r="AA2556" s="46"/>
      <c r="AB2556" s="46"/>
    </row>
    <row r="2557" spans="19:28">
      <c r="S2557" s="46"/>
      <c r="T2557" s="46"/>
      <c r="U2557" s="46"/>
      <c r="V2557" s="46"/>
      <c r="W2557" s="46"/>
      <c r="X2557" s="46"/>
      <c r="Y2557" s="63"/>
      <c r="Z2557" s="46"/>
      <c r="AA2557" s="46"/>
      <c r="AB2557" s="46"/>
    </row>
    <row r="2558" spans="19:28">
      <c r="S2558" s="46"/>
      <c r="T2558" s="46"/>
      <c r="U2558" s="46"/>
      <c r="V2558" s="46"/>
      <c r="W2558" s="46"/>
      <c r="X2558" s="46"/>
      <c r="Y2558" s="63"/>
      <c r="Z2558" s="46"/>
      <c r="AA2558" s="46"/>
      <c r="AB2558" s="46"/>
    </row>
    <row r="2559" spans="19:28">
      <c r="S2559" s="46"/>
      <c r="T2559" s="46"/>
      <c r="U2559" s="46"/>
      <c r="V2559" s="46"/>
      <c r="W2559" s="46"/>
      <c r="X2559" s="46"/>
      <c r="Y2559" s="63"/>
      <c r="Z2559" s="46"/>
      <c r="AA2559" s="46"/>
      <c r="AB2559" s="46"/>
    </row>
    <row r="2560" spans="19:28">
      <c r="S2560" s="46"/>
      <c r="T2560" s="46"/>
      <c r="U2560" s="46"/>
      <c r="V2560" s="46"/>
      <c r="W2560" s="46"/>
      <c r="X2560" s="46"/>
      <c r="Y2560" s="63"/>
      <c r="Z2560" s="46"/>
      <c r="AA2560" s="46"/>
      <c r="AB2560" s="46"/>
    </row>
    <row r="2561" spans="19:28">
      <c r="S2561" s="46"/>
      <c r="T2561" s="46"/>
      <c r="U2561" s="46"/>
      <c r="V2561" s="46"/>
      <c r="W2561" s="46"/>
      <c r="X2561" s="46"/>
      <c r="Y2561" s="63"/>
      <c r="Z2561" s="46"/>
      <c r="AA2561" s="46"/>
      <c r="AB2561" s="46"/>
    </row>
    <row r="2562" spans="19:28">
      <c r="S2562" s="46"/>
      <c r="T2562" s="46"/>
      <c r="U2562" s="46"/>
      <c r="V2562" s="46"/>
      <c r="W2562" s="46"/>
      <c r="X2562" s="46"/>
      <c r="Y2562" s="63"/>
      <c r="Z2562" s="46"/>
      <c r="AA2562" s="46"/>
      <c r="AB2562" s="46"/>
    </row>
    <row r="2563" spans="19:28">
      <c r="S2563" s="46"/>
      <c r="T2563" s="46"/>
      <c r="U2563" s="46"/>
      <c r="V2563" s="46"/>
      <c r="W2563" s="46"/>
      <c r="X2563" s="46"/>
      <c r="Y2563" s="63"/>
      <c r="Z2563" s="46"/>
      <c r="AA2563" s="46"/>
      <c r="AB2563" s="46"/>
    </row>
    <row r="2564" spans="19:28">
      <c r="S2564" s="46"/>
      <c r="T2564" s="46"/>
      <c r="U2564" s="46"/>
      <c r="V2564" s="46"/>
      <c r="W2564" s="46"/>
      <c r="X2564" s="46"/>
      <c r="Y2564" s="63"/>
      <c r="Z2564" s="46"/>
      <c r="AA2564" s="46"/>
      <c r="AB2564" s="46"/>
    </row>
    <row r="2565" spans="19:28">
      <c r="S2565" s="46"/>
      <c r="T2565" s="46"/>
      <c r="U2565" s="46"/>
      <c r="V2565" s="46"/>
      <c r="W2565" s="46"/>
      <c r="X2565" s="46"/>
      <c r="Y2565" s="63"/>
      <c r="Z2565" s="46"/>
      <c r="AA2565" s="46"/>
      <c r="AB2565" s="46"/>
    </row>
    <row r="2566" spans="19:28">
      <c r="S2566" s="46"/>
      <c r="T2566" s="46"/>
      <c r="U2566" s="46"/>
      <c r="V2566" s="46"/>
      <c r="W2566" s="46"/>
      <c r="X2566" s="46"/>
      <c r="Y2566" s="63"/>
      <c r="Z2566" s="46"/>
      <c r="AA2566" s="46"/>
      <c r="AB2566" s="46"/>
    </row>
    <row r="2567" spans="19:28">
      <c r="S2567" s="46"/>
      <c r="T2567" s="46"/>
      <c r="U2567" s="46"/>
      <c r="V2567" s="46"/>
      <c r="W2567" s="46"/>
      <c r="X2567" s="46"/>
      <c r="Y2567" s="63"/>
      <c r="Z2567" s="46"/>
      <c r="AA2567" s="46"/>
      <c r="AB2567" s="46"/>
    </row>
    <row r="2568" spans="19:28">
      <c r="S2568" s="46"/>
      <c r="T2568" s="46"/>
      <c r="U2568" s="46"/>
      <c r="V2568" s="46"/>
      <c r="W2568" s="46"/>
      <c r="X2568" s="46"/>
      <c r="Y2568" s="63"/>
      <c r="Z2568" s="46"/>
      <c r="AA2568" s="46"/>
      <c r="AB2568" s="46"/>
    </row>
    <row r="2569" spans="19:28">
      <c r="S2569" s="46"/>
      <c r="T2569" s="46"/>
      <c r="U2569" s="46"/>
      <c r="V2569" s="46"/>
      <c r="W2569" s="46"/>
      <c r="X2569" s="46"/>
      <c r="Y2569" s="63"/>
      <c r="Z2569" s="46"/>
      <c r="AA2569" s="46"/>
      <c r="AB2569" s="46"/>
    </row>
    <row r="2570" spans="19:28">
      <c r="S2570" s="46"/>
      <c r="T2570" s="46"/>
      <c r="U2570" s="46"/>
      <c r="V2570" s="46"/>
      <c r="W2570" s="46"/>
      <c r="X2570" s="46"/>
      <c r="Y2570" s="63"/>
      <c r="Z2570" s="46"/>
      <c r="AA2570" s="46"/>
      <c r="AB2570" s="46"/>
    </row>
    <row r="2571" spans="19:28">
      <c r="S2571" s="46"/>
      <c r="T2571" s="46"/>
      <c r="U2571" s="46"/>
      <c r="V2571" s="46"/>
      <c r="W2571" s="46"/>
      <c r="X2571" s="46"/>
      <c r="Y2571" s="63"/>
      <c r="Z2571" s="46"/>
      <c r="AA2571" s="46"/>
      <c r="AB2571" s="46"/>
    </row>
    <row r="2572" spans="19:28">
      <c r="S2572" s="46"/>
      <c r="T2572" s="46"/>
      <c r="U2572" s="46"/>
      <c r="V2572" s="46"/>
      <c r="W2572" s="46"/>
      <c r="X2572" s="46"/>
      <c r="Y2572" s="63"/>
      <c r="Z2572" s="46"/>
      <c r="AA2572" s="46"/>
      <c r="AB2572" s="46"/>
    </row>
    <row r="2573" spans="19:28">
      <c r="S2573" s="46"/>
      <c r="T2573" s="46"/>
      <c r="U2573" s="46"/>
      <c r="V2573" s="46"/>
      <c r="W2573" s="46"/>
      <c r="X2573" s="46"/>
      <c r="Y2573" s="63"/>
      <c r="Z2573" s="46"/>
      <c r="AA2573" s="46"/>
      <c r="AB2573" s="46"/>
    </row>
    <row r="2574" spans="19:28">
      <c r="S2574" s="46"/>
      <c r="T2574" s="46"/>
      <c r="U2574" s="46"/>
      <c r="V2574" s="46"/>
      <c r="W2574" s="46"/>
      <c r="X2574" s="46"/>
      <c r="Y2574" s="63"/>
      <c r="Z2574" s="46"/>
      <c r="AA2574" s="46"/>
      <c r="AB2574" s="46"/>
    </row>
    <row r="2575" spans="19:28">
      <c r="S2575" s="46"/>
      <c r="T2575" s="46"/>
      <c r="U2575" s="46"/>
      <c r="V2575" s="46"/>
      <c r="W2575" s="46"/>
      <c r="X2575" s="46"/>
      <c r="Y2575" s="63"/>
      <c r="Z2575" s="46"/>
      <c r="AA2575" s="46"/>
      <c r="AB2575" s="46"/>
    </row>
    <row r="2576" spans="19:28">
      <c r="S2576" s="46"/>
      <c r="T2576" s="46"/>
      <c r="U2576" s="46"/>
      <c r="V2576" s="46"/>
      <c r="W2576" s="46"/>
      <c r="X2576" s="46"/>
      <c r="Y2576" s="63"/>
      <c r="Z2576" s="46"/>
      <c r="AA2576" s="46"/>
      <c r="AB2576" s="46"/>
    </row>
    <row r="2577" spans="19:28">
      <c r="S2577" s="46"/>
      <c r="T2577" s="46"/>
      <c r="U2577" s="46"/>
      <c r="V2577" s="46"/>
      <c r="W2577" s="46"/>
      <c r="X2577" s="46"/>
      <c r="Y2577" s="63"/>
      <c r="Z2577" s="46"/>
      <c r="AA2577" s="46"/>
      <c r="AB2577" s="46"/>
    </row>
    <row r="2578" spans="19:28">
      <c r="S2578" s="46"/>
      <c r="T2578" s="46"/>
      <c r="U2578" s="46"/>
      <c r="V2578" s="46"/>
      <c r="W2578" s="46"/>
      <c r="X2578" s="46"/>
      <c r="Y2578" s="63"/>
      <c r="Z2578" s="46"/>
      <c r="AA2578" s="46"/>
      <c r="AB2578" s="46"/>
    </row>
    <row r="2579" spans="19:28">
      <c r="S2579" s="46"/>
      <c r="T2579" s="46"/>
      <c r="U2579" s="46"/>
      <c r="V2579" s="46"/>
      <c r="W2579" s="46"/>
      <c r="X2579" s="46"/>
      <c r="Y2579" s="63"/>
      <c r="Z2579" s="46"/>
      <c r="AA2579" s="46"/>
      <c r="AB2579" s="46"/>
    </row>
    <row r="2580" spans="19:28">
      <c r="S2580" s="46"/>
      <c r="T2580" s="46"/>
      <c r="U2580" s="46"/>
      <c r="V2580" s="46"/>
      <c r="W2580" s="46"/>
      <c r="X2580" s="46"/>
      <c r="Y2580" s="63"/>
      <c r="Z2580" s="46"/>
      <c r="AA2580" s="46"/>
      <c r="AB2580" s="46"/>
    </row>
    <row r="2581" spans="19:28">
      <c r="S2581" s="46"/>
      <c r="T2581" s="46"/>
      <c r="U2581" s="46"/>
      <c r="V2581" s="46"/>
      <c r="W2581" s="46"/>
      <c r="X2581" s="46"/>
      <c r="Y2581" s="63"/>
      <c r="Z2581" s="46"/>
      <c r="AA2581" s="46"/>
      <c r="AB2581" s="46"/>
    </row>
    <row r="2582" spans="19:28">
      <c r="S2582" s="46"/>
      <c r="T2582" s="46"/>
      <c r="U2582" s="46"/>
      <c r="V2582" s="46"/>
      <c r="W2582" s="46"/>
      <c r="X2582" s="46"/>
      <c r="Y2582" s="63"/>
      <c r="Z2582" s="46"/>
      <c r="AA2582" s="46"/>
      <c r="AB2582" s="46"/>
    </row>
    <row r="2583" spans="19:28">
      <c r="S2583" s="46"/>
      <c r="T2583" s="46"/>
      <c r="U2583" s="46"/>
      <c r="V2583" s="46"/>
      <c r="W2583" s="46"/>
      <c r="X2583" s="46"/>
      <c r="Y2583" s="63"/>
      <c r="Z2583" s="46"/>
      <c r="AA2583" s="46"/>
      <c r="AB2583" s="46"/>
    </row>
    <row r="2584" spans="19:28">
      <c r="S2584" s="46"/>
      <c r="T2584" s="46"/>
      <c r="U2584" s="46"/>
      <c r="V2584" s="46"/>
      <c r="W2584" s="46"/>
      <c r="X2584" s="46"/>
      <c r="Y2584" s="63"/>
      <c r="Z2584" s="46"/>
      <c r="AA2584" s="46"/>
      <c r="AB2584" s="46"/>
    </row>
    <row r="2585" spans="19:28">
      <c r="S2585" s="46"/>
      <c r="T2585" s="46"/>
      <c r="U2585" s="46"/>
      <c r="V2585" s="46"/>
      <c r="W2585" s="46"/>
      <c r="X2585" s="46"/>
      <c r="Y2585" s="63"/>
      <c r="Z2585" s="46"/>
      <c r="AA2585" s="46"/>
      <c r="AB2585" s="46"/>
    </row>
    <row r="2586" spans="19:28">
      <c r="S2586" s="46"/>
      <c r="T2586" s="46"/>
      <c r="U2586" s="46"/>
      <c r="V2586" s="46"/>
      <c r="W2586" s="46"/>
      <c r="X2586" s="46"/>
      <c r="Y2586" s="63"/>
      <c r="Z2586" s="46"/>
      <c r="AA2586" s="46"/>
      <c r="AB2586" s="46"/>
    </row>
    <row r="2587" spans="19:28">
      <c r="S2587" s="46"/>
      <c r="T2587" s="46"/>
      <c r="U2587" s="46"/>
      <c r="V2587" s="46"/>
      <c r="W2587" s="46"/>
      <c r="X2587" s="46"/>
      <c r="Y2587" s="63"/>
      <c r="Z2587" s="46"/>
      <c r="AA2587" s="46"/>
      <c r="AB2587" s="46"/>
    </row>
    <row r="2588" spans="19:28">
      <c r="S2588" s="46"/>
      <c r="T2588" s="46"/>
      <c r="U2588" s="46"/>
      <c r="V2588" s="46"/>
      <c r="W2588" s="46"/>
      <c r="X2588" s="46"/>
      <c r="Y2588" s="63"/>
      <c r="Z2588" s="46"/>
      <c r="AA2588" s="46"/>
      <c r="AB2588" s="46"/>
    </row>
    <row r="2589" spans="19:28">
      <c r="S2589" s="46"/>
      <c r="T2589" s="46"/>
      <c r="U2589" s="46"/>
      <c r="V2589" s="46"/>
      <c r="W2589" s="46"/>
      <c r="X2589" s="46"/>
      <c r="Y2589" s="63"/>
      <c r="Z2589" s="46"/>
      <c r="AA2589" s="46"/>
      <c r="AB2589" s="46"/>
    </row>
    <row r="2590" spans="19:28">
      <c r="S2590" s="46"/>
      <c r="T2590" s="46"/>
      <c r="U2590" s="46"/>
      <c r="V2590" s="46"/>
      <c r="W2590" s="46"/>
      <c r="X2590" s="46"/>
      <c r="Y2590" s="63"/>
      <c r="Z2590" s="46"/>
      <c r="AA2590" s="46"/>
      <c r="AB2590" s="46"/>
    </row>
    <row r="2591" spans="19:28">
      <c r="S2591" s="46"/>
      <c r="T2591" s="46"/>
      <c r="U2591" s="46"/>
      <c r="V2591" s="46"/>
      <c r="W2591" s="46"/>
      <c r="X2591" s="46"/>
      <c r="Y2591" s="63"/>
      <c r="Z2591" s="46"/>
      <c r="AA2591" s="46"/>
      <c r="AB2591" s="46"/>
    </row>
    <row r="2592" spans="19:28">
      <c r="S2592" s="46"/>
      <c r="T2592" s="46"/>
      <c r="U2592" s="46"/>
      <c r="V2592" s="46"/>
      <c r="W2592" s="46"/>
      <c r="X2592" s="46"/>
      <c r="Y2592" s="63"/>
      <c r="Z2592" s="46"/>
      <c r="AA2592" s="46"/>
      <c r="AB2592" s="46"/>
    </row>
    <row r="2593" spans="19:28">
      <c r="S2593" s="46"/>
      <c r="T2593" s="46"/>
      <c r="U2593" s="46"/>
      <c r="V2593" s="46"/>
      <c r="W2593" s="46"/>
      <c r="X2593" s="46"/>
      <c r="Y2593" s="63"/>
      <c r="Z2593" s="46"/>
      <c r="AA2593" s="46"/>
      <c r="AB2593" s="46"/>
    </row>
    <row r="2594" spans="19:28">
      <c r="S2594" s="46"/>
      <c r="T2594" s="46"/>
      <c r="U2594" s="46"/>
      <c r="V2594" s="46"/>
      <c r="W2594" s="46"/>
      <c r="X2594" s="46"/>
      <c r="Y2594" s="63"/>
      <c r="Z2594" s="46"/>
      <c r="AA2594" s="46"/>
      <c r="AB2594" s="46"/>
    </row>
    <row r="2595" spans="19:28">
      <c r="S2595" s="46"/>
      <c r="T2595" s="46"/>
      <c r="U2595" s="46"/>
      <c r="V2595" s="46"/>
      <c r="W2595" s="46"/>
      <c r="X2595" s="46"/>
      <c r="Y2595" s="63"/>
      <c r="Z2595" s="46"/>
      <c r="AA2595" s="46"/>
      <c r="AB2595" s="46"/>
    </row>
    <row r="2596" spans="19:28">
      <c r="S2596" s="46"/>
      <c r="T2596" s="46"/>
      <c r="U2596" s="46"/>
      <c r="V2596" s="46"/>
      <c r="W2596" s="46"/>
      <c r="X2596" s="46"/>
      <c r="Y2596" s="63"/>
      <c r="Z2596" s="46"/>
      <c r="AA2596" s="46"/>
      <c r="AB2596" s="46"/>
    </row>
    <row r="2597" spans="19:28">
      <c r="S2597" s="46"/>
      <c r="T2597" s="46"/>
      <c r="U2597" s="46"/>
      <c r="V2597" s="46"/>
      <c r="W2597" s="46"/>
      <c r="X2597" s="46"/>
      <c r="Y2597" s="63"/>
      <c r="Z2597" s="46"/>
      <c r="AA2597" s="46"/>
      <c r="AB2597" s="46"/>
    </row>
    <row r="2598" spans="19:28">
      <c r="S2598" s="46"/>
      <c r="T2598" s="46"/>
      <c r="U2598" s="46"/>
      <c r="V2598" s="46"/>
      <c r="W2598" s="46"/>
      <c r="X2598" s="46"/>
      <c r="Y2598" s="63"/>
      <c r="Z2598" s="46"/>
      <c r="AA2598" s="46"/>
      <c r="AB2598" s="46"/>
    </row>
    <row r="2599" spans="19:28">
      <c r="S2599" s="46"/>
      <c r="T2599" s="46"/>
      <c r="U2599" s="46"/>
      <c r="V2599" s="46"/>
      <c r="W2599" s="46"/>
      <c r="X2599" s="46"/>
      <c r="Y2599" s="63"/>
      <c r="Z2599" s="46"/>
      <c r="AA2599" s="46"/>
      <c r="AB2599" s="46"/>
    </row>
    <row r="2600" spans="19:28">
      <c r="S2600" s="46"/>
      <c r="T2600" s="46"/>
      <c r="U2600" s="46"/>
      <c r="V2600" s="46"/>
      <c r="W2600" s="46"/>
      <c r="X2600" s="46"/>
      <c r="Y2600" s="63"/>
      <c r="Z2600" s="46"/>
      <c r="AA2600" s="46"/>
      <c r="AB2600" s="46"/>
    </row>
    <row r="2601" spans="19:28">
      <c r="S2601" s="46"/>
      <c r="T2601" s="46"/>
      <c r="U2601" s="46"/>
      <c r="V2601" s="46"/>
      <c r="W2601" s="46"/>
      <c r="X2601" s="46"/>
      <c r="Y2601" s="63"/>
      <c r="Z2601" s="46"/>
      <c r="AA2601" s="46"/>
      <c r="AB2601" s="46"/>
    </row>
    <row r="2602" spans="19:28">
      <c r="S2602" s="46"/>
      <c r="T2602" s="46"/>
      <c r="U2602" s="46"/>
      <c r="V2602" s="46"/>
      <c r="W2602" s="46"/>
      <c r="X2602" s="46"/>
      <c r="Y2602" s="63"/>
      <c r="Z2602" s="46"/>
      <c r="AA2602" s="46"/>
      <c r="AB2602" s="46"/>
    </row>
    <row r="2603" spans="19:28">
      <c r="S2603" s="46"/>
      <c r="T2603" s="46"/>
      <c r="U2603" s="46"/>
      <c r="V2603" s="46"/>
      <c r="W2603" s="46"/>
      <c r="X2603" s="46"/>
      <c r="Y2603" s="63"/>
      <c r="Z2603" s="46"/>
      <c r="AA2603" s="46"/>
      <c r="AB2603" s="46"/>
    </row>
    <row r="2604" spans="19:28">
      <c r="S2604" s="46"/>
      <c r="T2604" s="46"/>
      <c r="U2604" s="46"/>
      <c r="V2604" s="46"/>
      <c r="W2604" s="46"/>
      <c r="X2604" s="46"/>
      <c r="Y2604" s="63"/>
      <c r="Z2604" s="46"/>
      <c r="AA2604" s="46"/>
      <c r="AB2604" s="46"/>
    </row>
    <row r="2605" spans="19:28">
      <c r="S2605" s="46"/>
      <c r="T2605" s="46"/>
      <c r="U2605" s="46"/>
      <c r="V2605" s="46"/>
      <c r="W2605" s="46"/>
      <c r="X2605" s="46"/>
      <c r="Y2605" s="63"/>
      <c r="Z2605" s="46"/>
      <c r="AA2605" s="46"/>
      <c r="AB2605" s="46"/>
    </row>
    <row r="2606" spans="19:28">
      <c r="S2606" s="46"/>
      <c r="T2606" s="46"/>
      <c r="U2606" s="46"/>
      <c r="V2606" s="46"/>
      <c r="W2606" s="46"/>
      <c r="X2606" s="46"/>
      <c r="Y2606" s="63"/>
      <c r="Z2606" s="46"/>
      <c r="AA2606" s="46"/>
      <c r="AB2606" s="46"/>
    </row>
    <row r="2607" spans="19:28">
      <c r="S2607" s="46"/>
      <c r="T2607" s="46"/>
      <c r="U2607" s="46"/>
      <c r="V2607" s="46"/>
      <c r="W2607" s="46"/>
      <c r="X2607" s="46"/>
      <c r="Y2607" s="63"/>
      <c r="Z2607" s="46"/>
      <c r="AA2607" s="46"/>
      <c r="AB2607" s="46"/>
    </row>
    <row r="2608" spans="19:28">
      <c r="S2608" s="46"/>
      <c r="T2608" s="46"/>
      <c r="U2608" s="46"/>
      <c r="V2608" s="46"/>
      <c r="W2608" s="46"/>
      <c r="X2608" s="46"/>
      <c r="Y2608" s="63"/>
      <c r="Z2608" s="46"/>
      <c r="AA2608" s="46"/>
      <c r="AB2608" s="46"/>
    </row>
    <row r="2609" spans="19:28">
      <c r="S2609" s="46"/>
      <c r="T2609" s="46"/>
      <c r="U2609" s="46"/>
      <c r="V2609" s="46"/>
      <c r="W2609" s="46"/>
      <c r="X2609" s="46"/>
      <c r="Y2609" s="63"/>
      <c r="Z2609" s="46"/>
      <c r="AA2609" s="46"/>
      <c r="AB2609" s="46"/>
    </row>
    <row r="2610" spans="19:28">
      <c r="S2610" s="46"/>
      <c r="T2610" s="46"/>
      <c r="U2610" s="46"/>
      <c r="V2610" s="46"/>
      <c r="W2610" s="46"/>
      <c r="X2610" s="46"/>
      <c r="Y2610" s="63"/>
      <c r="Z2610" s="46"/>
      <c r="AA2610" s="46"/>
      <c r="AB2610" s="46"/>
    </row>
    <row r="2611" spans="19:28">
      <c r="S2611" s="46"/>
      <c r="T2611" s="46"/>
      <c r="U2611" s="46"/>
      <c r="V2611" s="46"/>
      <c r="W2611" s="46"/>
      <c r="X2611" s="46"/>
      <c r="Y2611" s="63"/>
      <c r="Z2611" s="46"/>
      <c r="AA2611" s="46"/>
      <c r="AB2611" s="46"/>
    </row>
    <row r="2612" spans="19:28">
      <c r="S2612" s="46"/>
      <c r="T2612" s="46"/>
      <c r="U2612" s="46"/>
      <c r="V2612" s="46"/>
      <c r="W2612" s="46"/>
      <c r="X2612" s="46"/>
      <c r="Y2612" s="63"/>
      <c r="Z2612" s="46"/>
      <c r="AA2612" s="46"/>
      <c r="AB2612" s="46"/>
    </row>
    <row r="2613" spans="19:28">
      <c r="S2613" s="46"/>
      <c r="T2613" s="46"/>
      <c r="U2613" s="46"/>
      <c r="V2613" s="46"/>
      <c r="W2613" s="46"/>
      <c r="X2613" s="46"/>
      <c r="Y2613" s="63"/>
      <c r="Z2613" s="46"/>
      <c r="AA2613" s="46"/>
      <c r="AB2613" s="46"/>
    </row>
    <row r="2614" spans="19:28">
      <c r="S2614" s="46"/>
      <c r="T2614" s="46"/>
      <c r="U2614" s="46"/>
      <c r="V2614" s="46"/>
      <c r="W2614" s="46"/>
      <c r="X2614" s="46"/>
      <c r="Y2614" s="63"/>
      <c r="Z2614" s="46"/>
      <c r="AA2614" s="46"/>
      <c r="AB2614" s="46"/>
    </row>
    <row r="2615" spans="19:28">
      <c r="S2615" s="46"/>
      <c r="T2615" s="46"/>
      <c r="U2615" s="46"/>
      <c r="V2615" s="46"/>
      <c r="W2615" s="46"/>
      <c r="X2615" s="46"/>
      <c r="Y2615" s="63"/>
      <c r="Z2615" s="46"/>
      <c r="AA2615" s="46"/>
      <c r="AB2615" s="46"/>
    </row>
    <row r="2616" spans="19:28">
      <c r="S2616" s="46"/>
      <c r="T2616" s="46"/>
      <c r="U2616" s="46"/>
      <c r="V2616" s="46"/>
      <c r="W2616" s="46"/>
      <c r="X2616" s="46"/>
      <c r="Y2616" s="63"/>
      <c r="Z2616" s="46"/>
      <c r="AA2616" s="46"/>
      <c r="AB2616" s="46"/>
    </row>
    <row r="2617" spans="19:28">
      <c r="S2617" s="46"/>
      <c r="T2617" s="46"/>
      <c r="U2617" s="46"/>
      <c r="V2617" s="46"/>
      <c r="W2617" s="46"/>
      <c r="X2617" s="46"/>
      <c r="Y2617" s="63"/>
      <c r="Z2617" s="46"/>
      <c r="AA2617" s="46"/>
      <c r="AB2617" s="46"/>
    </row>
    <row r="2618" spans="19:28">
      <c r="S2618" s="46"/>
      <c r="T2618" s="46"/>
      <c r="U2618" s="46"/>
      <c r="V2618" s="46"/>
      <c r="W2618" s="46"/>
      <c r="X2618" s="46"/>
      <c r="Y2618" s="63"/>
      <c r="Z2618" s="46"/>
      <c r="AA2618" s="46"/>
      <c r="AB2618" s="46"/>
    </row>
    <row r="2619" spans="19:28">
      <c r="S2619" s="46"/>
      <c r="T2619" s="46"/>
      <c r="U2619" s="46"/>
      <c r="V2619" s="46"/>
      <c r="W2619" s="46"/>
      <c r="X2619" s="46"/>
      <c r="Y2619" s="63"/>
      <c r="Z2619" s="46"/>
      <c r="AA2619" s="46"/>
      <c r="AB2619" s="46"/>
    </row>
    <row r="2620" spans="19:28">
      <c r="S2620" s="46"/>
      <c r="T2620" s="46"/>
      <c r="U2620" s="46"/>
      <c r="V2620" s="46"/>
      <c r="W2620" s="46"/>
      <c r="X2620" s="46"/>
      <c r="Y2620" s="63"/>
      <c r="Z2620" s="46"/>
      <c r="AA2620" s="46"/>
      <c r="AB2620" s="46"/>
    </row>
    <row r="2621" spans="19:28">
      <c r="S2621" s="46"/>
      <c r="T2621" s="46"/>
      <c r="U2621" s="46"/>
      <c r="V2621" s="46"/>
      <c r="W2621" s="46"/>
      <c r="X2621" s="46"/>
      <c r="Y2621" s="63"/>
      <c r="Z2621" s="46"/>
      <c r="AA2621" s="46"/>
      <c r="AB2621" s="46"/>
    </row>
    <row r="2622" spans="19:28">
      <c r="S2622" s="46"/>
      <c r="T2622" s="46"/>
      <c r="U2622" s="46"/>
      <c r="V2622" s="46"/>
      <c r="W2622" s="46"/>
      <c r="X2622" s="46"/>
      <c r="Y2622" s="63"/>
      <c r="Z2622" s="46"/>
      <c r="AA2622" s="46"/>
      <c r="AB2622" s="46"/>
    </row>
    <row r="2623" spans="19:28">
      <c r="S2623" s="46"/>
      <c r="T2623" s="46"/>
      <c r="U2623" s="46"/>
      <c r="V2623" s="46"/>
      <c r="W2623" s="46"/>
      <c r="X2623" s="46"/>
      <c r="Y2623" s="63"/>
      <c r="Z2623" s="46"/>
      <c r="AA2623" s="46"/>
      <c r="AB2623" s="46"/>
    </row>
    <row r="2624" spans="19:28">
      <c r="S2624" s="46"/>
      <c r="T2624" s="46"/>
      <c r="U2624" s="46"/>
      <c r="V2624" s="46"/>
      <c r="W2624" s="46"/>
      <c r="X2624" s="46"/>
      <c r="Y2624" s="63"/>
      <c r="Z2624" s="46"/>
      <c r="AA2624" s="46"/>
      <c r="AB2624" s="46"/>
    </row>
    <row r="2625" spans="19:28">
      <c r="S2625" s="46"/>
      <c r="T2625" s="46"/>
      <c r="U2625" s="46"/>
      <c r="V2625" s="46"/>
      <c r="W2625" s="46"/>
      <c r="X2625" s="46"/>
      <c r="Y2625" s="63"/>
      <c r="Z2625" s="46"/>
      <c r="AA2625" s="46"/>
      <c r="AB2625" s="46"/>
    </row>
    <row r="2626" spans="19:28">
      <c r="S2626" s="46"/>
      <c r="T2626" s="46"/>
      <c r="U2626" s="46"/>
      <c r="V2626" s="46"/>
      <c r="W2626" s="46"/>
      <c r="X2626" s="46"/>
      <c r="Y2626" s="63"/>
      <c r="Z2626" s="46"/>
      <c r="AA2626" s="46"/>
      <c r="AB2626" s="46"/>
    </row>
    <row r="2627" spans="19:28">
      <c r="S2627" s="46"/>
      <c r="T2627" s="46"/>
      <c r="U2627" s="46"/>
      <c r="V2627" s="46"/>
      <c r="W2627" s="46"/>
      <c r="X2627" s="46"/>
      <c r="Y2627" s="63"/>
      <c r="Z2627" s="46"/>
      <c r="AA2627" s="46"/>
      <c r="AB2627" s="46"/>
    </row>
    <row r="2628" spans="19:28">
      <c r="S2628" s="46"/>
      <c r="T2628" s="46"/>
      <c r="U2628" s="46"/>
      <c r="V2628" s="46"/>
      <c r="W2628" s="46"/>
      <c r="X2628" s="46"/>
      <c r="Y2628" s="63"/>
      <c r="Z2628" s="46"/>
      <c r="AA2628" s="46"/>
      <c r="AB2628" s="46"/>
    </row>
    <row r="2629" spans="19:28">
      <c r="S2629" s="46"/>
      <c r="T2629" s="46"/>
      <c r="U2629" s="46"/>
      <c r="V2629" s="46"/>
      <c r="W2629" s="46"/>
      <c r="X2629" s="46"/>
      <c r="Y2629" s="63"/>
      <c r="Z2629" s="46"/>
      <c r="AA2629" s="46"/>
      <c r="AB2629" s="46"/>
    </row>
    <row r="2630" spans="19:28">
      <c r="S2630" s="46"/>
      <c r="T2630" s="46"/>
      <c r="U2630" s="46"/>
      <c r="V2630" s="46"/>
      <c r="W2630" s="46"/>
      <c r="X2630" s="46"/>
      <c r="Y2630" s="63"/>
      <c r="Z2630" s="46"/>
      <c r="AA2630" s="46"/>
      <c r="AB2630" s="46"/>
    </row>
    <row r="2631" spans="19:28">
      <c r="S2631" s="46"/>
      <c r="T2631" s="46"/>
      <c r="U2631" s="46"/>
      <c r="V2631" s="46"/>
      <c r="W2631" s="46"/>
      <c r="X2631" s="46"/>
      <c r="Y2631" s="63"/>
      <c r="Z2631" s="46"/>
      <c r="AA2631" s="46"/>
      <c r="AB2631" s="46"/>
    </row>
    <row r="2632" spans="19:28">
      <c r="S2632" s="46"/>
      <c r="T2632" s="46"/>
      <c r="U2632" s="46"/>
      <c r="V2632" s="46"/>
      <c r="W2632" s="46"/>
      <c r="X2632" s="46"/>
      <c r="Y2632" s="63"/>
      <c r="Z2632" s="46"/>
      <c r="AA2632" s="46"/>
      <c r="AB2632" s="46"/>
    </row>
    <row r="2633" spans="19:28">
      <c r="S2633" s="46"/>
      <c r="T2633" s="46"/>
      <c r="U2633" s="46"/>
      <c r="V2633" s="46"/>
      <c r="W2633" s="46"/>
      <c r="X2633" s="46"/>
      <c r="Y2633" s="63"/>
      <c r="Z2633" s="46"/>
      <c r="AA2633" s="46"/>
      <c r="AB2633" s="46"/>
    </row>
    <row r="2634" spans="19:28">
      <c r="S2634" s="46"/>
      <c r="T2634" s="46"/>
      <c r="U2634" s="46"/>
      <c r="V2634" s="46"/>
      <c r="W2634" s="46"/>
      <c r="X2634" s="46"/>
      <c r="Y2634" s="63"/>
      <c r="Z2634" s="46"/>
      <c r="AA2634" s="46"/>
      <c r="AB2634" s="46"/>
    </row>
    <row r="2635" spans="19:28">
      <c r="S2635" s="46"/>
      <c r="T2635" s="46"/>
      <c r="U2635" s="46"/>
      <c r="V2635" s="46"/>
      <c r="W2635" s="46"/>
      <c r="X2635" s="46"/>
      <c r="Y2635" s="63"/>
      <c r="Z2635" s="46"/>
      <c r="AA2635" s="46"/>
      <c r="AB2635" s="46"/>
    </row>
    <row r="2636" spans="19:28">
      <c r="S2636" s="46"/>
      <c r="T2636" s="46"/>
      <c r="U2636" s="46"/>
      <c r="V2636" s="46"/>
      <c r="W2636" s="46"/>
      <c r="X2636" s="46"/>
      <c r="Y2636" s="63"/>
      <c r="Z2636" s="46"/>
      <c r="AA2636" s="46"/>
      <c r="AB2636" s="46"/>
    </row>
    <row r="2637" spans="19:28">
      <c r="S2637" s="46"/>
      <c r="T2637" s="46"/>
      <c r="U2637" s="46"/>
      <c r="V2637" s="46"/>
      <c r="W2637" s="46"/>
      <c r="X2637" s="46"/>
      <c r="Y2637" s="63"/>
      <c r="Z2637" s="46"/>
      <c r="AA2637" s="46"/>
      <c r="AB2637" s="46"/>
    </row>
    <row r="2638" spans="19:28">
      <c r="S2638" s="46"/>
      <c r="T2638" s="46"/>
      <c r="U2638" s="46"/>
      <c r="V2638" s="46"/>
      <c r="W2638" s="46"/>
      <c r="X2638" s="46"/>
      <c r="Y2638" s="63"/>
      <c r="Z2638" s="46"/>
      <c r="AA2638" s="46"/>
      <c r="AB2638" s="46"/>
    </row>
    <row r="2639" spans="19:28">
      <c r="S2639" s="46"/>
      <c r="T2639" s="46"/>
      <c r="U2639" s="46"/>
      <c r="V2639" s="46"/>
      <c r="W2639" s="46"/>
      <c r="X2639" s="46"/>
      <c r="Y2639" s="63"/>
      <c r="Z2639" s="46"/>
      <c r="AA2639" s="46"/>
      <c r="AB2639" s="46"/>
    </row>
    <row r="2640" spans="19:28">
      <c r="S2640" s="46"/>
      <c r="T2640" s="46"/>
      <c r="U2640" s="46"/>
      <c r="V2640" s="46"/>
      <c r="W2640" s="46"/>
      <c r="X2640" s="46"/>
      <c r="Y2640" s="63"/>
      <c r="Z2640" s="46"/>
      <c r="AA2640" s="46"/>
      <c r="AB2640" s="46"/>
    </row>
    <row r="2641" spans="19:28">
      <c r="S2641" s="46"/>
      <c r="T2641" s="46"/>
      <c r="U2641" s="46"/>
      <c r="V2641" s="46"/>
      <c r="W2641" s="46"/>
      <c r="X2641" s="46"/>
      <c r="Y2641" s="63"/>
      <c r="Z2641" s="46"/>
      <c r="AA2641" s="46"/>
      <c r="AB2641" s="46"/>
    </row>
    <row r="2642" spans="19:28">
      <c r="S2642" s="46"/>
      <c r="T2642" s="46"/>
      <c r="U2642" s="46"/>
      <c r="V2642" s="46"/>
      <c r="W2642" s="46"/>
      <c r="X2642" s="46"/>
      <c r="Y2642" s="63"/>
      <c r="Z2642" s="46"/>
      <c r="AA2642" s="46"/>
      <c r="AB2642" s="46"/>
    </row>
    <row r="2643" spans="19:28">
      <c r="S2643" s="46"/>
      <c r="T2643" s="46"/>
      <c r="U2643" s="46"/>
      <c r="V2643" s="46"/>
      <c r="W2643" s="46"/>
      <c r="X2643" s="46"/>
      <c r="Y2643" s="63"/>
      <c r="Z2643" s="46"/>
      <c r="AA2643" s="46"/>
      <c r="AB2643" s="46"/>
    </row>
    <row r="2644" spans="19:28">
      <c r="S2644" s="46"/>
      <c r="T2644" s="46"/>
      <c r="U2644" s="46"/>
      <c r="V2644" s="46"/>
      <c r="W2644" s="46"/>
      <c r="X2644" s="46"/>
      <c r="Y2644" s="63"/>
      <c r="Z2644" s="46"/>
      <c r="AA2644" s="46"/>
      <c r="AB2644" s="46"/>
    </row>
    <row r="2645" spans="19:28">
      <c r="S2645" s="46"/>
      <c r="T2645" s="46"/>
      <c r="U2645" s="46"/>
      <c r="V2645" s="46"/>
      <c r="W2645" s="46"/>
      <c r="X2645" s="46"/>
      <c r="Y2645" s="63"/>
      <c r="Z2645" s="46"/>
      <c r="AA2645" s="46"/>
      <c r="AB2645" s="46"/>
    </row>
    <row r="2646" spans="19:28">
      <c r="S2646" s="46"/>
      <c r="T2646" s="46"/>
      <c r="U2646" s="46"/>
      <c r="V2646" s="46"/>
      <c r="W2646" s="46"/>
      <c r="X2646" s="46"/>
      <c r="Y2646" s="63"/>
      <c r="Z2646" s="46"/>
      <c r="AA2646" s="46"/>
      <c r="AB2646" s="46"/>
    </row>
    <row r="2647" spans="19:28">
      <c r="S2647" s="46"/>
      <c r="T2647" s="46"/>
      <c r="U2647" s="46"/>
      <c r="V2647" s="46"/>
      <c r="W2647" s="46"/>
      <c r="X2647" s="46"/>
      <c r="Y2647" s="63"/>
      <c r="Z2647" s="46"/>
      <c r="AA2647" s="46"/>
      <c r="AB2647" s="46"/>
    </row>
    <row r="2648" spans="19:28">
      <c r="S2648" s="46"/>
      <c r="T2648" s="46"/>
      <c r="U2648" s="46"/>
      <c r="V2648" s="46"/>
      <c r="W2648" s="46"/>
      <c r="X2648" s="46"/>
      <c r="Y2648" s="63"/>
      <c r="Z2648" s="46"/>
      <c r="AA2648" s="46"/>
      <c r="AB2648" s="46"/>
    </row>
    <row r="2649" spans="19:28">
      <c r="S2649" s="46"/>
      <c r="T2649" s="46"/>
      <c r="U2649" s="46"/>
      <c r="V2649" s="46"/>
      <c r="W2649" s="46"/>
      <c r="X2649" s="46"/>
      <c r="Y2649" s="63"/>
      <c r="Z2649" s="46"/>
      <c r="AA2649" s="46"/>
      <c r="AB2649" s="46"/>
    </row>
    <row r="2650" spans="19:28">
      <c r="S2650" s="46"/>
      <c r="T2650" s="46"/>
      <c r="U2650" s="46"/>
      <c r="V2650" s="46"/>
      <c r="W2650" s="46"/>
      <c r="X2650" s="46"/>
      <c r="Y2650" s="63"/>
      <c r="Z2650" s="46"/>
      <c r="AA2650" s="46"/>
      <c r="AB2650" s="46"/>
    </row>
    <row r="2651" spans="19:28">
      <c r="S2651" s="46"/>
      <c r="T2651" s="46"/>
      <c r="U2651" s="46"/>
      <c r="V2651" s="46"/>
      <c r="W2651" s="46"/>
      <c r="X2651" s="46"/>
      <c r="Y2651" s="63"/>
      <c r="Z2651" s="46"/>
      <c r="AA2651" s="46"/>
      <c r="AB2651" s="46"/>
    </row>
    <row r="2652" spans="19:28">
      <c r="S2652" s="46"/>
      <c r="T2652" s="46"/>
      <c r="U2652" s="46"/>
      <c r="V2652" s="46"/>
      <c r="W2652" s="46"/>
      <c r="X2652" s="46"/>
      <c r="Y2652" s="63"/>
      <c r="Z2652" s="46"/>
      <c r="AA2652" s="46"/>
      <c r="AB2652" s="46"/>
    </row>
    <row r="2653" spans="19:28">
      <c r="S2653" s="46"/>
      <c r="T2653" s="46"/>
      <c r="U2653" s="46"/>
      <c r="V2653" s="46"/>
      <c r="W2653" s="46"/>
      <c r="X2653" s="46"/>
      <c r="Y2653" s="63"/>
      <c r="Z2653" s="46"/>
      <c r="AA2653" s="46"/>
      <c r="AB2653" s="46"/>
    </row>
    <row r="2654" spans="19:28">
      <c r="S2654" s="46"/>
      <c r="T2654" s="46"/>
      <c r="U2654" s="46"/>
      <c r="V2654" s="46"/>
      <c r="W2654" s="46"/>
      <c r="X2654" s="46"/>
      <c r="Y2654" s="63"/>
      <c r="Z2654" s="46"/>
      <c r="AA2654" s="46"/>
      <c r="AB2654" s="46"/>
    </row>
    <row r="2655" spans="19:28">
      <c r="S2655" s="46"/>
      <c r="T2655" s="46"/>
      <c r="U2655" s="46"/>
      <c r="V2655" s="46"/>
      <c r="W2655" s="46"/>
      <c r="X2655" s="46"/>
      <c r="Y2655" s="63"/>
      <c r="Z2655" s="46"/>
      <c r="AA2655" s="46"/>
      <c r="AB2655" s="46"/>
    </row>
    <row r="2656" spans="19:28">
      <c r="S2656" s="46"/>
      <c r="T2656" s="46"/>
      <c r="U2656" s="46"/>
      <c r="V2656" s="46"/>
      <c r="W2656" s="46"/>
      <c r="X2656" s="46"/>
      <c r="Y2656" s="63"/>
      <c r="Z2656" s="46"/>
      <c r="AA2656" s="46"/>
      <c r="AB2656" s="46"/>
    </row>
    <row r="2657" spans="19:28">
      <c r="S2657" s="46"/>
      <c r="T2657" s="46"/>
      <c r="U2657" s="46"/>
      <c r="V2657" s="46"/>
      <c r="W2657" s="46"/>
      <c r="X2657" s="46"/>
      <c r="Y2657" s="63"/>
      <c r="Z2657" s="46"/>
      <c r="AA2657" s="46"/>
      <c r="AB2657" s="46"/>
    </row>
    <row r="2658" spans="19:28">
      <c r="S2658" s="46"/>
      <c r="T2658" s="46"/>
      <c r="U2658" s="46"/>
      <c r="V2658" s="46"/>
      <c r="W2658" s="46"/>
      <c r="X2658" s="46"/>
      <c r="Y2658" s="63"/>
      <c r="Z2658" s="46"/>
      <c r="AA2658" s="46"/>
      <c r="AB2658" s="46"/>
    </row>
    <row r="2659" spans="19:28">
      <c r="S2659" s="46"/>
      <c r="T2659" s="46"/>
      <c r="U2659" s="46"/>
      <c r="V2659" s="46"/>
      <c r="W2659" s="46"/>
      <c r="X2659" s="46"/>
      <c r="Y2659" s="63"/>
      <c r="Z2659" s="46"/>
      <c r="AA2659" s="46"/>
      <c r="AB2659" s="46"/>
    </row>
    <row r="2660" spans="19:28">
      <c r="S2660" s="46"/>
      <c r="T2660" s="46"/>
      <c r="U2660" s="46"/>
      <c r="V2660" s="46"/>
      <c r="W2660" s="46"/>
      <c r="X2660" s="46"/>
      <c r="Y2660" s="63"/>
      <c r="Z2660" s="46"/>
      <c r="AA2660" s="46"/>
      <c r="AB2660" s="46"/>
    </row>
    <row r="2661" spans="19:28">
      <c r="S2661" s="46"/>
      <c r="T2661" s="46"/>
      <c r="U2661" s="46"/>
      <c r="V2661" s="46"/>
      <c r="W2661" s="46"/>
      <c r="X2661" s="46"/>
      <c r="Y2661" s="63"/>
      <c r="Z2661" s="46"/>
      <c r="AA2661" s="46"/>
      <c r="AB2661" s="46"/>
    </row>
    <row r="2662" spans="19:28">
      <c r="S2662" s="46"/>
      <c r="T2662" s="46"/>
      <c r="U2662" s="46"/>
      <c r="V2662" s="46"/>
      <c r="W2662" s="46"/>
      <c r="X2662" s="46"/>
      <c r="Y2662" s="63"/>
      <c r="Z2662" s="46"/>
      <c r="AA2662" s="46"/>
      <c r="AB2662" s="46"/>
    </row>
    <row r="2663" spans="19:28">
      <c r="S2663" s="46"/>
      <c r="T2663" s="46"/>
      <c r="U2663" s="46"/>
      <c r="V2663" s="46"/>
      <c r="W2663" s="46"/>
      <c r="X2663" s="46"/>
      <c r="Y2663" s="63"/>
      <c r="Z2663" s="46"/>
      <c r="AA2663" s="46"/>
      <c r="AB2663" s="46"/>
    </row>
    <row r="2664" spans="19:28">
      <c r="S2664" s="46"/>
      <c r="T2664" s="46"/>
      <c r="U2664" s="46"/>
      <c r="V2664" s="46"/>
      <c r="W2664" s="46"/>
      <c r="X2664" s="46"/>
      <c r="Y2664" s="63"/>
      <c r="Z2664" s="46"/>
      <c r="AA2664" s="46"/>
      <c r="AB2664" s="46"/>
    </row>
    <row r="2665" spans="19:28">
      <c r="S2665" s="46"/>
      <c r="T2665" s="46"/>
      <c r="U2665" s="46"/>
      <c r="V2665" s="46"/>
      <c r="W2665" s="46"/>
      <c r="X2665" s="46"/>
      <c r="Y2665" s="63"/>
      <c r="Z2665" s="46"/>
      <c r="AA2665" s="46"/>
      <c r="AB2665" s="46"/>
    </row>
    <row r="2666" spans="19:28">
      <c r="S2666" s="46"/>
      <c r="T2666" s="46"/>
      <c r="U2666" s="46"/>
      <c r="V2666" s="46"/>
      <c r="W2666" s="46"/>
      <c r="X2666" s="46"/>
      <c r="Y2666" s="63"/>
      <c r="Z2666" s="46"/>
      <c r="AA2666" s="46"/>
      <c r="AB2666" s="46"/>
    </row>
    <row r="2667" spans="19:28">
      <c r="S2667" s="46"/>
      <c r="T2667" s="46"/>
      <c r="U2667" s="46"/>
      <c r="V2667" s="46"/>
      <c r="W2667" s="46"/>
      <c r="X2667" s="46"/>
      <c r="Y2667" s="63"/>
      <c r="Z2667" s="46"/>
      <c r="AA2667" s="46"/>
      <c r="AB2667" s="46"/>
    </row>
    <row r="2668" spans="19:28">
      <c r="S2668" s="46"/>
      <c r="T2668" s="46"/>
      <c r="U2668" s="46"/>
      <c r="V2668" s="46"/>
      <c r="W2668" s="46"/>
      <c r="X2668" s="46"/>
      <c r="Y2668" s="63"/>
      <c r="Z2668" s="46"/>
      <c r="AA2668" s="46"/>
      <c r="AB2668" s="46"/>
    </row>
    <row r="2669" spans="19:28">
      <c r="S2669" s="46"/>
      <c r="T2669" s="46"/>
      <c r="U2669" s="46"/>
      <c r="V2669" s="46"/>
      <c r="W2669" s="46"/>
      <c r="X2669" s="46"/>
      <c r="Y2669" s="63"/>
      <c r="Z2669" s="46"/>
      <c r="AA2669" s="46"/>
      <c r="AB2669" s="46"/>
    </row>
    <row r="2670" spans="19:28">
      <c r="S2670" s="46"/>
      <c r="T2670" s="46"/>
      <c r="U2670" s="46"/>
      <c r="V2670" s="46"/>
      <c r="W2670" s="46"/>
      <c r="X2670" s="46"/>
      <c r="Y2670" s="63"/>
      <c r="Z2670" s="46"/>
      <c r="AA2670" s="46"/>
      <c r="AB2670" s="46"/>
    </row>
    <row r="2671" spans="19:28">
      <c r="S2671" s="46"/>
      <c r="T2671" s="46"/>
      <c r="U2671" s="46"/>
      <c r="V2671" s="46"/>
      <c r="W2671" s="46"/>
      <c r="X2671" s="46"/>
      <c r="Y2671" s="63"/>
      <c r="Z2671" s="46"/>
      <c r="AA2671" s="46"/>
      <c r="AB2671" s="46"/>
    </row>
    <row r="2672" spans="19:28">
      <c r="S2672" s="46"/>
      <c r="T2672" s="46"/>
      <c r="U2672" s="46"/>
      <c r="V2672" s="46"/>
      <c r="W2672" s="46"/>
      <c r="X2672" s="46"/>
      <c r="Y2672" s="63"/>
      <c r="Z2672" s="46"/>
      <c r="AA2672" s="46"/>
      <c r="AB2672" s="46"/>
    </row>
    <row r="2673" spans="19:28">
      <c r="S2673" s="46"/>
      <c r="T2673" s="46"/>
      <c r="U2673" s="46"/>
      <c r="V2673" s="46"/>
      <c r="W2673" s="46"/>
      <c r="X2673" s="46"/>
      <c r="Y2673" s="63"/>
      <c r="Z2673" s="46"/>
      <c r="AA2673" s="46"/>
      <c r="AB2673" s="46"/>
    </row>
    <row r="2674" spans="19:28">
      <c r="S2674" s="46"/>
      <c r="T2674" s="46"/>
      <c r="U2674" s="46"/>
      <c r="V2674" s="46"/>
      <c r="W2674" s="46"/>
      <c r="X2674" s="46"/>
      <c r="Y2674" s="63"/>
      <c r="Z2674" s="46"/>
      <c r="AA2674" s="46"/>
      <c r="AB2674" s="46"/>
    </row>
    <row r="2675" spans="19:28">
      <c r="S2675" s="46"/>
      <c r="T2675" s="46"/>
      <c r="U2675" s="46"/>
      <c r="V2675" s="46"/>
      <c r="W2675" s="46"/>
      <c r="X2675" s="46"/>
      <c r="Y2675" s="63"/>
      <c r="Z2675" s="46"/>
      <c r="AA2675" s="46"/>
      <c r="AB2675" s="46"/>
    </row>
    <row r="2676" spans="19:28">
      <c r="S2676" s="46"/>
      <c r="T2676" s="46"/>
      <c r="U2676" s="46"/>
      <c r="V2676" s="46"/>
      <c r="W2676" s="46"/>
      <c r="X2676" s="46"/>
      <c r="Y2676" s="63"/>
      <c r="Z2676" s="46"/>
      <c r="AA2676" s="46"/>
      <c r="AB2676" s="46"/>
    </row>
    <row r="2677" spans="19:28">
      <c r="S2677" s="46"/>
      <c r="T2677" s="46"/>
      <c r="U2677" s="46"/>
      <c r="V2677" s="46"/>
      <c r="W2677" s="46"/>
      <c r="X2677" s="46"/>
      <c r="Y2677" s="63"/>
      <c r="Z2677" s="46"/>
      <c r="AA2677" s="46"/>
      <c r="AB2677" s="46"/>
    </row>
    <row r="2678" spans="19:28">
      <c r="S2678" s="46"/>
      <c r="T2678" s="46"/>
      <c r="U2678" s="46"/>
      <c r="V2678" s="46"/>
      <c r="W2678" s="46"/>
      <c r="X2678" s="46"/>
      <c r="Y2678" s="63"/>
      <c r="Z2678" s="46"/>
      <c r="AA2678" s="46"/>
      <c r="AB2678" s="46"/>
    </row>
    <row r="2679" spans="19:28">
      <c r="S2679" s="46"/>
      <c r="T2679" s="46"/>
      <c r="U2679" s="46"/>
      <c r="V2679" s="46"/>
      <c r="W2679" s="46"/>
      <c r="X2679" s="46"/>
      <c r="Y2679" s="63"/>
      <c r="Z2679" s="46"/>
      <c r="AA2679" s="46"/>
      <c r="AB2679" s="46"/>
    </row>
    <row r="2680" spans="19:28">
      <c r="S2680" s="46"/>
      <c r="T2680" s="46"/>
      <c r="U2680" s="46"/>
      <c r="V2680" s="46"/>
      <c r="W2680" s="46"/>
      <c r="X2680" s="46"/>
      <c r="Y2680" s="63"/>
      <c r="Z2680" s="46"/>
      <c r="AA2680" s="46"/>
      <c r="AB2680" s="46"/>
    </row>
    <row r="2681" spans="19:28">
      <c r="S2681" s="46"/>
      <c r="T2681" s="46"/>
      <c r="U2681" s="46"/>
      <c r="V2681" s="46"/>
      <c r="W2681" s="46"/>
      <c r="X2681" s="46"/>
      <c r="Y2681" s="63"/>
      <c r="Z2681" s="46"/>
      <c r="AA2681" s="46"/>
      <c r="AB2681" s="46"/>
    </row>
    <row r="2682" spans="19:28">
      <c r="S2682" s="46"/>
      <c r="T2682" s="46"/>
      <c r="U2682" s="46"/>
      <c r="V2682" s="46"/>
      <c r="W2682" s="46"/>
      <c r="X2682" s="46"/>
      <c r="Y2682" s="63"/>
      <c r="Z2682" s="46"/>
      <c r="AA2682" s="46"/>
      <c r="AB2682" s="46"/>
    </row>
    <row r="2683" spans="19:28">
      <c r="S2683" s="46"/>
      <c r="T2683" s="46"/>
      <c r="U2683" s="46"/>
      <c r="V2683" s="46"/>
      <c r="W2683" s="46"/>
      <c r="X2683" s="46"/>
      <c r="Y2683" s="63"/>
      <c r="Z2683" s="46"/>
      <c r="AA2683" s="46"/>
      <c r="AB2683" s="46"/>
    </row>
    <row r="2684" spans="19:28">
      <c r="S2684" s="46"/>
      <c r="T2684" s="46"/>
      <c r="U2684" s="46"/>
      <c r="V2684" s="46"/>
      <c r="W2684" s="46"/>
      <c r="X2684" s="46"/>
      <c r="Y2684" s="63"/>
      <c r="Z2684" s="46"/>
      <c r="AA2684" s="46"/>
      <c r="AB2684" s="46"/>
    </row>
    <row r="2685" spans="19:28">
      <c r="S2685" s="46"/>
      <c r="T2685" s="46"/>
      <c r="U2685" s="46"/>
      <c r="V2685" s="46"/>
      <c r="W2685" s="46"/>
      <c r="X2685" s="46"/>
      <c r="Y2685" s="63"/>
      <c r="Z2685" s="46"/>
      <c r="AA2685" s="46"/>
      <c r="AB2685" s="46"/>
    </row>
    <row r="2686" spans="19:28">
      <c r="S2686" s="46"/>
      <c r="T2686" s="46"/>
      <c r="U2686" s="46"/>
      <c r="V2686" s="46"/>
      <c r="W2686" s="46"/>
      <c r="X2686" s="46"/>
      <c r="Y2686" s="63"/>
      <c r="Z2686" s="46"/>
      <c r="AA2686" s="46"/>
      <c r="AB2686" s="46"/>
    </row>
    <row r="2687" spans="19:28">
      <c r="S2687" s="46"/>
      <c r="T2687" s="46"/>
      <c r="U2687" s="46"/>
      <c r="V2687" s="46"/>
      <c r="W2687" s="46"/>
      <c r="X2687" s="46"/>
      <c r="Y2687" s="63"/>
      <c r="Z2687" s="46"/>
      <c r="AA2687" s="46"/>
      <c r="AB2687" s="46"/>
    </row>
    <row r="2688" spans="19:28">
      <c r="S2688" s="46"/>
      <c r="T2688" s="46"/>
      <c r="U2688" s="46"/>
      <c r="V2688" s="46"/>
      <c r="W2688" s="46"/>
      <c r="X2688" s="46"/>
      <c r="Y2688" s="63"/>
      <c r="Z2688" s="46"/>
      <c r="AA2688" s="46"/>
      <c r="AB2688" s="46"/>
    </row>
    <row r="2689" spans="19:28">
      <c r="S2689" s="46"/>
      <c r="T2689" s="46"/>
      <c r="U2689" s="46"/>
      <c r="V2689" s="46"/>
      <c r="W2689" s="46"/>
      <c r="X2689" s="46"/>
      <c r="Y2689" s="63"/>
      <c r="Z2689" s="46"/>
      <c r="AA2689" s="46"/>
      <c r="AB2689" s="46"/>
    </row>
    <row r="2690" spans="19:28">
      <c r="S2690" s="46"/>
      <c r="T2690" s="46"/>
      <c r="U2690" s="46"/>
      <c r="V2690" s="46"/>
      <c r="W2690" s="46"/>
      <c r="X2690" s="46"/>
      <c r="Y2690" s="63"/>
      <c r="Z2690" s="46"/>
      <c r="AA2690" s="46"/>
      <c r="AB2690" s="46"/>
    </row>
    <row r="2691" spans="19:28">
      <c r="S2691" s="46"/>
      <c r="T2691" s="46"/>
      <c r="U2691" s="46"/>
      <c r="V2691" s="46"/>
      <c r="W2691" s="46"/>
      <c r="X2691" s="46"/>
      <c r="Y2691" s="63"/>
      <c r="Z2691" s="46"/>
      <c r="AA2691" s="46"/>
      <c r="AB2691" s="46"/>
    </row>
    <row r="2692" spans="19:28">
      <c r="S2692" s="46"/>
      <c r="T2692" s="46"/>
      <c r="U2692" s="46"/>
      <c r="V2692" s="46"/>
      <c r="W2692" s="46"/>
      <c r="X2692" s="46"/>
      <c r="Y2692" s="63"/>
      <c r="Z2692" s="46"/>
      <c r="AA2692" s="46"/>
      <c r="AB2692" s="46"/>
    </row>
    <row r="2693" spans="19:28">
      <c r="S2693" s="46"/>
      <c r="T2693" s="46"/>
      <c r="U2693" s="46"/>
      <c r="V2693" s="46"/>
      <c r="W2693" s="46"/>
      <c r="X2693" s="46"/>
      <c r="Y2693" s="63"/>
      <c r="Z2693" s="46"/>
      <c r="AA2693" s="46"/>
      <c r="AB2693" s="46"/>
    </row>
    <row r="2694" spans="19:28">
      <c r="S2694" s="46"/>
      <c r="T2694" s="46"/>
      <c r="U2694" s="46"/>
      <c r="V2694" s="46"/>
      <c r="W2694" s="46"/>
      <c r="X2694" s="46"/>
      <c r="Y2694" s="63"/>
      <c r="Z2694" s="46"/>
      <c r="AA2694" s="46"/>
      <c r="AB2694" s="46"/>
    </row>
    <row r="2695" spans="19:28">
      <c r="S2695" s="46"/>
      <c r="T2695" s="46"/>
      <c r="U2695" s="46"/>
      <c r="V2695" s="46"/>
      <c r="W2695" s="46"/>
      <c r="X2695" s="46"/>
      <c r="Y2695" s="63"/>
      <c r="Z2695" s="46"/>
      <c r="AA2695" s="46"/>
      <c r="AB2695" s="46"/>
    </row>
    <row r="2696" spans="19:28">
      <c r="S2696" s="46"/>
      <c r="T2696" s="46"/>
      <c r="U2696" s="46"/>
      <c r="V2696" s="46"/>
      <c r="W2696" s="46"/>
      <c r="X2696" s="46"/>
      <c r="Y2696" s="63"/>
      <c r="Z2696" s="46"/>
      <c r="AA2696" s="46"/>
      <c r="AB2696" s="46"/>
    </row>
    <row r="2697" spans="19:28">
      <c r="S2697" s="46"/>
      <c r="T2697" s="46"/>
      <c r="U2697" s="46"/>
      <c r="V2697" s="46"/>
      <c r="W2697" s="46"/>
      <c r="X2697" s="46"/>
      <c r="Y2697" s="63"/>
      <c r="Z2697" s="46"/>
      <c r="AA2697" s="46"/>
      <c r="AB2697" s="46"/>
    </row>
    <row r="2698" spans="19:28">
      <c r="S2698" s="46"/>
      <c r="T2698" s="46"/>
      <c r="U2698" s="46"/>
      <c r="V2698" s="46"/>
      <c r="W2698" s="46"/>
      <c r="X2698" s="46"/>
      <c r="Y2698" s="63"/>
      <c r="Z2698" s="46"/>
      <c r="AA2698" s="46"/>
      <c r="AB2698" s="46"/>
    </row>
    <row r="2699" spans="19:28">
      <c r="S2699" s="46"/>
      <c r="T2699" s="46"/>
      <c r="U2699" s="46"/>
      <c r="V2699" s="46"/>
      <c r="W2699" s="46"/>
      <c r="X2699" s="46"/>
      <c r="Y2699" s="63"/>
      <c r="Z2699" s="46"/>
      <c r="AA2699" s="46"/>
      <c r="AB2699" s="46"/>
    </row>
    <row r="2700" spans="19:28">
      <c r="S2700" s="46"/>
      <c r="T2700" s="46"/>
      <c r="U2700" s="46"/>
      <c r="V2700" s="46"/>
      <c r="W2700" s="46"/>
      <c r="X2700" s="46"/>
      <c r="Y2700" s="63"/>
      <c r="Z2700" s="46"/>
      <c r="AA2700" s="46"/>
      <c r="AB2700" s="46"/>
    </row>
    <row r="2701" spans="19:28">
      <c r="S2701" s="46"/>
      <c r="T2701" s="46"/>
      <c r="U2701" s="46"/>
      <c r="V2701" s="46"/>
      <c r="W2701" s="46"/>
      <c r="X2701" s="46"/>
      <c r="Y2701" s="63"/>
      <c r="Z2701" s="46"/>
      <c r="AA2701" s="46"/>
      <c r="AB2701" s="46"/>
    </row>
    <row r="2702" spans="19:28">
      <c r="S2702" s="46"/>
      <c r="T2702" s="46"/>
      <c r="U2702" s="46"/>
      <c r="V2702" s="46"/>
      <c r="W2702" s="46"/>
      <c r="X2702" s="46"/>
      <c r="Y2702" s="63"/>
      <c r="Z2702" s="46"/>
      <c r="AA2702" s="46"/>
      <c r="AB2702" s="46"/>
    </row>
    <row r="2703" spans="19:28">
      <c r="S2703" s="46"/>
      <c r="T2703" s="46"/>
      <c r="U2703" s="46"/>
      <c r="V2703" s="46"/>
      <c r="W2703" s="46"/>
      <c r="X2703" s="46"/>
      <c r="Y2703" s="63"/>
      <c r="Z2703" s="46"/>
      <c r="AA2703" s="46"/>
      <c r="AB2703" s="46"/>
    </row>
    <row r="2704" spans="19:28">
      <c r="S2704" s="46"/>
      <c r="T2704" s="46"/>
      <c r="U2704" s="46"/>
      <c r="V2704" s="46"/>
      <c r="W2704" s="46"/>
      <c r="X2704" s="46"/>
      <c r="Y2704" s="63"/>
      <c r="Z2704" s="46"/>
      <c r="AA2704" s="46"/>
      <c r="AB2704" s="46"/>
    </row>
    <row r="2705" spans="19:28">
      <c r="S2705" s="46"/>
      <c r="T2705" s="46"/>
      <c r="U2705" s="46"/>
      <c r="V2705" s="46"/>
      <c r="W2705" s="46"/>
      <c r="X2705" s="46"/>
      <c r="Y2705" s="63"/>
      <c r="Z2705" s="46"/>
      <c r="AA2705" s="46"/>
      <c r="AB2705" s="46"/>
    </row>
    <row r="2706" spans="19:28">
      <c r="S2706" s="46"/>
      <c r="T2706" s="46"/>
      <c r="U2706" s="46"/>
      <c r="V2706" s="46"/>
      <c r="W2706" s="46"/>
      <c r="X2706" s="46"/>
      <c r="Y2706" s="63"/>
      <c r="Z2706" s="46"/>
      <c r="AA2706" s="46"/>
      <c r="AB2706" s="46"/>
    </row>
    <row r="2707" spans="19:28">
      <c r="S2707" s="46"/>
      <c r="T2707" s="46"/>
      <c r="U2707" s="46"/>
      <c r="V2707" s="46"/>
      <c r="W2707" s="46"/>
      <c r="X2707" s="46"/>
      <c r="Y2707" s="63"/>
      <c r="Z2707" s="46"/>
      <c r="AA2707" s="46"/>
      <c r="AB2707" s="46"/>
    </row>
    <row r="2708" spans="19:28">
      <c r="S2708" s="46"/>
      <c r="T2708" s="46"/>
      <c r="U2708" s="46"/>
      <c r="V2708" s="46"/>
      <c r="W2708" s="46"/>
      <c r="X2708" s="46"/>
      <c r="Y2708" s="63"/>
      <c r="Z2708" s="46"/>
      <c r="AA2708" s="46"/>
      <c r="AB2708" s="46"/>
    </row>
    <row r="2709" spans="19:28">
      <c r="S2709" s="46"/>
      <c r="T2709" s="46"/>
      <c r="U2709" s="46"/>
      <c r="V2709" s="46"/>
      <c r="W2709" s="46"/>
      <c r="X2709" s="46"/>
      <c r="Y2709" s="63"/>
      <c r="Z2709" s="46"/>
      <c r="AA2709" s="46"/>
      <c r="AB2709" s="46"/>
    </row>
    <row r="2710" spans="19:28">
      <c r="S2710" s="46"/>
      <c r="T2710" s="46"/>
      <c r="U2710" s="46"/>
      <c r="V2710" s="46"/>
      <c r="W2710" s="46"/>
      <c r="X2710" s="46"/>
      <c r="Y2710" s="63"/>
      <c r="Z2710" s="46"/>
      <c r="AA2710" s="46"/>
      <c r="AB2710" s="46"/>
    </row>
    <row r="2711" spans="19:28">
      <c r="S2711" s="46"/>
      <c r="T2711" s="46"/>
      <c r="U2711" s="46"/>
      <c r="V2711" s="46"/>
      <c r="W2711" s="46"/>
      <c r="X2711" s="46"/>
      <c r="Y2711" s="63"/>
      <c r="Z2711" s="46"/>
      <c r="AA2711" s="46"/>
      <c r="AB2711" s="46"/>
    </row>
    <row r="2712" spans="19:28">
      <c r="S2712" s="46"/>
      <c r="T2712" s="46"/>
      <c r="U2712" s="46"/>
      <c r="V2712" s="46"/>
      <c r="W2712" s="46"/>
      <c r="X2712" s="46"/>
      <c r="Y2712" s="63"/>
      <c r="Z2712" s="46"/>
      <c r="AA2712" s="46"/>
      <c r="AB2712" s="46"/>
    </row>
    <row r="2713" spans="19:28">
      <c r="S2713" s="46"/>
      <c r="T2713" s="46"/>
      <c r="U2713" s="46"/>
      <c r="V2713" s="46"/>
      <c r="W2713" s="46"/>
      <c r="X2713" s="46"/>
      <c r="Y2713" s="63"/>
      <c r="Z2713" s="46"/>
      <c r="AA2713" s="46"/>
      <c r="AB2713" s="46"/>
    </row>
    <row r="2714" spans="19:28">
      <c r="S2714" s="46"/>
      <c r="T2714" s="46"/>
      <c r="U2714" s="46"/>
      <c r="V2714" s="46"/>
      <c r="W2714" s="46"/>
      <c r="X2714" s="46"/>
      <c r="Y2714" s="63"/>
      <c r="Z2714" s="46"/>
      <c r="AA2714" s="46"/>
      <c r="AB2714" s="46"/>
    </row>
    <row r="2715" spans="19:28">
      <c r="S2715" s="46"/>
      <c r="T2715" s="46"/>
      <c r="U2715" s="46"/>
      <c r="V2715" s="46"/>
      <c r="W2715" s="46"/>
      <c r="X2715" s="46"/>
      <c r="Y2715" s="63"/>
      <c r="Z2715" s="46"/>
      <c r="AA2715" s="46"/>
      <c r="AB2715" s="46"/>
    </row>
    <row r="2716" spans="19:28">
      <c r="S2716" s="46"/>
      <c r="T2716" s="46"/>
      <c r="U2716" s="46"/>
      <c r="V2716" s="46"/>
      <c r="W2716" s="46"/>
      <c r="X2716" s="46"/>
      <c r="Y2716" s="63"/>
      <c r="Z2716" s="46"/>
      <c r="AA2716" s="46"/>
      <c r="AB2716" s="46"/>
    </row>
    <row r="2717" spans="19:28">
      <c r="S2717" s="46"/>
      <c r="T2717" s="46"/>
      <c r="U2717" s="46"/>
      <c r="V2717" s="46"/>
      <c r="W2717" s="46"/>
      <c r="X2717" s="46"/>
      <c r="Y2717" s="63"/>
      <c r="Z2717" s="46"/>
      <c r="AA2717" s="46"/>
      <c r="AB2717" s="46"/>
    </row>
    <row r="2718" spans="19:28">
      <c r="S2718" s="46"/>
      <c r="T2718" s="46"/>
      <c r="U2718" s="46"/>
      <c r="V2718" s="46"/>
      <c r="W2718" s="46"/>
      <c r="X2718" s="46"/>
      <c r="Y2718" s="63"/>
      <c r="Z2718" s="46"/>
      <c r="AA2718" s="46"/>
      <c r="AB2718" s="46"/>
    </row>
    <row r="2719" spans="19:28">
      <c r="S2719" s="46"/>
      <c r="T2719" s="46"/>
      <c r="U2719" s="46"/>
      <c r="V2719" s="46"/>
      <c r="W2719" s="46"/>
      <c r="X2719" s="46"/>
      <c r="Y2719" s="63"/>
      <c r="Z2719" s="46"/>
      <c r="AA2719" s="46"/>
      <c r="AB2719" s="46"/>
    </row>
    <row r="2720" spans="19:28">
      <c r="S2720" s="46"/>
      <c r="T2720" s="46"/>
      <c r="U2720" s="46"/>
      <c r="V2720" s="46"/>
      <c r="W2720" s="46"/>
      <c r="X2720" s="46"/>
      <c r="Y2720" s="63"/>
      <c r="Z2720" s="46"/>
      <c r="AA2720" s="46"/>
      <c r="AB2720" s="46"/>
    </row>
    <row r="2721" spans="19:28">
      <c r="S2721" s="46"/>
      <c r="T2721" s="46"/>
      <c r="U2721" s="46"/>
      <c r="V2721" s="46"/>
      <c r="W2721" s="46"/>
      <c r="X2721" s="46"/>
      <c r="Y2721" s="63"/>
      <c r="Z2721" s="46"/>
      <c r="AA2721" s="46"/>
      <c r="AB2721" s="46"/>
    </row>
    <row r="2722" spans="19:28">
      <c r="S2722" s="46"/>
      <c r="T2722" s="46"/>
      <c r="U2722" s="46"/>
      <c r="V2722" s="46"/>
      <c r="W2722" s="46"/>
      <c r="X2722" s="46"/>
      <c r="Y2722" s="63"/>
      <c r="Z2722" s="46"/>
      <c r="AA2722" s="46"/>
      <c r="AB2722" s="46"/>
    </row>
    <row r="2723" spans="19:28">
      <c r="S2723" s="46"/>
      <c r="T2723" s="46"/>
      <c r="U2723" s="46"/>
      <c r="V2723" s="46"/>
      <c r="W2723" s="46"/>
      <c r="X2723" s="46"/>
      <c r="Y2723" s="63"/>
      <c r="Z2723" s="46"/>
      <c r="AA2723" s="46"/>
      <c r="AB2723" s="46"/>
    </row>
    <row r="2724" spans="19:28">
      <c r="S2724" s="46"/>
      <c r="T2724" s="46"/>
      <c r="U2724" s="46"/>
      <c r="V2724" s="46"/>
      <c r="W2724" s="46"/>
      <c r="X2724" s="46"/>
      <c r="Y2724" s="63"/>
      <c r="Z2724" s="46"/>
      <c r="AA2724" s="46"/>
      <c r="AB2724" s="46"/>
    </row>
    <row r="2725" spans="19:28">
      <c r="S2725" s="46"/>
      <c r="T2725" s="46"/>
      <c r="U2725" s="46"/>
      <c r="V2725" s="46"/>
      <c r="W2725" s="46"/>
      <c r="X2725" s="46"/>
      <c r="Y2725" s="63"/>
      <c r="Z2725" s="46"/>
      <c r="AA2725" s="46"/>
      <c r="AB2725" s="46"/>
    </row>
    <row r="2726" spans="19:28">
      <c r="S2726" s="46"/>
      <c r="T2726" s="46"/>
      <c r="U2726" s="46"/>
      <c r="V2726" s="46"/>
      <c r="W2726" s="46"/>
      <c r="X2726" s="46"/>
      <c r="Y2726" s="63"/>
      <c r="Z2726" s="46"/>
      <c r="AA2726" s="46"/>
      <c r="AB2726" s="46"/>
    </row>
    <row r="2727" spans="19:28">
      <c r="S2727" s="46"/>
      <c r="T2727" s="46"/>
      <c r="U2727" s="46"/>
      <c r="V2727" s="46"/>
      <c r="W2727" s="46"/>
      <c r="X2727" s="46"/>
      <c r="Y2727" s="63"/>
      <c r="Z2727" s="46"/>
      <c r="AA2727" s="46"/>
      <c r="AB2727" s="46"/>
    </row>
    <row r="2728" spans="19:28">
      <c r="S2728" s="46"/>
      <c r="T2728" s="46"/>
      <c r="U2728" s="46"/>
      <c r="V2728" s="46"/>
      <c r="W2728" s="46"/>
      <c r="X2728" s="46"/>
      <c r="Y2728" s="63"/>
      <c r="Z2728" s="46"/>
      <c r="AA2728" s="46"/>
      <c r="AB2728" s="46"/>
    </row>
    <row r="2729" spans="19:28">
      <c r="S2729" s="46"/>
      <c r="T2729" s="46"/>
      <c r="U2729" s="46"/>
      <c r="V2729" s="46"/>
      <c r="W2729" s="46"/>
      <c r="X2729" s="46"/>
      <c r="Y2729" s="63"/>
      <c r="Z2729" s="46"/>
      <c r="AA2729" s="46"/>
      <c r="AB2729" s="46"/>
    </row>
    <row r="2730" spans="19:28">
      <c r="S2730" s="46"/>
      <c r="T2730" s="46"/>
      <c r="U2730" s="46"/>
      <c r="V2730" s="46"/>
      <c r="W2730" s="46"/>
      <c r="X2730" s="46"/>
      <c r="Y2730" s="63"/>
      <c r="Z2730" s="46"/>
      <c r="AA2730" s="46"/>
      <c r="AB2730" s="46"/>
    </row>
    <row r="2731" spans="19:28">
      <c r="S2731" s="46"/>
      <c r="T2731" s="46"/>
      <c r="U2731" s="46"/>
      <c r="V2731" s="46"/>
      <c r="W2731" s="46"/>
      <c r="X2731" s="46"/>
      <c r="Y2731" s="63"/>
      <c r="Z2731" s="46"/>
      <c r="AA2731" s="46"/>
      <c r="AB2731" s="46"/>
    </row>
    <row r="2732" spans="19:28">
      <c r="S2732" s="46"/>
      <c r="T2732" s="46"/>
      <c r="U2732" s="46"/>
      <c r="V2732" s="46"/>
      <c r="W2732" s="46"/>
      <c r="X2732" s="46"/>
      <c r="Y2732" s="63"/>
      <c r="Z2732" s="46"/>
      <c r="AA2732" s="46"/>
      <c r="AB2732" s="46"/>
    </row>
    <row r="2733" spans="19:28">
      <c r="S2733" s="46"/>
      <c r="T2733" s="46"/>
      <c r="U2733" s="46"/>
      <c r="V2733" s="46"/>
      <c r="W2733" s="46"/>
      <c r="X2733" s="46"/>
      <c r="Y2733" s="63"/>
      <c r="Z2733" s="46"/>
      <c r="AA2733" s="46"/>
      <c r="AB2733" s="46"/>
    </row>
    <row r="2734" spans="19:28">
      <c r="S2734" s="46"/>
      <c r="T2734" s="46"/>
      <c r="U2734" s="46"/>
      <c r="V2734" s="46"/>
      <c r="W2734" s="46"/>
      <c r="X2734" s="46"/>
      <c r="Y2734" s="63"/>
      <c r="Z2734" s="46"/>
      <c r="AA2734" s="46"/>
      <c r="AB2734" s="46"/>
    </row>
    <row r="2735" spans="19:28">
      <c r="S2735" s="46"/>
      <c r="T2735" s="46"/>
      <c r="U2735" s="46"/>
      <c r="V2735" s="46"/>
      <c r="W2735" s="46"/>
      <c r="X2735" s="46"/>
      <c r="Y2735" s="63"/>
      <c r="Z2735" s="46"/>
      <c r="AA2735" s="46"/>
      <c r="AB2735" s="46"/>
    </row>
    <row r="2736" spans="19:28">
      <c r="S2736" s="46"/>
      <c r="T2736" s="46"/>
      <c r="U2736" s="46"/>
      <c r="V2736" s="46"/>
      <c r="W2736" s="46"/>
      <c r="X2736" s="46"/>
      <c r="Y2736" s="63"/>
      <c r="Z2736" s="46"/>
      <c r="AA2736" s="46"/>
      <c r="AB2736" s="46"/>
    </row>
    <row r="2737" spans="19:28">
      <c r="S2737" s="46"/>
      <c r="T2737" s="46"/>
      <c r="U2737" s="46"/>
      <c r="V2737" s="46"/>
      <c r="W2737" s="46"/>
      <c r="X2737" s="46"/>
      <c r="Y2737" s="63"/>
      <c r="Z2737" s="46"/>
      <c r="AA2737" s="46"/>
      <c r="AB2737" s="46"/>
    </row>
    <row r="2738" spans="19:28">
      <c r="S2738" s="46"/>
      <c r="T2738" s="46"/>
      <c r="U2738" s="46"/>
      <c r="V2738" s="46"/>
      <c r="W2738" s="46"/>
      <c r="X2738" s="46"/>
      <c r="Y2738" s="63"/>
      <c r="Z2738" s="46"/>
      <c r="AA2738" s="46"/>
      <c r="AB2738" s="46"/>
    </row>
    <row r="2739" spans="19:28">
      <c r="S2739" s="46"/>
      <c r="T2739" s="46"/>
      <c r="U2739" s="46"/>
      <c r="V2739" s="46"/>
      <c r="W2739" s="46"/>
      <c r="X2739" s="46"/>
      <c r="Y2739" s="63"/>
      <c r="Z2739" s="46"/>
      <c r="AA2739" s="46"/>
      <c r="AB2739" s="46"/>
    </row>
    <row r="2740" spans="19:28">
      <c r="S2740" s="46"/>
      <c r="T2740" s="46"/>
      <c r="U2740" s="46"/>
      <c r="V2740" s="46"/>
      <c r="W2740" s="46"/>
      <c r="X2740" s="46"/>
      <c r="Y2740" s="63"/>
      <c r="Z2740" s="46"/>
      <c r="AA2740" s="46"/>
      <c r="AB2740" s="46"/>
    </row>
    <row r="2741" spans="19:28">
      <c r="S2741" s="46"/>
      <c r="T2741" s="46"/>
      <c r="U2741" s="46"/>
      <c r="V2741" s="46"/>
      <c r="W2741" s="46"/>
      <c r="X2741" s="46"/>
      <c r="Y2741" s="63"/>
      <c r="Z2741" s="46"/>
      <c r="AA2741" s="46"/>
      <c r="AB2741" s="46"/>
    </row>
    <row r="2742" spans="19:28">
      <c r="S2742" s="46"/>
      <c r="T2742" s="46"/>
      <c r="U2742" s="46"/>
      <c r="V2742" s="46"/>
      <c r="W2742" s="46"/>
      <c r="X2742" s="46"/>
      <c r="Y2742" s="63"/>
      <c r="Z2742" s="46"/>
      <c r="AA2742" s="46"/>
      <c r="AB2742" s="46"/>
    </row>
    <row r="2743" spans="19:28">
      <c r="S2743" s="46"/>
      <c r="T2743" s="46"/>
      <c r="U2743" s="46"/>
      <c r="V2743" s="46"/>
      <c r="W2743" s="46"/>
      <c r="X2743" s="46"/>
      <c r="Y2743" s="63"/>
      <c r="Z2743" s="46"/>
      <c r="AA2743" s="46"/>
      <c r="AB2743" s="46"/>
    </row>
    <row r="2744" spans="19:28">
      <c r="S2744" s="46"/>
      <c r="T2744" s="46"/>
      <c r="U2744" s="46"/>
      <c r="V2744" s="46"/>
      <c r="W2744" s="46"/>
      <c r="X2744" s="46"/>
      <c r="Y2744" s="63"/>
      <c r="Z2744" s="46"/>
      <c r="AA2744" s="46"/>
      <c r="AB2744" s="46"/>
    </row>
    <row r="2745" spans="19:28">
      <c r="S2745" s="46"/>
      <c r="T2745" s="46"/>
      <c r="U2745" s="46"/>
      <c r="V2745" s="46"/>
      <c r="W2745" s="46"/>
      <c r="X2745" s="46"/>
      <c r="Y2745" s="63"/>
      <c r="Z2745" s="46"/>
      <c r="AA2745" s="46"/>
      <c r="AB2745" s="46"/>
    </row>
    <row r="2746" spans="19:28">
      <c r="S2746" s="46"/>
      <c r="T2746" s="46"/>
      <c r="U2746" s="46"/>
      <c r="V2746" s="46"/>
      <c r="W2746" s="46"/>
      <c r="X2746" s="46"/>
      <c r="Y2746" s="63"/>
      <c r="Z2746" s="46"/>
      <c r="AA2746" s="46"/>
      <c r="AB2746" s="46"/>
    </row>
    <row r="2747" spans="19:28">
      <c r="S2747" s="46"/>
      <c r="T2747" s="46"/>
      <c r="U2747" s="46"/>
      <c r="V2747" s="46"/>
      <c r="W2747" s="46"/>
      <c r="X2747" s="46"/>
      <c r="Y2747" s="63"/>
      <c r="Z2747" s="46"/>
      <c r="AA2747" s="46"/>
      <c r="AB2747" s="46"/>
    </row>
    <row r="2748" spans="19:28">
      <c r="S2748" s="46"/>
      <c r="T2748" s="46"/>
      <c r="U2748" s="46"/>
      <c r="V2748" s="46"/>
      <c r="W2748" s="46"/>
      <c r="X2748" s="46"/>
      <c r="Y2748" s="63"/>
      <c r="Z2748" s="46"/>
      <c r="AA2748" s="46"/>
      <c r="AB2748" s="46"/>
    </row>
    <row r="2749" spans="19:28">
      <c r="S2749" s="46"/>
      <c r="T2749" s="46"/>
      <c r="U2749" s="46"/>
      <c r="V2749" s="46"/>
      <c r="W2749" s="46"/>
      <c r="X2749" s="46"/>
      <c r="Y2749" s="63"/>
      <c r="Z2749" s="46"/>
      <c r="AA2749" s="46"/>
      <c r="AB2749" s="46"/>
    </row>
    <row r="2750" spans="19:28">
      <c r="S2750" s="46"/>
      <c r="T2750" s="46"/>
      <c r="U2750" s="46"/>
      <c r="V2750" s="46"/>
      <c r="W2750" s="46"/>
      <c r="X2750" s="46"/>
      <c r="Y2750" s="63"/>
      <c r="Z2750" s="46"/>
      <c r="AA2750" s="46"/>
      <c r="AB2750" s="46"/>
    </row>
    <row r="2751" spans="19:28">
      <c r="S2751" s="46"/>
      <c r="T2751" s="46"/>
      <c r="U2751" s="46"/>
      <c r="V2751" s="46"/>
      <c r="W2751" s="46"/>
      <c r="X2751" s="46"/>
      <c r="Y2751" s="63"/>
      <c r="Z2751" s="46"/>
      <c r="AA2751" s="46"/>
      <c r="AB2751" s="46"/>
    </row>
    <row r="2752" spans="19:28">
      <c r="S2752" s="46"/>
      <c r="T2752" s="46"/>
      <c r="U2752" s="46"/>
      <c r="V2752" s="46"/>
      <c r="W2752" s="46"/>
      <c r="X2752" s="46"/>
      <c r="Y2752" s="63"/>
      <c r="Z2752" s="46"/>
      <c r="AA2752" s="46"/>
      <c r="AB2752" s="46"/>
    </row>
    <row r="2753" spans="19:28">
      <c r="S2753" s="46"/>
      <c r="T2753" s="46"/>
      <c r="U2753" s="46"/>
      <c r="V2753" s="46"/>
      <c r="W2753" s="46"/>
      <c r="X2753" s="46"/>
      <c r="Y2753" s="63"/>
      <c r="Z2753" s="46"/>
      <c r="AA2753" s="46"/>
      <c r="AB2753" s="46"/>
    </row>
    <row r="2754" spans="19:28">
      <c r="S2754" s="46"/>
      <c r="T2754" s="46"/>
      <c r="U2754" s="46"/>
      <c r="V2754" s="46"/>
      <c r="W2754" s="46"/>
      <c r="X2754" s="46"/>
      <c r="Y2754" s="63"/>
      <c r="Z2754" s="46"/>
      <c r="AA2754" s="46"/>
      <c r="AB2754" s="46"/>
    </row>
    <row r="2755" spans="19:28">
      <c r="S2755" s="46"/>
      <c r="T2755" s="46"/>
      <c r="U2755" s="46"/>
      <c r="V2755" s="46"/>
      <c r="W2755" s="46"/>
      <c r="X2755" s="46"/>
      <c r="Y2755" s="63"/>
      <c r="Z2755" s="46"/>
      <c r="AA2755" s="46"/>
      <c r="AB2755" s="46"/>
    </row>
    <row r="2756" spans="19:28">
      <c r="S2756" s="46"/>
      <c r="T2756" s="46"/>
      <c r="U2756" s="46"/>
      <c r="V2756" s="46"/>
      <c r="W2756" s="46"/>
      <c r="X2756" s="46"/>
      <c r="Y2756" s="63"/>
      <c r="Z2756" s="46"/>
      <c r="AA2756" s="46"/>
      <c r="AB2756" s="46"/>
    </row>
    <row r="2757" spans="19:28">
      <c r="S2757" s="46"/>
      <c r="T2757" s="46"/>
      <c r="U2757" s="46"/>
      <c r="V2757" s="46"/>
      <c r="W2757" s="46"/>
      <c r="X2757" s="46"/>
      <c r="Y2757" s="63"/>
      <c r="Z2757" s="46"/>
      <c r="AA2757" s="46"/>
      <c r="AB2757" s="46"/>
    </row>
    <row r="2758" spans="19:28">
      <c r="S2758" s="46"/>
      <c r="T2758" s="46"/>
      <c r="U2758" s="46"/>
      <c r="V2758" s="46"/>
      <c r="W2758" s="46"/>
      <c r="X2758" s="46"/>
      <c r="Y2758" s="63"/>
      <c r="Z2758" s="46"/>
      <c r="AA2758" s="46"/>
      <c r="AB2758" s="46"/>
    </row>
    <row r="2759" spans="19:28">
      <c r="S2759" s="46"/>
      <c r="T2759" s="46"/>
      <c r="U2759" s="46"/>
      <c r="V2759" s="46"/>
      <c r="W2759" s="46"/>
      <c r="X2759" s="46"/>
      <c r="Y2759" s="63"/>
      <c r="Z2759" s="46"/>
      <c r="AA2759" s="46"/>
      <c r="AB2759" s="46"/>
    </row>
    <row r="2760" spans="19:28">
      <c r="S2760" s="46"/>
      <c r="T2760" s="46"/>
      <c r="U2760" s="46"/>
      <c r="V2760" s="46"/>
      <c r="W2760" s="46"/>
      <c r="X2760" s="46"/>
      <c r="Y2760" s="63"/>
      <c r="Z2760" s="46"/>
      <c r="AA2760" s="46"/>
      <c r="AB2760" s="46"/>
    </row>
    <row r="2761" spans="19:28">
      <c r="S2761" s="46"/>
      <c r="T2761" s="46"/>
      <c r="U2761" s="46"/>
      <c r="V2761" s="46"/>
      <c r="W2761" s="46"/>
      <c r="X2761" s="46"/>
      <c r="Y2761" s="63"/>
      <c r="Z2761" s="46"/>
      <c r="AA2761" s="46"/>
      <c r="AB2761" s="46"/>
    </row>
    <row r="2762" spans="19:28">
      <c r="S2762" s="46"/>
      <c r="T2762" s="46"/>
      <c r="U2762" s="46"/>
      <c r="V2762" s="46"/>
      <c r="W2762" s="46"/>
      <c r="X2762" s="46"/>
      <c r="Y2762" s="63"/>
      <c r="Z2762" s="46"/>
      <c r="AA2762" s="46"/>
      <c r="AB2762" s="46"/>
    </row>
    <row r="2763" spans="19:28">
      <c r="S2763" s="46"/>
      <c r="T2763" s="46"/>
      <c r="U2763" s="46"/>
      <c r="V2763" s="46"/>
      <c r="W2763" s="46"/>
      <c r="X2763" s="46"/>
      <c r="Y2763" s="63"/>
      <c r="Z2763" s="46"/>
      <c r="AA2763" s="46"/>
      <c r="AB2763" s="46"/>
    </row>
    <row r="2764" spans="19:28">
      <c r="S2764" s="46"/>
      <c r="T2764" s="46"/>
      <c r="U2764" s="46"/>
      <c r="V2764" s="46"/>
      <c r="W2764" s="46"/>
      <c r="X2764" s="46"/>
      <c r="Y2764" s="63"/>
      <c r="Z2764" s="46"/>
      <c r="AA2764" s="46"/>
      <c r="AB2764" s="46"/>
    </row>
    <row r="2765" spans="19:28">
      <c r="S2765" s="46"/>
      <c r="T2765" s="46"/>
      <c r="U2765" s="46"/>
      <c r="V2765" s="46"/>
      <c r="W2765" s="46"/>
      <c r="X2765" s="46"/>
      <c r="Y2765" s="63"/>
      <c r="Z2765" s="46"/>
      <c r="AA2765" s="46"/>
      <c r="AB2765" s="46"/>
    </row>
    <row r="2766" spans="19:28">
      <c r="S2766" s="46"/>
      <c r="T2766" s="46"/>
      <c r="U2766" s="46"/>
      <c r="V2766" s="46"/>
      <c r="W2766" s="46"/>
      <c r="X2766" s="46"/>
      <c r="Y2766" s="63"/>
      <c r="Z2766" s="46"/>
      <c r="AA2766" s="46"/>
      <c r="AB2766" s="46"/>
    </row>
    <row r="2767" spans="19:28">
      <c r="S2767" s="46"/>
      <c r="T2767" s="46"/>
      <c r="U2767" s="46"/>
      <c r="V2767" s="46"/>
      <c r="W2767" s="46"/>
      <c r="X2767" s="46"/>
      <c r="Y2767" s="63"/>
      <c r="Z2767" s="46"/>
      <c r="AA2767" s="46"/>
      <c r="AB2767" s="46"/>
    </row>
    <row r="2768" spans="19:28">
      <c r="S2768" s="46"/>
      <c r="T2768" s="46"/>
      <c r="U2768" s="46"/>
      <c r="V2768" s="46"/>
      <c r="W2768" s="46"/>
      <c r="X2768" s="46"/>
      <c r="Y2768" s="63"/>
      <c r="Z2768" s="46"/>
      <c r="AA2768" s="46"/>
      <c r="AB2768" s="46"/>
    </row>
    <row r="2769" spans="19:28">
      <c r="S2769" s="46"/>
      <c r="T2769" s="46"/>
      <c r="U2769" s="46"/>
      <c r="V2769" s="46"/>
      <c r="W2769" s="46"/>
      <c r="X2769" s="46"/>
      <c r="Y2769" s="63"/>
      <c r="Z2769" s="46"/>
      <c r="AA2769" s="46"/>
      <c r="AB2769" s="46"/>
    </row>
    <row r="2770" spans="19:28">
      <c r="S2770" s="46"/>
      <c r="T2770" s="46"/>
      <c r="U2770" s="46"/>
      <c r="V2770" s="46"/>
      <c r="W2770" s="46"/>
      <c r="X2770" s="46"/>
      <c r="Y2770" s="63"/>
      <c r="Z2770" s="46"/>
      <c r="AA2770" s="46"/>
      <c r="AB2770" s="46"/>
    </row>
    <row r="2771" spans="19:28">
      <c r="S2771" s="46"/>
      <c r="T2771" s="46"/>
      <c r="U2771" s="46"/>
      <c r="V2771" s="46"/>
      <c r="W2771" s="46"/>
      <c r="X2771" s="46"/>
      <c r="Y2771" s="63"/>
      <c r="Z2771" s="46"/>
      <c r="AA2771" s="46"/>
      <c r="AB2771" s="46"/>
    </row>
    <row r="2772" spans="19:28">
      <c r="S2772" s="46"/>
      <c r="T2772" s="46"/>
      <c r="U2772" s="46"/>
      <c r="V2772" s="46"/>
      <c r="W2772" s="46"/>
      <c r="X2772" s="46"/>
      <c r="Y2772" s="63"/>
      <c r="Z2772" s="46"/>
      <c r="AA2772" s="46"/>
      <c r="AB2772" s="46"/>
    </row>
    <row r="2773" spans="19:28">
      <c r="S2773" s="46"/>
      <c r="T2773" s="46"/>
      <c r="U2773" s="46"/>
      <c r="V2773" s="46"/>
      <c r="W2773" s="46"/>
      <c r="X2773" s="46"/>
      <c r="Y2773" s="63"/>
      <c r="Z2773" s="46"/>
      <c r="AA2773" s="46"/>
      <c r="AB2773" s="46"/>
    </row>
    <row r="2774" spans="19:28">
      <c r="S2774" s="46"/>
      <c r="T2774" s="46"/>
      <c r="U2774" s="46"/>
      <c r="V2774" s="46"/>
      <c r="W2774" s="46"/>
      <c r="X2774" s="46"/>
      <c r="Y2774" s="63"/>
      <c r="Z2774" s="46"/>
      <c r="AA2774" s="46"/>
      <c r="AB2774" s="46"/>
    </row>
    <row r="2775" spans="19:28">
      <c r="S2775" s="46"/>
      <c r="T2775" s="46"/>
      <c r="U2775" s="46"/>
      <c r="V2775" s="46"/>
      <c r="W2775" s="46"/>
      <c r="X2775" s="46"/>
      <c r="Y2775" s="63"/>
      <c r="Z2775" s="46"/>
      <c r="AA2775" s="46"/>
      <c r="AB2775" s="46"/>
    </row>
    <row r="2776" spans="19:28">
      <c r="S2776" s="46"/>
      <c r="T2776" s="46"/>
      <c r="U2776" s="46"/>
      <c r="V2776" s="46"/>
      <c r="W2776" s="46"/>
      <c r="X2776" s="46"/>
      <c r="Y2776" s="63"/>
      <c r="Z2776" s="46"/>
      <c r="AA2776" s="46"/>
      <c r="AB2776" s="46"/>
    </row>
    <row r="2777" spans="19:28">
      <c r="S2777" s="46"/>
      <c r="T2777" s="46"/>
      <c r="U2777" s="46"/>
      <c r="V2777" s="46"/>
      <c r="W2777" s="46"/>
      <c r="X2777" s="46"/>
      <c r="Y2777" s="63"/>
      <c r="Z2777" s="46"/>
      <c r="AA2777" s="46"/>
      <c r="AB2777" s="46"/>
    </row>
    <row r="2778" spans="19:28">
      <c r="S2778" s="46"/>
      <c r="T2778" s="46"/>
      <c r="U2778" s="46"/>
      <c r="V2778" s="46"/>
      <c r="W2778" s="46"/>
      <c r="X2778" s="46"/>
      <c r="Y2778" s="63"/>
      <c r="Z2778" s="46"/>
      <c r="AA2778" s="46"/>
      <c r="AB2778" s="46"/>
    </row>
    <row r="2779" spans="19:28">
      <c r="S2779" s="46"/>
      <c r="T2779" s="46"/>
      <c r="U2779" s="46"/>
      <c r="V2779" s="46"/>
      <c r="W2779" s="46"/>
      <c r="X2779" s="46"/>
      <c r="Y2779" s="63"/>
      <c r="Z2779" s="46"/>
      <c r="AA2779" s="46"/>
      <c r="AB2779" s="46"/>
    </row>
    <row r="2780" spans="19:28">
      <c r="S2780" s="46"/>
      <c r="T2780" s="46"/>
      <c r="U2780" s="46"/>
      <c r="V2780" s="46"/>
      <c r="W2780" s="46"/>
      <c r="X2780" s="46"/>
      <c r="Y2780" s="63"/>
      <c r="Z2780" s="46"/>
      <c r="AA2780" s="46"/>
      <c r="AB2780" s="46"/>
    </row>
    <row r="2781" spans="19:28">
      <c r="S2781" s="46"/>
      <c r="T2781" s="46"/>
      <c r="U2781" s="46"/>
      <c r="V2781" s="46"/>
      <c r="W2781" s="46"/>
      <c r="X2781" s="46"/>
      <c r="Y2781" s="63"/>
      <c r="Z2781" s="46"/>
      <c r="AA2781" s="46"/>
      <c r="AB2781" s="46"/>
    </row>
    <row r="2782" spans="19:28">
      <c r="S2782" s="46"/>
      <c r="T2782" s="46"/>
      <c r="U2782" s="46"/>
      <c r="V2782" s="46"/>
      <c r="W2782" s="46"/>
      <c r="X2782" s="46"/>
      <c r="Y2782" s="63"/>
      <c r="Z2782" s="46"/>
      <c r="AA2782" s="46"/>
      <c r="AB2782" s="46"/>
    </row>
    <row r="2783" spans="19:28">
      <c r="S2783" s="46"/>
      <c r="T2783" s="46"/>
      <c r="U2783" s="46"/>
      <c r="V2783" s="46"/>
      <c r="W2783" s="46"/>
      <c r="X2783" s="46"/>
      <c r="Y2783" s="63"/>
      <c r="Z2783" s="46"/>
      <c r="AA2783" s="46"/>
      <c r="AB2783" s="46"/>
    </row>
    <row r="2784" spans="19:28">
      <c r="S2784" s="46"/>
      <c r="T2784" s="46"/>
      <c r="U2784" s="46"/>
      <c r="V2784" s="46"/>
      <c r="W2784" s="46"/>
      <c r="X2784" s="46"/>
      <c r="Y2784" s="63"/>
      <c r="Z2784" s="46"/>
      <c r="AA2784" s="46"/>
      <c r="AB2784" s="46"/>
    </row>
    <row r="2785" spans="19:28">
      <c r="S2785" s="46"/>
      <c r="T2785" s="46"/>
      <c r="U2785" s="46"/>
      <c r="V2785" s="46"/>
      <c r="W2785" s="46"/>
      <c r="X2785" s="46"/>
      <c r="Y2785" s="63"/>
      <c r="Z2785" s="46"/>
      <c r="AA2785" s="46"/>
      <c r="AB2785" s="46"/>
    </row>
    <row r="2786" spans="19:28">
      <c r="S2786" s="46"/>
      <c r="T2786" s="46"/>
      <c r="U2786" s="46"/>
      <c r="V2786" s="46"/>
      <c r="W2786" s="46"/>
      <c r="X2786" s="46"/>
      <c r="Y2786" s="63"/>
      <c r="Z2786" s="46"/>
      <c r="AA2786" s="46"/>
      <c r="AB2786" s="46"/>
    </row>
    <row r="2787" spans="19:28">
      <c r="S2787" s="46"/>
      <c r="T2787" s="46"/>
      <c r="U2787" s="46"/>
      <c r="V2787" s="46"/>
      <c r="W2787" s="46"/>
      <c r="X2787" s="46"/>
      <c r="Y2787" s="63"/>
      <c r="Z2787" s="46"/>
      <c r="AA2787" s="46"/>
      <c r="AB2787" s="46"/>
    </row>
    <row r="2788" spans="19:28">
      <c r="S2788" s="46"/>
      <c r="T2788" s="46"/>
      <c r="U2788" s="46"/>
      <c r="V2788" s="46"/>
      <c r="W2788" s="46"/>
      <c r="X2788" s="46"/>
      <c r="Y2788" s="63"/>
      <c r="Z2788" s="46"/>
      <c r="AA2788" s="46"/>
      <c r="AB2788" s="46"/>
    </row>
    <row r="2789" spans="19:28">
      <c r="S2789" s="46"/>
      <c r="T2789" s="46"/>
      <c r="U2789" s="46"/>
      <c r="V2789" s="46"/>
      <c r="W2789" s="46"/>
      <c r="X2789" s="46"/>
      <c r="Y2789" s="63"/>
      <c r="Z2789" s="46"/>
      <c r="AA2789" s="46"/>
      <c r="AB2789" s="46"/>
    </row>
    <row r="2790" spans="19:28">
      <c r="S2790" s="46"/>
      <c r="T2790" s="46"/>
      <c r="U2790" s="46"/>
      <c r="V2790" s="46"/>
      <c r="W2790" s="46"/>
      <c r="X2790" s="46"/>
      <c r="Y2790" s="63"/>
      <c r="Z2790" s="46"/>
      <c r="AA2790" s="46"/>
      <c r="AB2790" s="46"/>
    </row>
    <row r="2791" spans="19:28">
      <c r="S2791" s="46"/>
      <c r="T2791" s="46"/>
      <c r="U2791" s="46"/>
      <c r="V2791" s="46"/>
      <c r="W2791" s="46"/>
      <c r="X2791" s="46"/>
      <c r="Y2791" s="63"/>
      <c r="Z2791" s="46"/>
      <c r="AA2791" s="46"/>
      <c r="AB2791" s="46"/>
    </row>
    <row r="2792" spans="19:28">
      <c r="S2792" s="46"/>
      <c r="T2792" s="46"/>
      <c r="U2792" s="46"/>
      <c r="V2792" s="46"/>
      <c r="W2792" s="46"/>
      <c r="X2792" s="46"/>
      <c r="Y2792" s="63"/>
      <c r="Z2792" s="46"/>
      <c r="AA2792" s="46"/>
      <c r="AB2792" s="46"/>
    </row>
    <row r="2793" spans="19:28">
      <c r="S2793" s="46"/>
      <c r="T2793" s="46"/>
      <c r="U2793" s="46"/>
      <c r="V2793" s="46"/>
      <c r="W2793" s="46"/>
      <c r="X2793" s="46"/>
      <c r="Y2793" s="63"/>
      <c r="Z2793" s="46"/>
      <c r="AA2793" s="46"/>
      <c r="AB2793" s="46"/>
    </row>
    <row r="2794" spans="19:28">
      <c r="S2794" s="46"/>
      <c r="T2794" s="46"/>
      <c r="U2794" s="46"/>
      <c r="V2794" s="46"/>
      <c r="W2794" s="46"/>
      <c r="X2794" s="46"/>
      <c r="Y2794" s="63"/>
      <c r="Z2794" s="46"/>
      <c r="AA2794" s="46"/>
      <c r="AB2794" s="46"/>
    </row>
    <row r="2795" spans="19:28">
      <c r="S2795" s="46"/>
      <c r="T2795" s="46"/>
      <c r="U2795" s="46"/>
      <c r="V2795" s="46"/>
      <c r="W2795" s="46"/>
      <c r="X2795" s="46"/>
      <c r="Y2795" s="63"/>
      <c r="Z2795" s="46"/>
      <c r="AA2795" s="46"/>
      <c r="AB2795" s="46"/>
    </row>
    <row r="2796" spans="19:28">
      <c r="S2796" s="46"/>
      <c r="T2796" s="46"/>
      <c r="U2796" s="46"/>
      <c r="V2796" s="46"/>
      <c r="W2796" s="46"/>
      <c r="X2796" s="46"/>
      <c r="Y2796" s="63"/>
      <c r="Z2796" s="46"/>
      <c r="AA2796" s="46"/>
      <c r="AB2796" s="46"/>
    </row>
    <row r="2797" spans="19:28">
      <c r="S2797" s="46"/>
      <c r="T2797" s="46"/>
      <c r="U2797" s="46"/>
      <c r="V2797" s="46"/>
      <c r="W2797" s="46"/>
      <c r="X2797" s="46"/>
      <c r="Y2797" s="63"/>
      <c r="Z2797" s="46"/>
      <c r="AA2797" s="46"/>
      <c r="AB2797" s="46"/>
    </row>
    <row r="2798" spans="19:28">
      <c r="S2798" s="46"/>
      <c r="T2798" s="46"/>
      <c r="U2798" s="46"/>
      <c r="V2798" s="46"/>
      <c r="W2798" s="46"/>
      <c r="X2798" s="46"/>
      <c r="Y2798" s="63"/>
      <c r="Z2798" s="46"/>
      <c r="AA2798" s="46"/>
      <c r="AB2798" s="46"/>
    </row>
    <row r="2799" spans="19:28">
      <c r="S2799" s="46"/>
      <c r="T2799" s="46"/>
      <c r="U2799" s="46"/>
      <c r="V2799" s="46"/>
      <c r="W2799" s="46"/>
      <c r="X2799" s="46"/>
      <c r="Y2799" s="63"/>
      <c r="Z2799" s="46"/>
      <c r="AA2799" s="46"/>
      <c r="AB2799" s="46"/>
    </row>
    <row r="2800" spans="19:28">
      <c r="S2800" s="46"/>
      <c r="T2800" s="46"/>
      <c r="U2800" s="46"/>
      <c r="V2800" s="46"/>
      <c r="W2800" s="46"/>
      <c r="X2800" s="46"/>
      <c r="Y2800" s="63"/>
      <c r="Z2800" s="46"/>
      <c r="AA2800" s="46"/>
      <c r="AB2800" s="46"/>
    </row>
    <row r="2801" spans="19:28">
      <c r="S2801" s="46"/>
      <c r="T2801" s="46"/>
      <c r="U2801" s="46"/>
      <c r="V2801" s="46"/>
      <c r="W2801" s="46"/>
      <c r="X2801" s="46"/>
      <c r="Y2801" s="63"/>
      <c r="Z2801" s="46"/>
      <c r="AA2801" s="46"/>
      <c r="AB2801" s="46"/>
    </row>
    <row r="2802" spans="19:28">
      <c r="S2802" s="46"/>
      <c r="T2802" s="46"/>
      <c r="U2802" s="46"/>
      <c r="V2802" s="46"/>
      <c r="W2802" s="46"/>
      <c r="X2802" s="46"/>
      <c r="Y2802" s="63"/>
      <c r="Z2802" s="46"/>
      <c r="AA2802" s="46"/>
      <c r="AB2802" s="46"/>
    </row>
    <row r="2803" spans="19:28">
      <c r="S2803" s="46"/>
      <c r="T2803" s="46"/>
      <c r="U2803" s="46"/>
      <c r="V2803" s="46"/>
      <c r="W2803" s="46"/>
      <c r="X2803" s="46"/>
      <c r="Y2803" s="63"/>
      <c r="Z2803" s="46"/>
      <c r="AA2803" s="46"/>
      <c r="AB2803" s="46"/>
    </row>
    <row r="2804" spans="19:28">
      <c r="S2804" s="46"/>
      <c r="T2804" s="46"/>
      <c r="U2804" s="46"/>
      <c r="V2804" s="46"/>
      <c r="W2804" s="46"/>
      <c r="X2804" s="46"/>
      <c r="Y2804" s="63"/>
      <c r="Z2804" s="46"/>
      <c r="AA2804" s="46"/>
      <c r="AB2804" s="46"/>
    </row>
    <row r="2805" spans="19:28">
      <c r="S2805" s="46"/>
      <c r="T2805" s="46"/>
      <c r="U2805" s="46"/>
      <c r="V2805" s="46"/>
      <c r="W2805" s="46"/>
      <c r="X2805" s="46"/>
      <c r="Y2805" s="63"/>
      <c r="Z2805" s="46"/>
      <c r="AA2805" s="46"/>
      <c r="AB2805" s="46"/>
    </row>
    <row r="2806" spans="19:28">
      <c r="S2806" s="46"/>
      <c r="T2806" s="46"/>
      <c r="U2806" s="46"/>
      <c r="V2806" s="46"/>
      <c r="W2806" s="46"/>
      <c r="X2806" s="46"/>
      <c r="Y2806" s="63"/>
      <c r="Z2806" s="46"/>
      <c r="AA2806" s="46"/>
      <c r="AB2806" s="46"/>
    </row>
    <row r="2807" spans="19:28">
      <c r="S2807" s="46"/>
      <c r="T2807" s="46"/>
      <c r="U2807" s="46"/>
      <c r="V2807" s="46"/>
      <c r="W2807" s="46"/>
      <c r="X2807" s="46"/>
      <c r="Y2807" s="63"/>
      <c r="Z2807" s="46"/>
      <c r="AA2807" s="46"/>
      <c r="AB2807" s="46"/>
    </row>
    <row r="2808" spans="19:28">
      <c r="S2808" s="46"/>
      <c r="T2808" s="46"/>
      <c r="U2808" s="46"/>
      <c r="V2808" s="46"/>
      <c r="W2808" s="46"/>
      <c r="X2808" s="46"/>
      <c r="Y2808" s="63"/>
      <c r="Z2808" s="46"/>
      <c r="AA2808" s="46"/>
      <c r="AB2808" s="46"/>
    </row>
    <row r="2809" spans="19:28">
      <c r="S2809" s="46"/>
      <c r="T2809" s="46"/>
      <c r="U2809" s="46"/>
      <c r="V2809" s="46"/>
      <c r="W2809" s="46"/>
      <c r="X2809" s="46"/>
      <c r="Y2809" s="63"/>
      <c r="Z2809" s="46"/>
      <c r="AA2809" s="46"/>
      <c r="AB2809" s="46"/>
    </row>
    <row r="2810" spans="19:28">
      <c r="S2810" s="46"/>
      <c r="T2810" s="46"/>
      <c r="U2810" s="46"/>
      <c r="V2810" s="46"/>
      <c r="W2810" s="46"/>
      <c r="X2810" s="46"/>
      <c r="Y2810" s="63"/>
      <c r="Z2810" s="46"/>
      <c r="AA2810" s="46"/>
      <c r="AB2810" s="46"/>
    </row>
    <row r="2811" spans="19:28">
      <c r="S2811" s="46"/>
      <c r="T2811" s="46"/>
      <c r="U2811" s="46"/>
      <c r="V2811" s="46"/>
      <c r="W2811" s="46"/>
      <c r="X2811" s="46"/>
      <c r="Y2811" s="63"/>
      <c r="Z2811" s="46"/>
      <c r="AA2811" s="46"/>
      <c r="AB2811" s="46"/>
    </row>
    <row r="2812" spans="19:28">
      <c r="S2812" s="46"/>
      <c r="T2812" s="46"/>
      <c r="U2812" s="46"/>
      <c r="V2812" s="46"/>
      <c r="W2812" s="46"/>
      <c r="X2812" s="46"/>
      <c r="Y2812" s="63"/>
      <c r="Z2812" s="46"/>
      <c r="AA2812" s="46"/>
      <c r="AB2812" s="46"/>
    </row>
    <row r="2813" spans="19:28">
      <c r="S2813" s="46"/>
      <c r="T2813" s="46"/>
      <c r="U2813" s="46"/>
      <c r="V2813" s="46"/>
      <c r="W2813" s="46"/>
      <c r="X2813" s="46"/>
      <c r="Y2813" s="63"/>
      <c r="Z2813" s="46"/>
      <c r="AA2813" s="46"/>
      <c r="AB2813" s="46"/>
    </row>
    <row r="2814" spans="19:28">
      <c r="S2814" s="46"/>
      <c r="T2814" s="46"/>
      <c r="U2814" s="46"/>
      <c r="V2814" s="46"/>
      <c r="W2814" s="46"/>
      <c r="X2814" s="46"/>
      <c r="Y2814" s="63"/>
      <c r="Z2814" s="46"/>
      <c r="AA2814" s="46"/>
      <c r="AB2814" s="46"/>
    </row>
    <row r="2815" spans="19:28">
      <c r="S2815" s="46"/>
      <c r="T2815" s="46"/>
      <c r="U2815" s="46"/>
      <c r="V2815" s="46"/>
      <c r="W2815" s="46"/>
      <c r="X2815" s="46"/>
      <c r="Y2815" s="63"/>
      <c r="Z2815" s="46"/>
      <c r="AA2815" s="46"/>
      <c r="AB2815" s="46"/>
    </row>
  </sheetData>
  <sortState xmlns:xlrd2="http://schemas.microsoft.com/office/spreadsheetml/2017/richdata2" ref="W2:AE2818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63.2</v>
      </c>
      <c r="D2" t="str">
        <f>[1]ranks!V2</f>
        <v>Sanders</v>
      </c>
      <c r="E2">
        <f>[1]ranks!W2</f>
        <v>16.600000000000001</v>
      </c>
      <c r="F2" t="str">
        <f>[1]ranks!X2</f>
        <v>Bloomberg</v>
      </c>
      <c r="G2">
        <f>[1]ranks!Y2</f>
        <v>11.7</v>
      </c>
      <c r="H2" t="str">
        <f>[1]ranks!Z2</f>
        <v>Warren</v>
      </c>
      <c r="I2">
        <f>[1]ranks!AA2</f>
        <v>5.7</v>
      </c>
      <c r="J2" t="str">
        <f>[1]ranks!AB2</f>
        <v>Yang</v>
      </c>
      <c r="K2">
        <f>[1]ranks!AC2</f>
        <v>1</v>
      </c>
      <c r="L2" t="e">
        <f>[1]ranks!AD2</f>
        <v>#N/A</v>
      </c>
      <c r="M2" t="e">
        <f>[1]ranks!AE2</f>
        <v>#N/A</v>
      </c>
      <c r="N2" t="e">
        <f>[1]ranks!AF2</f>
        <v>#N/A</v>
      </c>
      <c r="O2" t="e">
        <f>[1]ranks!AG2</f>
        <v>#N/A</v>
      </c>
      <c r="P2" t="e">
        <f>[1]ranks!AH2</f>
        <v>#N/A</v>
      </c>
      <c r="Q2" t="e">
        <f>[1]ranks!AI2</f>
        <v>#N/A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Biden</v>
      </c>
      <c r="C3">
        <f>[1]ranks!U3</f>
        <v>55.6</v>
      </c>
      <c r="D3" t="str">
        <f>[1]ranks!V3</f>
        <v>Sanders</v>
      </c>
      <c r="E3">
        <f>[1]ranks!W3</f>
        <v>44.4</v>
      </c>
      <c r="F3" t="e">
        <f>[1]ranks!X3</f>
        <v>#N/A</v>
      </c>
      <c r="G3" t="e">
        <f>[1]ranks!Y3</f>
        <v>#N/A</v>
      </c>
      <c r="H3" t="e">
        <f>[1]ranks!Z3</f>
        <v>#N/A</v>
      </c>
      <c r="I3" t="e">
        <f>[1]ranks!AA3</f>
        <v>#N/A</v>
      </c>
      <c r="J3" t="e">
        <f>[1]ranks!AB3</f>
        <v>#N/A</v>
      </c>
      <c r="K3" t="e">
        <f>[1]ranks!AC3</f>
        <v>#N/A</v>
      </c>
      <c r="L3" t="e">
        <f>[1]ranks!AD3</f>
        <v>#N/A</v>
      </c>
      <c r="M3" t="e">
        <f>[1]ranks!AE3</f>
        <v>#N/A</v>
      </c>
      <c r="N3" t="e">
        <f>[1]ranks!AF3</f>
        <v>#N/A</v>
      </c>
      <c r="O3" t="e">
        <f>[1]ranks!AG3</f>
        <v>#N/A</v>
      </c>
      <c r="P3" t="e">
        <f>[1]ranks!AH3</f>
        <v>#N/A</v>
      </c>
      <c r="Q3" t="e">
        <f>[1]ranks!AI3</f>
        <v>#N/A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Biden</v>
      </c>
      <c r="C4">
        <f>[1]ranks!U4</f>
        <v>33.299999999999997</v>
      </c>
      <c r="D4" t="str">
        <f>[1]ranks!V4</f>
        <v>Sanders</v>
      </c>
      <c r="E4">
        <f>[1]ranks!W4</f>
        <v>31.9</v>
      </c>
      <c r="F4" t="str">
        <f>[1]ranks!X4</f>
        <v>Bloomberg</v>
      </c>
      <c r="G4">
        <f>[1]ranks!Y4</f>
        <v>17.8</v>
      </c>
      <c r="H4" t="str">
        <f>[1]ranks!Z4</f>
        <v>Warren</v>
      </c>
      <c r="I4">
        <f>[1]ranks!AA4</f>
        <v>14.3</v>
      </c>
      <c r="J4" t="str">
        <f>[1]ranks!AB4</f>
        <v>Buttigieg</v>
      </c>
      <c r="K4">
        <f>[1]ranks!AC4</f>
        <v>1.6</v>
      </c>
      <c r="L4" t="str">
        <f>[1]ranks!AD4</f>
        <v>Klobuchar</v>
      </c>
      <c r="M4">
        <f>[1]ranks!AE4</f>
        <v>0.9</v>
      </c>
      <c r="N4" t="e">
        <f>[1]ranks!AF4</f>
        <v>#N/A</v>
      </c>
      <c r="O4" t="e">
        <f>[1]ranks!AG4</f>
        <v>#N/A</v>
      </c>
      <c r="P4" t="e">
        <f>[1]ranks!AH4</f>
        <v>#N/A</v>
      </c>
      <c r="Q4" t="e">
        <f>[1]ranks!AI4</f>
        <v>#N/A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Biden</v>
      </c>
      <c r="C5">
        <f>[1]ranks!U5</f>
        <v>53.9</v>
      </c>
      <c r="D5" t="str">
        <f>[1]ranks!V5</f>
        <v>Sanders</v>
      </c>
      <c r="E5">
        <f>[1]ranks!W5</f>
        <v>46.1</v>
      </c>
      <c r="F5" t="e">
        <f>[1]ranks!X5</f>
        <v>#N/A</v>
      </c>
      <c r="G5" t="e">
        <f>[1]ranks!Y5</f>
        <v>#N/A</v>
      </c>
      <c r="H5" t="e">
        <f>[1]ranks!Z5</f>
        <v>#N/A</v>
      </c>
      <c r="I5" t="e">
        <f>[1]ranks!AA5</f>
        <v>#N/A</v>
      </c>
      <c r="J5" t="e">
        <f>[1]ranks!AB5</f>
        <v>#N/A</v>
      </c>
      <c r="K5" t="e">
        <f>[1]ranks!AC5</f>
        <v>#N/A</v>
      </c>
      <c r="L5" t="e">
        <f>[1]ranks!AD5</f>
        <v>#N/A</v>
      </c>
      <c r="M5" t="e">
        <f>[1]ranks!AE5</f>
        <v>#N/A</v>
      </c>
      <c r="N5" t="e">
        <f>[1]ranks!AF5</f>
        <v>#N/A</v>
      </c>
      <c r="O5" t="e">
        <f>[1]ranks!AG5</f>
        <v>#N/A</v>
      </c>
      <c r="P5" t="e">
        <f>[1]ranks!AH5</f>
        <v>#N/A</v>
      </c>
      <c r="Q5" t="e">
        <f>[1]ranks!AI5</f>
        <v>#N/A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40.4</v>
      </c>
      <c r="D6" t="str">
        <f>[1]ranks!V6</f>
        <v>Sanders</v>
      </c>
      <c r="E6">
        <f>[1]ranks!W6</f>
        <v>22.4</v>
      </c>
      <c r="F6" t="str">
        <f>[1]ranks!X6</f>
        <v>Bloomberg</v>
      </c>
      <c r="G6">
        <f>[1]ranks!Y6</f>
        <v>16.7</v>
      </c>
      <c r="H6" t="str">
        <f>[1]ranks!Z6</f>
        <v>Warren</v>
      </c>
      <c r="I6">
        <f>[1]ranks!AA6</f>
        <v>10</v>
      </c>
      <c r="J6" t="str">
        <f>[1]ranks!AB6</f>
        <v>Yang</v>
      </c>
      <c r="K6">
        <f>[1]ranks!AC6</f>
        <v>1</v>
      </c>
      <c r="L6" t="e">
        <f>[1]ranks!AD6</f>
        <v>#N/A</v>
      </c>
      <c r="M6" t="e">
        <f>[1]ranks!AE6</f>
        <v>#N/A</v>
      </c>
      <c r="N6" t="e">
        <f>[1]ranks!AF6</f>
        <v>#N/A</v>
      </c>
      <c r="O6" t="e">
        <f>[1]ranks!AG6</f>
        <v>#N/A</v>
      </c>
      <c r="P6" t="e">
        <f>[1]ranks!AH6</f>
        <v>#N/A</v>
      </c>
      <c r="Q6" t="e">
        <f>[1]ranks!AI6</f>
        <v>#N/A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33.799999999999997</v>
      </c>
      <c r="D7" t="str">
        <f>[1]ranks!V7</f>
        <v>Biden</v>
      </c>
      <c r="E7">
        <f>[1]ranks!W7</f>
        <v>25.1</v>
      </c>
      <c r="F7" t="str">
        <f>[1]ranks!X7</f>
        <v>Bloomberg</v>
      </c>
      <c r="G7">
        <f>[1]ranks!Y7</f>
        <v>14.1</v>
      </c>
      <c r="H7" t="str">
        <f>[1]ranks!Z7</f>
        <v>Warren</v>
      </c>
      <c r="I7">
        <f>[1]ranks!AA7</f>
        <v>12.2</v>
      </c>
      <c r="J7" t="e">
        <f>[1]ranks!AB7</f>
        <v>#N/A</v>
      </c>
      <c r="K7" t="e">
        <f>[1]ranks!AC7</f>
        <v>#N/A</v>
      </c>
      <c r="L7" t="e">
        <f>[1]ranks!AD7</f>
        <v>#N/A</v>
      </c>
      <c r="M7" t="e">
        <f>[1]ranks!AE7</f>
        <v>#N/A</v>
      </c>
      <c r="N7" t="e">
        <f>[1]ranks!AF7</f>
        <v>#N/A</v>
      </c>
      <c r="O7" t="e">
        <f>[1]ranks!AG7</f>
        <v>#N/A</v>
      </c>
      <c r="P7" t="e">
        <f>[1]ranks!AH7</f>
        <v>#N/A</v>
      </c>
      <c r="Q7" t="e">
        <f>[1]ranks!AI7</f>
        <v>#N/A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36.5</v>
      </c>
      <c r="D8" t="str">
        <f>[1]ranks!V8</f>
        <v>Biden</v>
      </c>
      <c r="E8">
        <f>[1]ranks!W8</f>
        <v>24.5</v>
      </c>
      <c r="F8" t="str">
        <f>[1]ranks!X8</f>
        <v>Bloomberg</v>
      </c>
      <c r="G8">
        <f>[1]ranks!Y8</f>
        <v>19.100000000000001</v>
      </c>
      <c r="H8" t="str">
        <f>[1]ranks!Z8</f>
        <v>Warren</v>
      </c>
      <c r="I8">
        <f>[1]ranks!AA8</f>
        <v>17.600000000000001</v>
      </c>
      <c r="J8" t="e">
        <f>[1]ranks!AB8</f>
        <v>#N/A</v>
      </c>
      <c r="K8" t="e">
        <f>[1]ranks!AC8</f>
        <v>#N/A</v>
      </c>
      <c r="L8" t="e">
        <f>[1]ranks!AD8</f>
        <v>#N/A</v>
      </c>
      <c r="M8" t="e">
        <f>[1]ranks!AE8</f>
        <v>#N/A</v>
      </c>
      <c r="N8" t="e">
        <f>[1]ranks!AF8</f>
        <v>#N/A</v>
      </c>
      <c r="O8" t="e">
        <f>[1]ranks!AG8</f>
        <v>#N/A</v>
      </c>
      <c r="P8" t="e">
        <f>[1]ranks!AH8</f>
        <v>#N/A</v>
      </c>
      <c r="Q8" t="e">
        <f>[1]ranks!AI8</f>
        <v>#N/A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Biden</v>
      </c>
      <c r="C9">
        <f>[1]ranks!U9</f>
        <v>50.9</v>
      </c>
      <c r="D9" t="str">
        <f>[1]ranks!V9</f>
        <v>Sanders</v>
      </c>
      <c r="E9">
        <f>[1]ranks!W9</f>
        <v>49.1</v>
      </c>
      <c r="F9" t="e">
        <f>[1]ranks!X9</f>
        <v>#N/A</v>
      </c>
      <c r="G9" t="e">
        <f>[1]ranks!Y9</f>
        <v>#N/A</v>
      </c>
      <c r="H9" t="e">
        <f>[1]ranks!Z9</f>
        <v>#N/A</v>
      </c>
      <c r="I9" t="e">
        <f>[1]ranks!AA9</f>
        <v>#N/A</v>
      </c>
      <c r="J9" t="e">
        <f>[1]ranks!AB9</f>
        <v>#N/A</v>
      </c>
      <c r="K9" t="e">
        <f>[1]ranks!AC9</f>
        <v>#N/A</v>
      </c>
      <c r="L9" t="e">
        <f>[1]ranks!AD9</f>
        <v>#N/A</v>
      </c>
      <c r="M9" t="e">
        <f>[1]ranks!AE9</f>
        <v>#N/A</v>
      </c>
      <c r="N9" t="e">
        <f>[1]ranks!AF9</f>
        <v>#N/A</v>
      </c>
      <c r="O9" t="e">
        <f>[1]ranks!AG9</f>
        <v>#N/A</v>
      </c>
      <c r="P9" t="e">
        <f>[1]ranks!AH9</f>
        <v>#N/A</v>
      </c>
      <c r="Q9" t="e">
        <f>[1]ranks!AI9</f>
        <v>#N/A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63.4</v>
      </c>
      <c r="D10" t="str">
        <f>[1]ranks!V10</f>
        <v>Sanders</v>
      </c>
      <c r="E10">
        <f>[1]ranks!W10</f>
        <v>36.6</v>
      </c>
      <c r="F10" t="e">
        <f>[1]ranks!X10</f>
        <v>#N/A</v>
      </c>
      <c r="G10" t="e">
        <f>[1]ranks!Y10</f>
        <v>#N/A</v>
      </c>
      <c r="H10" t="e">
        <f>[1]ranks!Z10</f>
        <v>#N/A</v>
      </c>
      <c r="I10" t="e">
        <f>[1]ranks!AA10</f>
        <v>#N/A</v>
      </c>
      <c r="J10" t="e">
        <f>[1]ranks!AB10</f>
        <v>#N/A</v>
      </c>
      <c r="K10" t="e">
        <f>[1]ranks!AC10</f>
        <v>#N/A</v>
      </c>
      <c r="L10" t="e">
        <f>[1]ranks!AD10</f>
        <v>#N/A</v>
      </c>
      <c r="M10" t="e">
        <f>[1]ranks!AE10</f>
        <v>#N/A</v>
      </c>
      <c r="N10" t="e">
        <f>[1]ranks!AF10</f>
        <v>#N/A</v>
      </c>
      <c r="O10" t="e">
        <f>[1]ranks!AG10</f>
        <v>#N/A</v>
      </c>
      <c r="P10" t="e">
        <f>[1]ranks!AH10</f>
        <v>#N/A</v>
      </c>
      <c r="Q10" t="e">
        <f>[1]ranks!AI10</f>
        <v>#N/A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40.799999999999997</v>
      </c>
      <c r="D11" t="str">
        <f>[1]ranks!V11</f>
        <v>Biden</v>
      </c>
      <c r="E11">
        <f>[1]ranks!W11</f>
        <v>28.9</v>
      </c>
      <c r="F11" t="str">
        <f>[1]ranks!X11</f>
        <v>Bloomberg</v>
      </c>
      <c r="G11">
        <f>[1]ranks!Y11</f>
        <v>15.5</v>
      </c>
      <c r="H11" t="str">
        <f>[1]ranks!Z11</f>
        <v>Warren</v>
      </c>
      <c r="I11">
        <f>[1]ranks!AA11</f>
        <v>12.5</v>
      </c>
      <c r="J11" t="str">
        <f>[1]ranks!AB11</f>
        <v>Buttigieg</v>
      </c>
      <c r="K11">
        <f>[1]ranks!AC11</f>
        <v>1.6</v>
      </c>
      <c r="L11" t="str">
        <f>[1]ranks!AD11</f>
        <v>Klobuchar</v>
      </c>
      <c r="M11">
        <f>[1]ranks!AE11</f>
        <v>0.8</v>
      </c>
      <c r="N11" t="e">
        <f>[1]ranks!AF11</f>
        <v>#N/A</v>
      </c>
      <c r="O11" t="e">
        <f>[1]ranks!AG11</f>
        <v>#N/A</v>
      </c>
      <c r="P11" t="e">
        <f>[1]ranks!AH11</f>
        <v>#N/A</v>
      </c>
      <c r="Q11" t="e">
        <f>[1]ranks!AI11</f>
        <v>#N/A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69.400000000000006</v>
      </c>
      <c r="D12" t="str">
        <f>[1]ranks!V12</f>
        <v>Sanders</v>
      </c>
      <c r="E12">
        <f>[1]ranks!W12</f>
        <v>30.6</v>
      </c>
      <c r="F12" t="e">
        <f>[1]ranks!X12</f>
        <v>#N/A</v>
      </c>
      <c r="G12" t="e">
        <f>[1]ranks!Y12</f>
        <v>#N/A</v>
      </c>
      <c r="H12" t="e">
        <f>[1]ranks!Z12</f>
        <v>#N/A</v>
      </c>
      <c r="I12" t="e">
        <f>[1]ranks!AA12</f>
        <v>#N/A</v>
      </c>
      <c r="J12" t="e">
        <f>[1]ranks!AB12</f>
        <v>#N/A</v>
      </c>
      <c r="K12" t="e">
        <f>[1]ranks!AC12</f>
        <v>#N/A</v>
      </c>
      <c r="L12" t="e">
        <f>[1]ranks!AD12</f>
        <v>#N/A</v>
      </c>
      <c r="M12" t="e">
        <f>[1]ranks!AE12</f>
        <v>#N/A</v>
      </c>
      <c r="N12" t="e">
        <f>[1]ranks!AF12</f>
        <v>#N/A</v>
      </c>
      <c r="O12" t="e">
        <f>[1]ranks!AG12</f>
        <v>#N/A</v>
      </c>
      <c r="P12" t="e">
        <f>[1]ranks!AH12</f>
        <v>#N/A</v>
      </c>
      <c r="Q12" t="e">
        <f>[1]ranks!AI12</f>
        <v>#N/A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76.7</v>
      </c>
      <c r="D13" t="str">
        <f>[1]ranks!V13</f>
        <v>Sanders</v>
      </c>
      <c r="E13">
        <f>[1]ranks!W13</f>
        <v>23.3</v>
      </c>
      <c r="F13" t="e">
        <f>[1]ranks!X13</f>
        <v>#N/A</v>
      </c>
      <c r="G13" t="e">
        <f>[1]ranks!Y13</f>
        <v>#N/A</v>
      </c>
      <c r="H13" t="e">
        <f>[1]ranks!Z13</f>
        <v>#N/A</v>
      </c>
      <c r="I13" t="e">
        <f>[1]ranks!AA13</f>
        <v>#N/A</v>
      </c>
      <c r="J13" t="e">
        <f>[1]ranks!AB13</f>
        <v>#N/A</v>
      </c>
      <c r="K13" t="e">
        <f>[1]ranks!AC13</f>
        <v>#N/A</v>
      </c>
      <c r="L13" t="e">
        <f>[1]ranks!AD13</f>
        <v>#N/A</v>
      </c>
      <c r="M13" t="e">
        <f>[1]ranks!AE13</f>
        <v>#N/A</v>
      </c>
      <c r="N13" t="e">
        <f>[1]ranks!AF13</f>
        <v>#N/A</v>
      </c>
      <c r="O13" t="e">
        <f>[1]ranks!AG13</f>
        <v>#N/A</v>
      </c>
      <c r="P13" t="e">
        <f>[1]ranks!AH13</f>
        <v>#N/A</v>
      </c>
      <c r="Q13" t="e">
        <f>[1]ranks!AI13</f>
        <v>#N/A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65.900000000000006</v>
      </c>
      <c r="D14" t="str">
        <f>[1]ranks!V14</f>
        <v>Sanders</v>
      </c>
      <c r="E14">
        <f>[1]ranks!W14</f>
        <v>34.1</v>
      </c>
      <c r="F14" t="e">
        <f>[1]ranks!X14</f>
        <v>#N/A</v>
      </c>
      <c r="G14" t="e">
        <f>[1]ranks!Y14</f>
        <v>#N/A</v>
      </c>
      <c r="H14" t="e">
        <f>[1]ranks!Z14</f>
        <v>#N/A</v>
      </c>
      <c r="I14" t="e">
        <f>[1]ranks!AA14</f>
        <v>#N/A</v>
      </c>
      <c r="J14" t="e">
        <f>[1]ranks!AB14</f>
        <v>#N/A</v>
      </c>
      <c r="K14" t="e">
        <f>[1]ranks!AC14</f>
        <v>#N/A</v>
      </c>
      <c r="L14" t="e">
        <f>[1]ranks!AD14</f>
        <v>#N/A</v>
      </c>
      <c r="M14" t="e">
        <f>[1]ranks!AE14</f>
        <v>#N/A</v>
      </c>
      <c r="N14" t="e">
        <f>[1]ranks!AF14</f>
        <v>#N/A</v>
      </c>
      <c r="O14" t="e">
        <f>[1]ranks!AG14</f>
        <v>#N/A</v>
      </c>
      <c r="P14" t="e">
        <f>[1]ranks!AH14</f>
        <v>#N/A</v>
      </c>
      <c r="Q14" t="e">
        <f>[1]ranks!AI14</f>
        <v>#N/A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Biden</v>
      </c>
      <c r="C15">
        <f>[1]ranks!U15</f>
        <v>53.3</v>
      </c>
      <c r="D15" t="str">
        <f>[1]ranks!V15</f>
        <v>Sanders</v>
      </c>
      <c r="E15">
        <f>[1]ranks!W15</f>
        <v>46.7</v>
      </c>
      <c r="F15" t="e">
        <f>[1]ranks!X15</f>
        <v>#N/A</v>
      </c>
      <c r="G15" t="e">
        <f>[1]ranks!Y15</f>
        <v>#N/A</v>
      </c>
      <c r="H15" t="e">
        <f>[1]ranks!Z15</f>
        <v>#N/A</v>
      </c>
      <c r="I15" t="e">
        <f>[1]ranks!AA15</f>
        <v>#N/A</v>
      </c>
      <c r="J15" t="e">
        <f>[1]ranks!AB15</f>
        <v>#N/A</v>
      </c>
      <c r="K15" t="e">
        <f>[1]ranks!AC15</f>
        <v>#N/A</v>
      </c>
      <c r="L15" t="e">
        <f>[1]ranks!AD15</f>
        <v>#N/A</v>
      </c>
      <c r="M15" t="e">
        <f>[1]ranks!AE15</f>
        <v>#N/A</v>
      </c>
      <c r="N15" t="e">
        <f>[1]ranks!AF15</f>
        <v>#N/A</v>
      </c>
      <c r="O15" t="e">
        <f>[1]ranks!AG15</f>
        <v>#N/A</v>
      </c>
      <c r="P15" t="e">
        <f>[1]ranks!AH15</f>
        <v>#N/A</v>
      </c>
      <c r="Q15" t="e">
        <f>[1]ranks!AI15</f>
        <v>#N/A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53.8</v>
      </c>
      <c r="D16" t="str">
        <f>[1]ranks!V16</f>
        <v>Biden</v>
      </c>
      <c r="E16">
        <f>[1]ranks!W16</f>
        <v>46.2</v>
      </c>
      <c r="F16" t="e">
        <f>[1]ranks!X16</f>
        <v>#N/A</v>
      </c>
      <c r="G16" t="e">
        <f>[1]ranks!Y16</f>
        <v>#N/A</v>
      </c>
      <c r="H16" t="e">
        <f>[1]ranks!Z16</f>
        <v>#N/A</v>
      </c>
      <c r="I16" t="e">
        <f>[1]ranks!AA16</f>
        <v>#N/A</v>
      </c>
      <c r="J16" t="e">
        <f>[1]ranks!AB16</f>
        <v>#N/A</v>
      </c>
      <c r="K16" t="e">
        <f>[1]ranks!AC16</f>
        <v>#N/A</v>
      </c>
      <c r="L16" t="e">
        <f>[1]ranks!AD16</f>
        <v>#N/A</v>
      </c>
      <c r="M16" t="e">
        <f>[1]ranks!AE16</f>
        <v>#N/A</v>
      </c>
      <c r="N16" t="e">
        <f>[1]ranks!AF16</f>
        <v>#N/A</v>
      </c>
      <c r="O16" t="e">
        <f>[1]ranks!AG16</f>
        <v>#N/A</v>
      </c>
      <c r="P16" t="e">
        <f>[1]ranks!AH16</f>
        <v>#N/A</v>
      </c>
      <c r="Q16" t="e">
        <f>[1]ranks!AI16</f>
        <v>#N/A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51.5</v>
      </c>
      <c r="D17" t="str">
        <f>[1]ranks!V17</f>
        <v>Biden</v>
      </c>
      <c r="E17">
        <f>[1]ranks!W17</f>
        <v>48.5</v>
      </c>
      <c r="F17" t="e">
        <f>[1]ranks!X17</f>
        <v>#N/A</v>
      </c>
      <c r="G17" t="e">
        <f>[1]ranks!Y17</f>
        <v>#N/A</v>
      </c>
      <c r="H17" t="e">
        <f>[1]ranks!Z17</f>
        <v>#N/A</v>
      </c>
      <c r="I17" t="e">
        <f>[1]ranks!AA17</f>
        <v>#N/A</v>
      </c>
      <c r="J17" t="e">
        <f>[1]ranks!AB17</f>
        <v>#N/A</v>
      </c>
      <c r="K17" t="e">
        <f>[1]ranks!AC17</f>
        <v>#N/A</v>
      </c>
      <c r="L17" t="e">
        <f>[1]ranks!AD17</f>
        <v>#N/A</v>
      </c>
      <c r="M17" t="e">
        <f>[1]ranks!AE17</f>
        <v>#N/A</v>
      </c>
      <c r="N17" t="e">
        <f>[1]ranks!AF17</f>
        <v>#N/A</v>
      </c>
      <c r="O17" t="e">
        <f>[1]ranks!AG17</f>
        <v>#N/A</v>
      </c>
      <c r="P17" t="e">
        <f>[1]ranks!AH17</f>
        <v>#N/A</v>
      </c>
      <c r="Q17" t="e">
        <f>[1]ranks!AI17</f>
        <v>#N/A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Biden</v>
      </c>
      <c r="C18">
        <f>[1]ranks!U18</f>
        <v>53.1</v>
      </c>
      <c r="D18" t="str">
        <f>[1]ranks!V18</f>
        <v>Sanders</v>
      </c>
      <c r="E18">
        <f>[1]ranks!W18</f>
        <v>46.9</v>
      </c>
      <c r="F18" t="e">
        <f>[1]ranks!X18</f>
        <v>#N/A</v>
      </c>
      <c r="G18" t="e">
        <f>[1]ranks!Y18</f>
        <v>#N/A</v>
      </c>
      <c r="H18" t="e">
        <f>[1]ranks!Z18</f>
        <v>#N/A</v>
      </c>
      <c r="I18" t="e">
        <f>[1]ranks!AA18</f>
        <v>#N/A</v>
      </c>
      <c r="J18" t="e">
        <f>[1]ranks!AB18</f>
        <v>#N/A</v>
      </c>
      <c r="K18" t="e">
        <f>[1]ranks!AC18</f>
        <v>#N/A</v>
      </c>
      <c r="L18" t="e">
        <f>[1]ranks!AD18</f>
        <v>#N/A</v>
      </c>
      <c r="M18" t="e">
        <f>[1]ranks!AE18</f>
        <v>#N/A</v>
      </c>
      <c r="N18" t="e">
        <f>[1]ranks!AF18</f>
        <v>#N/A</v>
      </c>
      <c r="O18" t="e">
        <f>[1]ranks!AG18</f>
        <v>#N/A</v>
      </c>
      <c r="P18" t="e">
        <f>[1]ranks!AH18</f>
        <v>#N/A</v>
      </c>
      <c r="Q18" t="e">
        <f>[1]ranks!AI18</f>
        <v>#N/A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Biden</v>
      </c>
      <c r="C19">
        <f>[1]ranks!U19</f>
        <v>53.5</v>
      </c>
      <c r="D19" t="str">
        <f>[1]ranks!V19</f>
        <v>Sanders</v>
      </c>
      <c r="E19">
        <f>[1]ranks!W19</f>
        <v>46.5</v>
      </c>
      <c r="F19" t="e">
        <f>[1]ranks!X19</f>
        <v>#N/A</v>
      </c>
      <c r="G19" t="e">
        <f>[1]ranks!Y19</f>
        <v>#N/A</v>
      </c>
      <c r="H19" t="e">
        <f>[1]ranks!Z19</f>
        <v>#N/A</v>
      </c>
      <c r="I19" t="e">
        <f>[1]ranks!AA19</f>
        <v>#N/A</v>
      </c>
      <c r="J19" t="e">
        <f>[1]ranks!AB19</f>
        <v>#N/A</v>
      </c>
      <c r="K19" t="e">
        <f>[1]ranks!AC19</f>
        <v>#N/A</v>
      </c>
      <c r="L19" t="e">
        <f>[1]ranks!AD19</f>
        <v>#N/A</v>
      </c>
      <c r="M19" t="e">
        <f>[1]ranks!AE19</f>
        <v>#N/A</v>
      </c>
      <c r="N19" t="e">
        <f>[1]ranks!AF19</f>
        <v>#N/A</v>
      </c>
      <c r="O19" t="e">
        <f>[1]ranks!AG19</f>
        <v>#N/A</v>
      </c>
      <c r="P19" t="e">
        <f>[1]ranks!AH19</f>
        <v>#N/A</v>
      </c>
      <c r="Q19" t="e">
        <f>[1]ranks!AI19</f>
        <v>#N/A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14.9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e">
        <f>[1]ranks!AF20</f>
        <v>#N/A</v>
      </c>
      <c r="O20" t="e">
        <f>[1]ranks!AG20</f>
        <v>#N/A</v>
      </c>
      <c r="P20" t="e">
        <f>[1]ranks!AH20</f>
        <v>#N/A</v>
      </c>
      <c r="Q20" t="e">
        <f>[1]ranks!AI20</f>
        <v>#N/A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52.8</v>
      </c>
      <c r="D21" t="str">
        <f>[1]ranks!V21</f>
        <v>Biden</v>
      </c>
      <c r="E21">
        <f>[1]ranks!W21</f>
        <v>47.2</v>
      </c>
      <c r="F21" t="e">
        <f>[1]ranks!X21</f>
        <v>#N/A</v>
      </c>
      <c r="G21" t="e">
        <f>[1]ranks!Y21</f>
        <v>#N/A</v>
      </c>
      <c r="H21" t="e">
        <f>[1]ranks!Z21</f>
        <v>#N/A</v>
      </c>
      <c r="I21" t="e">
        <f>[1]ranks!AA21</f>
        <v>#N/A</v>
      </c>
      <c r="J21" t="e">
        <f>[1]ranks!AB21</f>
        <v>#N/A</v>
      </c>
      <c r="K21" t="e">
        <f>[1]ranks!AC21</f>
        <v>#N/A</v>
      </c>
      <c r="L21" t="e">
        <f>[1]ranks!AD21</f>
        <v>#N/A</v>
      </c>
      <c r="M21" t="e">
        <f>[1]ranks!AE21</f>
        <v>#N/A</v>
      </c>
      <c r="N21" t="e">
        <f>[1]ranks!AF21</f>
        <v>#N/A</v>
      </c>
      <c r="O21" t="e">
        <f>[1]ranks!AG21</f>
        <v>#N/A</v>
      </c>
      <c r="P21" t="e">
        <f>[1]ranks!AH21</f>
        <v>#N/A</v>
      </c>
      <c r="Q21" t="e">
        <f>[1]ranks!AI21</f>
        <v>#N/A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Biden</v>
      </c>
      <c r="C22">
        <f>[1]ranks!U22</f>
        <v>59.1</v>
      </c>
      <c r="D22" t="str">
        <f>[1]ranks!V22</f>
        <v>Sanders</v>
      </c>
      <c r="E22">
        <f>[1]ranks!W22</f>
        <v>40.9</v>
      </c>
      <c r="F22" t="e">
        <f>[1]ranks!X22</f>
        <v>#N/A</v>
      </c>
      <c r="G22" t="e">
        <f>[1]ranks!Y22</f>
        <v>#N/A</v>
      </c>
      <c r="H22" t="e">
        <f>[1]ranks!Z22</f>
        <v>#N/A</v>
      </c>
      <c r="I22" t="e">
        <f>[1]ranks!AA22</f>
        <v>#N/A</v>
      </c>
      <c r="J22" t="e">
        <f>[1]ranks!AB22</f>
        <v>#N/A</v>
      </c>
      <c r="K22" t="e">
        <f>[1]ranks!AC22</f>
        <v>#N/A</v>
      </c>
      <c r="L22" t="e">
        <f>[1]ranks!AD22</f>
        <v>#N/A</v>
      </c>
      <c r="M22" t="e">
        <f>[1]ranks!AE22</f>
        <v>#N/A</v>
      </c>
      <c r="N22" t="e">
        <f>[1]ranks!AF22</f>
        <v>#N/A</v>
      </c>
      <c r="O22" t="e">
        <f>[1]ranks!AG22</f>
        <v>#N/A</v>
      </c>
      <c r="P22" t="e">
        <f>[1]ranks!AH22</f>
        <v>#N/A</v>
      </c>
      <c r="Q22" t="e">
        <f>[1]ranks!AI22</f>
        <v>#N/A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71</v>
      </c>
      <c r="D23" t="str">
        <f>[1]ranks!V23</f>
        <v>Sanders</v>
      </c>
      <c r="E23">
        <f>[1]ranks!W23</f>
        <v>29</v>
      </c>
      <c r="F23" t="e">
        <f>[1]ranks!X23</f>
        <v>#N/A</v>
      </c>
      <c r="G23" t="e">
        <f>[1]ranks!Y23</f>
        <v>#N/A</v>
      </c>
      <c r="H23" t="e">
        <f>[1]ranks!Z23</f>
        <v>#N/A</v>
      </c>
      <c r="I23" t="e">
        <f>[1]ranks!AA23</f>
        <v>#N/A</v>
      </c>
      <c r="J23" t="e">
        <f>[1]ranks!AB23</f>
        <v>#N/A</v>
      </c>
      <c r="K23" t="e">
        <f>[1]ranks!AC23</f>
        <v>#N/A</v>
      </c>
      <c r="L23" t="e">
        <f>[1]ranks!AD23</f>
        <v>#N/A</v>
      </c>
      <c r="M23" t="e">
        <f>[1]ranks!AE23</f>
        <v>#N/A</v>
      </c>
      <c r="N23" t="e">
        <f>[1]ranks!AF23</f>
        <v>#N/A</v>
      </c>
      <c r="O23" t="e">
        <f>[1]ranks!AG23</f>
        <v>#N/A</v>
      </c>
      <c r="P23" t="e">
        <f>[1]ranks!AH23</f>
        <v>#N/A</v>
      </c>
      <c r="Q23" t="e">
        <f>[1]ranks!AI23</f>
        <v>#N/A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Biden</v>
      </c>
      <c r="C24">
        <f>[1]ranks!U24</f>
        <v>34</v>
      </c>
      <c r="D24" t="str">
        <f>[1]ranks!V24</f>
        <v>Sanders</v>
      </c>
      <c r="E24">
        <f>[1]ranks!W24</f>
        <v>32.9</v>
      </c>
      <c r="F24" t="str">
        <f>[1]ranks!X24</f>
        <v>Warren</v>
      </c>
      <c r="G24">
        <f>[1]ranks!Y24</f>
        <v>15.8</v>
      </c>
      <c r="H24" t="str">
        <f>[1]ranks!Z24</f>
        <v>Bloomberg</v>
      </c>
      <c r="I24">
        <f>[1]ranks!AA24</f>
        <v>12</v>
      </c>
      <c r="J24" t="e">
        <f>[1]ranks!AB24</f>
        <v>#N/A</v>
      </c>
      <c r="K24" t="e">
        <f>[1]ranks!AC24</f>
        <v>#N/A</v>
      </c>
      <c r="L24" t="e">
        <f>[1]ranks!AD24</f>
        <v>#N/A</v>
      </c>
      <c r="M24" t="e">
        <f>[1]ranks!AE24</f>
        <v>#N/A</v>
      </c>
      <c r="N24" t="e">
        <f>[1]ranks!AF24</f>
        <v>#N/A</v>
      </c>
      <c r="O24" t="e">
        <f>[1]ranks!AG24</f>
        <v>#N/A</v>
      </c>
      <c r="P24" t="e">
        <f>[1]ranks!AH24</f>
        <v>#N/A</v>
      </c>
      <c r="Q24" t="e">
        <f>[1]ranks!AI24</f>
        <v>#N/A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58.3</v>
      </c>
      <c r="D25" t="str">
        <f>[1]ranks!V25</f>
        <v>Sanders</v>
      </c>
      <c r="E25">
        <f>[1]ranks!W25</f>
        <v>41.7</v>
      </c>
      <c r="F25" t="e">
        <f>[1]ranks!X25</f>
        <v>#N/A</v>
      </c>
      <c r="G25" t="e">
        <f>[1]ranks!Y25</f>
        <v>#N/A</v>
      </c>
      <c r="H25" t="e">
        <f>[1]ranks!Z25</f>
        <v>#N/A</v>
      </c>
      <c r="I25" t="e">
        <f>[1]ranks!AA25</f>
        <v>#N/A</v>
      </c>
      <c r="J25" t="e">
        <f>[1]ranks!AB25</f>
        <v>#N/A</v>
      </c>
      <c r="K25" t="e">
        <f>[1]ranks!AC25</f>
        <v>#N/A</v>
      </c>
      <c r="L25" t="e">
        <f>[1]ranks!AD25</f>
        <v>#N/A</v>
      </c>
      <c r="M25" t="e">
        <f>[1]ranks!AE25</f>
        <v>#N/A</v>
      </c>
      <c r="N25" t="e">
        <f>[1]ranks!AF25</f>
        <v>#N/A</v>
      </c>
      <c r="O25" t="e">
        <f>[1]ranks!AG25</f>
        <v>#N/A</v>
      </c>
      <c r="P25" t="e">
        <f>[1]ranks!AH25</f>
        <v>#N/A</v>
      </c>
      <c r="Q25" t="e">
        <f>[1]ranks!AI25</f>
        <v>#N/A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Biden</v>
      </c>
      <c r="C26">
        <f>[1]ranks!U26</f>
        <v>33.4</v>
      </c>
      <c r="D26" t="str">
        <f>[1]ranks!V26</f>
        <v>Sanders</v>
      </c>
      <c r="E26">
        <f>[1]ranks!W26</f>
        <v>26.7</v>
      </c>
      <c r="F26" t="str">
        <f>[1]ranks!X26</f>
        <v>Warren</v>
      </c>
      <c r="G26">
        <f>[1]ranks!Y26</f>
        <v>21.6</v>
      </c>
      <c r="H26" t="str">
        <f>[1]ranks!Z26</f>
        <v>Bloomberg</v>
      </c>
      <c r="I26">
        <f>[1]ranks!AA26</f>
        <v>11.7</v>
      </c>
      <c r="J26" t="e">
        <f>[1]ranks!AB26</f>
        <v>#N/A</v>
      </c>
      <c r="K26" t="e">
        <f>[1]ranks!AC26</f>
        <v>#N/A</v>
      </c>
      <c r="L26" t="e">
        <f>[1]ranks!AD26</f>
        <v>#N/A</v>
      </c>
      <c r="M26" t="e">
        <f>[1]ranks!AE26</f>
        <v>#N/A</v>
      </c>
      <c r="N26" t="e">
        <f>[1]ranks!AF26</f>
        <v>#N/A</v>
      </c>
      <c r="O26" t="e">
        <f>[1]ranks!AG26</f>
        <v>#N/A</v>
      </c>
      <c r="P26" t="e">
        <f>[1]ranks!AH26</f>
        <v>#N/A</v>
      </c>
      <c r="Q26" t="e">
        <f>[1]ranks!AI26</f>
        <v>#N/A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Biden</v>
      </c>
      <c r="C27">
        <f>[1]ranks!U27</f>
        <v>57.3</v>
      </c>
      <c r="D27" t="str">
        <f>[1]ranks!V27</f>
        <v>Sanders</v>
      </c>
      <c r="E27">
        <f>[1]ranks!W27</f>
        <v>42.7</v>
      </c>
      <c r="F27" t="e">
        <f>[1]ranks!X27</f>
        <v>#N/A</v>
      </c>
      <c r="G27" t="e">
        <f>[1]ranks!Y27</f>
        <v>#N/A</v>
      </c>
      <c r="H27" t="e">
        <f>[1]ranks!Z27</f>
        <v>#N/A</v>
      </c>
      <c r="I27" t="e">
        <f>[1]ranks!AA27</f>
        <v>#N/A</v>
      </c>
      <c r="J27" t="e">
        <f>[1]ranks!AB27</f>
        <v>#N/A</v>
      </c>
      <c r="K27" t="e">
        <f>[1]ranks!AC27</f>
        <v>#N/A</v>
      </c>
      <c r="L27" t="e">
        <f>[1]ranks!AD27</f>
        <v>#N/A</v>
      </c>
      <c r="M27" t="e">
        <f>[1]ranks!AE27</f>
        <v>#N/A</v>
      </c>
      <c r="N27" t="e">
        <f>[1]ranks!AF27</f>
        <v>#N/A</v>
      </c>
      <c r="O27" t="e">
        <f>[1]ranks!AG27</f>
        <v>#N/A</v>
      </c>
      <c r="P27" t="e">
        <f>[1]ranks!AH27</f>
        <v>#N/A</v>
      </c>
      <c r="Q27" t="e">
        <f>[1]ranks!AI27</f>
        <v>#N/A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Biden</v>
      </c>
      <c r="C28">
        <f>[1]ranks!U28</f>
        <v>38.6</v>
      </c>
      <c r="D28" t="str">
        <f>[1]ranks!V28</f>
        <v>Sanders</v>
      </c>
      <c r="E28">
        <f>[1]ranks!W28</f>
        <v>29.9</v>
      </c>
      <c r="F28" t="str">
        <f>[1]ranks!X28</f>
        <v>Warren</v>
      </c>
      <c r="G28">
        <f>[1]ranks!Y28</f>
        <v>15.4</v>
      </c>
      <c r="H28" t="str">
        <f>[1]ranks!Z28</f>
        <v>Bloomberg</v>
      </c>
      <c r="I28">
        <f>[1]ranks!AA28</f>
        <v>8.3000000000000007</v>
      </c>
      <c r="J28" t="e">
        <f>[1]ranks!AB28</f>
        <v>#N/A</v>
      </c>
      <c r="K28" t="e">
        <f>[1]ranks!AC28</f>
        <v>#N/A</v>
      </c>
      <c r="L28" t="e">
        <f>[1]ranks!AD28</f>
        <v>#N/A</v>
      </c>
      <c r="M28" t="e">
        <f>[1]ranks!AE28</f>
        <v>#N/A</v>
      </c>
      <c r="N28" t="e">
        <f>[1]ranks!AF28</f>
        <v>#N/A</v>
      </c>
      <c r="O28" t="e">
        <f>[1]ranks!AG28</f>
        <v>#N/A</v>
      </c>
      <c r="P28" t="e">
        <f>[1]ranks!AH28</f>
        <v>#N/A</v>
      </c>
      <c r="Q28" t="e">
        <f>[1]ranks!AI28</f>
        <v>#N/A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72.599999999999994</v>
      </c>
      <c r="D29" t="str">
        <f>[1]ranks!V29</f>
        <v>Sanders</v>
      </c>
      <c r="E29">
        <f>[1]ranks!W29</f>
        <v>27.4</v>
      </c>
      <c r="F29" t="e">
        <f>[1]ranks!X29</f>
        <v>#N/A</v>
      </c>
      <c r="G29" t="e">
        <f>[1]ranks!Y29</f>
        <v>#N/A</v>
      </c>
      <c r="H29" t="e">
        <f>[1]ranks!Z29</f>
        <v>#N/A</v>
      </c>
      <c r="I29" t="e">
        <f>[1]ranks!AA29</f>
        <v>#N/A</v>
      </c>
      <c r="J29" t="e">
        <f>[1]ranks!AB29</f>
        <v>#N/A</v>
      </c>
      <c r="K29" t="e">
        <f>[1]ranks!AC29</f>
        <v>#N/A</v>
      </c>
      <c r="L29" t="e">
        <f>[1]ranks!AD29</f>
        <v>#N/A</v>
      </c>
      <c r="M29" t="e">
        <f>[1]ranks!AE29</f>
        <v>#N/A</v>
      </c>
      <c r="N29" t="e">
        <f>[1]ranks!AF29</f>
        <v>#N/A</v>
      </c>
      <c r="O29" t="e">
        <f>[1]ranks!AG29</f>
        <v>#N/A</v>
      </c>
      <c r="P29" t="e">
        <f>[1]ranks!AH29</f>
        <v>#N/A</v>
      </c>
      <c r="Q29" t="e">
        <f>[1]ranks!AI29</f>
        <v>#N/A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67.099999999999994</v>
      </c>
      <c r="D30" t="str">
        <f>[1]ranks!V30</f>
        <v>Sanders</v>
      </c>
      <c r="E30">
        <f>[1]ranks!W30</f>
        <v>32.9</v>
      </c>
      <c r="F30" t="e">
        <f>[1]ranks!X30</f>
        <v>#N/A</v>
      </c>
      <c r="G30" t="e">
        <f>[1]ranks!Y30</f>
        <v>#N/A</v>
      </c>
      <c r="H30" t="e">
        <f>[1]ranks!Z30</f>
        <v>#N/A</v>
      </c>
      <c r="I30" t="e">
        <f>[1]ranks!AA30</f>
        <v>#N/A</v>
      </c>
      <c r="J30" t="e">
        <f>[1]ranks!AB30</f>
        <v>#N/A</v>
      </c>
      <c r="K30" t="e">
        <f>[1]ranks!AC30</f>
        <v>#N/A</v>
      </c>
      <c r="L30" t="e">
        <f>[1]ranks!AD30</f>
        <v>#N/A</v>
      </c>
      <c r="M30" t="e">
        <f>[1]ranks!AE30</f>
        <v>#N/A</v>
      </c>
      <c r="N30" t="e">
        <f>[1]ranks!AF30</f>
        <v>#N/A</v>
      </c>
      <c r="O30" t="e">
        <f>[1]ranks!AG30</f>
        <v>#N/A</v>
      </c>
      <c r="P30" t="e">
        <f>[1]ranks!AH30</f>
        <v>#N/A</v>
      </c>
      <c r="Q30" t="e">
        <f>[1]ranks!AI30</f>
        <v>#N/A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Biden</v>
      </c>
      <c r="C31">
        <f>[1]ranks!U31</f>
        <v>52.1</v>
      </c>
      <c r="D31" t="str">
        <f>[1]ranks!V31</f>
        <v>Sanders</v>
      </c>
      <c r="E31">
        <f>[1]ranks!W31</f>
        <v>47.9</v>
      </c>
      <c r="F31" t="e">
        <f>[1]ranks!X31</f>
        <v>#N/A</v>
      </c>
      <c r="G31" t="e">
        <f>[1]ranks!Y31</f>
        <v>#N/A</v>
      </c>
      <c r="H31" t="e">
        <f>[1]ranks!Z31</f>
        <v>#N/A</v>
      </c>
      <c r="I31" t="e">
        <f>[1]ranks!AA31</f>
        <v>#N/A</v>
      </c>
      <c r="J31" t="e">
        <f>[1]ranks!AB31</f>
        <v>#N/A</v>
      </c>
      <c r="K31" t="e">
        <f>[1]ranks!AC31</f>
        <v>#N/A</v>
      </c>
      <c r="L31" t="e">
        <f>[1]ranks!AD31</f>
        <v>#N/A</v>
      </c>
      <c r="M31" t="e">
        <f>[1]ranks!AE31</f>
        <v>#N/A</v>
      </c>
      <c r="N31" t="e">
        <f>[1]ranks!AF31</f>
        <v>#N/A</v>
      </c>
      <c r="O31" t="e">
        <f>[1]ranks!AG31</f>
        <v>#N/A</v>
      </c>
      <c r="P31" t="e">
        <f>[1]ranks!AH31</f>
        <v>#N/A</v>
      </c>
      <c r="Q31" t="e">
        <f>[1]ranks!AI31</f>
        <v>#N/A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50.5</v>
      </c>
      <c r="D32" t="str">
        <f>[1]ranks!V32</f>
        <v>Biden</v>
      </c>
      <c r="E32">
        <f>[1]ranks!W32</f>
        <v>49.5</v>
      </c>
      <c r="F32" t="e">
        <f>[1]ranks!X32</f>
        <v>#N/A</v>
      </c>
      <c r="G32" t="e">
        <f>[1]ranks!Y32</f>
        <v>#N/A</v>
      </c>
      <c r="H32" t="e">
        <f>[1]ranks!Z32</f>
        <v>#N/A</v>
      </c>
      <c r="I32" t="e">
        <f>[1]ranks!AA32</f>
        <v>#N/A</v>
      </c>
      <c r="J32" t="e">
        <f>[1]ranks!AB32</f>
        <v>#N/A</v>
      </c>
      <c r="K32" t="e">
        <f>[1]ranks!AC32</f>
        <v>#N/A</v>
      </c>
      <c r="L32" t="e">
        <f>[1]ranks!AD32</f>
        <v>#N/A</v>
      </c>
      <c r="M32" t="e">
        <f>[1]ranks!AE32</f>
        <v>#N/A</v>
      </c>
      <c r="N32" t="e">
        <f>[1]ranks!AF32</f>
        <v>#N/A</v>
      </c>
      <c r="O32" t="e">
        <f>[1]ranks!AG32</f>
        <v>#N/A</v>
      </c>
      <c r="P32" t="e">
        <f>[1]ranks!AH32</f>
        <v>#N/A</v>
      </c>
      <c r="Q32" t="e">
        <f>[1]ranks!AI32</f>
        <v>#N/A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46.8</v>
      </c>
      <c r="D33" t="str">
        <f>[1]ranks!V33</f>
        <v>Biden</v>
      </c>
      <c r="E33">
        <f>[1]ranks!W33</f>
        <v>20.100000000000001</v>
      </c>
      <c r="F33" t="str">
        <f>[1]ranks!X33</f>
        <v>Buttigieg</v>
      </c>
      <c r="G33">
        <f>[1]ranks!Y33</f>
        <v>14.3</v>
      </c>
      <c r="H33" t="str">
        <f>[1]ranks!Z33</f>
        <v>Warren</v>
      </c>
      <c r="I33">
        <f>[1]ranks!AA33</f>
        <v>9.6999999999999993</v>
      </c>
      <c r="J33" t="str">
        <f>[1]ranks!AB33</f>
        <v>Steyer</v>
      </c>
      <c r="K33">
        <f>[1]ranks!AC33</f>
        <v>4.7</v>
      </c>
      <c r="L33" t="str">
        <f>[1]ranks!AD33</f>
        <v>Klobuchar</v>
      </c>
      <c r="M33">
        <f>[1]ranks!AE33</f>
        <v>4.2</v>
      </c>
      <c r="N33" t="e">
        <f>[1]ranks!AF33</f>
        <v>#N/A</v>
      </c>
      <c r="O33" t="e">
        <f>[1]ranks!AG33</f>
        <v>#N/A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25.7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9.1999999999999993</v>
      </c>
      <c r="J34" t="str">
        <f>[1]ranks!AB34</f>
        <v>Biden</v>
      </c>
      <c r="K34">
        <f>[1]ranks!AC34</f>
        <v>8.4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e">
        <f>[1]ranks!AH34</f>
        <v>#N/A</v>
      </c>
      <c r="Q34" t="e">
        <f>[1]ranks!AI34</f>
        <v>#N/A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Biden</v>
      </c>
      <c r="C35">
        <f>[1]ranks!U35</f>
        <v>51.6</v>
      </c>
      <c r="D35" t="str">
        <f>[1]ranks!V35</f>
        <v>Sanders</v>
      </c>
      <c r="E35">
        <f>[1]ranks!W35</f>
        <v>48.4</v>
      </c>
      <c r="F35" t="e">
        <f>[1]ranks!X35</f>
        <v>#N/A</v>
      </c>
      <c r="G35" t="e">
        <f>[1]ranks!Y35</f>
        <v>#N/A</v>
      </c>
      <c r="H35" t="e">
        <f>[1]ranks!Z35</f>
        <v>#N/A</v>
      </c>
      <c r="I35" t="e">
        <f>[1]ranks!AA35</f>
        <v>#N/A</v>
      </c>
      <c r="J35" t="e">
        <f>[1]ranks!AB35</f>
        <v>#N/A</v>
      </c>
      <c r="K35" t="e">
        <f>[1]ranks!AC35</f>
        <v>#N/A</v>
      </c>
      <c r="L35" t="e">
        <f>[1]ranks!AD35</f>
        <v>#N/A</v>
      </c>
      <c r="M35" t="e">
        <f>[1]ranks!AE35</f>
        <v>#N/A</v>
      </c>
      <c r="N35" t="e">
        <f>[1]ranks!AF35</f>
        <v>#N/A</v>
      </c>
      <c r="O35" t="e">
        <f>[1]ranks!AG35</f>
        <v>#N/A</v>
      </c>
      <c r="P35" t="e">
        <f>[1]ranks!AH35</f>
        <v>#N/A</v>
      </c>
      <c r="Q35" t="e">
        <f>[1]ranks!AI35</f>
        <v>#N/A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55.1</v>
      </c>
      <c r="D36" t="str">
        <f>[1]ranks!V36</f>
        <v>Biden</v>
      </c>
      <c r="E36">
        <f>[1]ranks!W36</f>
        <v>44.9</v>
      </c>
      <c r="F36" t="e">
        <f>[1]ranks!X36</f>
        <v>#N/A</v>
      </c>
      <c r="G36" t="e">
        <f>[1]ranks!Y36</f>
        <v>#N/A</v>
      </c>
      <c r="H36" t="e">
        <f>[1]ranks!Z36</f>
        <v>#N/A</v>
      </c>
      <c r="I36" t="e">
        <f>[1]ranks!AA36</f>
        <v>#N/A</v>
      </c>
      <c r="J36" t="e">
        <f>[1]ranks!AB36</f>
        <v>#N/A</v>
      </c>
      <c r="K36" t="e">
        <f>[1]ranks!AC36</f>
        <v>#N/A</v>
      </c>
      <c r="L36" t="e">
        <f>[1]ranks!AD36</f>
        <v>#N/A</v>
      </c>
      <c r="M36" t="e">
        <f>[1]ranks!AE36</f>
        <v>#N/A</v>
      </c>
      <c r="N36" t="e">
        <f>[1]ranks!AF36</f>
        <v>#N/A</v>
      </c>
      <c r="O36" t="e">
        <f>[1]ranks!AG36</f>
        <v>#N/A</v>
      </c>
      <c r="P36" t="e">
        <f>[1]ranks!AH36</f>
        <v>#N/A</v>
      </c>
      <c r="Q36" t="e">
        <f>[1]ranks!AI36</f>
        <v>#N/A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Biden</v>
      </c>
      <c r="C37">
        <f>[1]ranks!U37</f>
        <v>53.6</v>
      </c>
      <c r="D37" t="str">
        <f>[1]ranks!V37</f>
        <v>Sanders</v>
      </c>
      <c r="E37">
        <f>[1]ranks!W37</f>
        <v>46.4</v>
      </c>
      <c r="F37" t="e">
        <f>[1]ranks!X37</f>
        <v>#N/A</v>
      </c>
      <c r="G37" t="e">
        <f>[1]ranks!Y37</f>
        <v>#N/A</v>
      </c>
      <c r="H37" t="e">
        <f>[1]ranks!Z37</f>
        <v>#N/A</v>
      </c>
      <c r="I37" t="e">
        <f>[1]ranks!AA37</f>
        <v>#N/A</v>
      </c>
      <c r="J37" t="e">
        <f>[1]ranks!AB37</f>
        <v>#N/A</v>
      </c>
      <c r="K37" t="e">
        <f>[1]ranks!AC37</f>
        <v>#N/A</v>
      </c>
      <c r="L37" t="e">
        <f>[1]ranks!AD37</f>
        <v>#N/A</v>
      </c>
      <c r="M37" t="e">
        <f>[1]ranks!AE37</f>
        <v>#N/A</v>
      </c>
      <c r="N37" t="e">
        <f>[1]ranks!AF37</f>
        <v>#N/A</v>
      </c>
      <c r="O37" t="e">
        <f>[1]ranks!AG37</f>
        <v>#N/A</v>
      </c>
      <c r="P37" t="e">
        <f>[1]ranks!AH37</f>
        <v>#N/A</v>
      </c>
      <c r="Q37" t="e">
        <f>[1]ranks!AI37</f>
        <v>#N/A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43</v>
      </c>
      <c r="D38" t="str">
        <f>[1]ranks!V38</f>
        <v>Sanders</v>
      </c>
      <c r="E38">
        <f>[1]ranks!W38</f>
        <v>24.1</v>
      </c>
      <c r="F38" t="str">
        <f>[1]ranks!X38</f>
        <v>Bloomberg</v>
      </c>
      <c r="G38">
        <f>[1]ranks!Y38</f>
        <v>13</v>
      </c>
      <c r="H38" t="str">
        <f>[1]ranks!Z38</f>
        <v>Warren</v>
      </c>
      <c r="I38">
        <f>[1]ranks!AA38</f>
        <v>10.5</v>
      </c>
      <c r="J38" t="e">
        <f>[1]ranks!AB38</f>
        <v>#N/A</v>
      </c>
      <c r="K38" t="e">
        <f>[1]ranks!AC38</f>
        <v>#N/A</v>
      </c>
      <c r="L38" t="e">
        <f>[1]ranks!AD38</f>
        <v>#N/A</v>
      </c>
      <c r="M38" t="e">
        <f>[1]ranks!AE38</f>
        <v>#N/A</v>
      </c>
      <c r="N38" t="e">
        <f>[1]ranks!AF38</f>
        <v>#N/A</v>
      </c>
      <c r="O38" t="e">
        <f>[1]ranks!AG38</f>
        <v>#N/A</v>
      </c>
      <c r="P38" t="e">
        <f>[1]ranks!AH38</f>
        <v>#N/A</v>
      </c>
      <c r="Q38" t="e">
        <f>[1]ranks!AI38</f>
        <v>#N/A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51.4</v>
      </c>
      <c r="D39" t="str">
        <f>[1]ranks!V39</f>
        <v>Biden</v>
      </c>
      <c r="E39">
        <f>[1]ranks!W39</f>
        <v>48.6</v>
      </c>
      <c r="F39" t="e">
        <f>[1]ranks!X39</f>
        <v>#N/A</v>
      </c>
      <c r="G39" t="e">
        <f>[1]ranks!Y39</f>
        <v>#N/A</v>
      </c>
      <c r="H39" t="e">
        <f>[1]ranks!Z39</f>
        <v>#N/A</v>
      </c>
      <c r="I39" t="e">
        <f>[1]ranks!AA39</f>
        <v>#N/A</v>
      </c>
      <c r="J39" t="e">
        <f>[1]ranks!AB39</f>
        <v>#N/A</v>
      </c>
      <c r="K39" t="e">
        <f>[1]ranks!AC39</f>
        <v>#N/A</v>
      </c>
      <c r="L39" t="e">
        <f>[1]ranks!AD39</f>
        <v>#N/A</v>
      </c>
      <c r="M39" t="e">
        <f>[1]ranks!AE39</f>
        <v>#N/A</v>
      </c>
      <c r="N39" t="e">
        <f>[1]ranks!AF39</f>
        <v>#N/A</v>
      </c>
      <c r="O39" t="e">
        <f>[1]ranks!AG39</f>
        <v>#N/A</v>
      </c>
      <c r="P39" t="e">
        <f>[1]ranks!AH39</f>
        <v>#N/A</v>
      </c>
      <c r="Q39" t="e">
        <f>[1]ranks!AI39</f>
        <v>#N/A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Biden</v>
      </c>
      <c r="C40">
        <f>[1]ranks!U40</f>
        <v>53</v>
      </c>
      <c r="D40" t="str">
        <f>[1]ranks!V40</f>
        <v>Sanders</v>
      </c>
      <c r="E40">
        <f>[1]ranks!W40</f>
        <v>47</v>
      </c>
      <c r="F40" t="e">
        <f>[1]ranks!X40</f>
        <v>#N/A</v>
      </c>
      <c r="G40" t="e">
        <f>[1]ranks!Y40</f>
        <v>#N/A</v>
      </c>
      <c r="H40" t="e">
        <f>[1]ranks!Z40</f>
        <v>#N/A</v>
      </c>
      <c r="I40" t="e">
        <f>[1]ranks!AA40</f>
        <v>#N/A</v>
      </c>
      <c r="J40" t="e">
        <f>[1]ranks!AB40</f>
        <v>#N/A</v>
      </c>
      <c r="K40" t="e">
        <f>[1]ranks!AC40</f>
        <v>#N/A</v>
      </c>
      <c r="L40" t="e">
        <f>[1]ranks!AD40</f>
        <v>#N/A</v>
      </c>
      <c r="M40" t="e">
        <f>[1]ranks!AE40</f>
        <v>#N/A</v>
      </c>
      <c r="N40" t="e">
        <f>[1]ranks!AF40</f>
        <v>#N/A</v>
      </c>
      <c r="O40" t="e">
        <f>[1]ranks!AG40</f>
        <v>#N/A</v>
      </c>
      <c r="P40" t="e">
        <f>[1]ranks!AH40</f>
        <v>#N/A</v>
      </c>
      <c r="Q40" t="e">
        <f>[1]ranks!AI40</f>
        <v>#N/A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Biden</v>
      </c>
      <c r="C41">
        <f>[1]ranks!U41</f>
        <v>54.5</v>
      </c>
      <c r="D41" t="str">
        <f>[1]ranks!V41</f>
        <v>Sanders</v>
      </c>
      <c r="E41">
        <f>[1]ranks!W41</f>
        <v>45.5</v>
      </c>
      <c r="F41" t="e">
        <f>[1]ranks!X41</f>
        <v>#N/A</v>
      </c>
      <c r="G41" t="e">
        <f>[1]ranks!Y41</f>
        <v>#N/A</v>
      </c>
      <c r="H41" t="e">
        <f>[1]ranks!Z41</f>
        <v>#N/A</v>
      </c>
      <c r="I41" t="e">
        <f>[1]ranks!AA41</f>
        <v>#N/A</v>
      </c>
      <c r="J41" t="e">
        <f>[1]ranks!AB41</f>
        <v>#N/A</v>
      </c>
      <c r="K41" t="e">
        <f>[1]ranks!AC41</f>
        <v>#N/A</v>
      </c>
      <c r="L41" t="e">
        <f>[1]ranks!AD41</f>
        <v>#N/A</v>
      </c>
      <c r="M41" t="e">
        <f>[1]ranks!AE41</f>
        <v>#N/A</v>
      </c>
      <c r="N41" t="e">
        <f>[1]ranks!AF41</f>
        <v>#N/A</v>
      </c>
      <c r="O41" t="e">
        <f>[1]ranks!AG41</f>
        <v>#N/A</v>
      </c>
      <c r="P41" t="e">
        <f>[1]ranks!AH41</f>
        <v>#N/A</v>
      </c>
      <c r="Q41" t="e">
        <f>[1]ranks!AI41</f>
        <v>#N/A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Biden</v>
      </c>
      <c r="C42">
        <f>[1]ranks!U42</f>
        <v>38.700000000000003</v>
      </c>
      <c r="D42" t="str">
        <f>[1]ranks!V42</f>
        <v>Sanders</v>
      </c>
      <c r="E42">
        <f>[1]ranks!W42</f>
        <v>25.4</v>
      </c>
      <c r="F42" t="str">
        <f>[1]ranks!X42</f>
        <v>Bloomberg</v>
      </c>
      <c r="G42">
        <f>[1]ranks!Y42</f>
        <v>13.9</v>
      </c>
      <c r="H42" t="str">
        <f>[1]ranks!Z42</f>
        <v>Warren</v>
      </c>
      <c r="I42">
        <f>[1]ranks!AA42</f>
        <v>13.4</v>
      </c>
      <c r="J42" t="e">
        <f>[1]ranks!AB42</f>
        <v>#N/A</v>
      </c>
      <c r="K42" t="e">
        <f>[1]ranks!AC42</f>
        <v>#N/A</v>
      </c>
      <c r="L42" t="e">
        <f>[1]ranks!AD42</f>
        <v>#N/A</v>
      </c>
      <c r="M42" t="e">
        <f>[1]ranks!AE42</f>
        <v>#N/A</v>
      </c>
      <c r="N42" t="e">
        <f>[1]ranks!AF42</f>
        <v>#N/A</v>
      </c>
      <c r="O42" t="e">
        <f>[1]ranks!AG42</f>
        <v>#N/A</v>
      </c>
      <c r="P42" t="e">
        <f>[1]ranks!AH42</f>
        <v>#N/A</v>
      </c>
      <c r="Q42" t="e">
        <f>[1]ranks!AI42</f>
        <v>#N/A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Biden</v>
      </c>
      <c r="C43">
        <f>[1]ranks!U43</f>
        <v>51.8</v>
      </c>
      <c r="D43" t="str">
        <f>[1]ranks!V43</f>
        <v>Sanders</v>
      </c>
      <c r="E43">
        <f>[1]ranks!W43</f>
        <v>48.2</v>
      </c>
      <c r="F43" t="e">
        <f>[1]ranks!X43</f>
        <v>#N/A</v>
      </c>
      <c r="G43" t="e">
        <f>[1]ranks!Y43</f>
        <v>#N/A</v>
      </c>
      <c r="H43" t="e">
        <f>[1]ranks!Z43</f>
        <v>#N/A</v>
      </c>
      <c r="I43" t="e">
        <f>[1]ranks!AA43</f>
        <v>#N/A</v>
      </c>
      <c r="J43" t="e">
        <f>[1]ranks!AB43</f>
        <v>#N/A</v>
      </c>
      <c r="K43" t="e">
        <f>[1]ranks!AC43</f>
        <v>#N/A</v>
      </c>
      <c r="L43" t="e">
        <f>[1]ranks!AD43</f>
        <v>#N/A</v>
      </c>
      <c r="M43" t="e">
        <f>[1]ranks!AE43</f>
        <v>#N/A</v>
      </c>
      <c r="N43" t="e">
        <f>[1]ranks!AF43</f>
        <v>#N/A</v>
      </c>
      <c r="O43" t="e">
        <f>[1]ranks!AG43</f>
        <v>#N/A</v>
      </c>
      <c r="P43" t="e">
        <f>[1]ranks!AH43</f>
        <v>#N/A</v>
      </c>
      <c r="Q43" t="e">
        <f>[1]ranks!AI43</f>
        <v>#N/A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Biden</v>
      </c>
      <c r="C44">
        <f>[1]ranks!U44</f>
        <v>55.3</v>
      </c>
      <c r="D44" t="str">
        <f>[1]ranks!V44</f>
        <v>Sanders</v>
      </c>
      <c r="E44">
        <f>[1]ranks!W44</f>
        <v>44.7</v>
      </c>
      <c r="F44" t="e">
        <f>[1]ranks!X44</f>
        <v>#N/A</v>
      </c>
      <c r="G44" t="e">
        <f>[1]ranks!Y44</f>
        <v>#N/A</v>
      </c>
      <c r="H44" t="e">
        <f>[1]ranks!Z44</f>
        <v>#N/A</v>
      </c>
      <c r="I44" t="e">
        <f>[1]ranks!AA44</f>
        <v>#N/A</v>
      </c>
      <c r="J44" t="e">
        <f>[1]ranks!AB44</f>
        <v>#N/A</v>
      </c>
      <c r="K44" t="e">
        <f>[1]ranks!AC44</f>
        <v>#N/A</v>
      </c>
      <c r="L44" t="e">
        <f>[1]ranks!AD44</f>
        <v>#N/A</v>
      </c>
      <c r="M44" t="e">
        <f>[1]ranks!AE44</f>
        <v>#N/A</v>
      </c>
      <c r="N44" t="e">
        <f>[1]ranks!AF44</f>
        <v>#N/A</v>
      </c>
      <c r="O44" t="e">
        <f>[1]ranks!AG44</f>
        <v>#N/A</v>
      </c>
      <c r="P44" t="e">
        <f>[1]ranks!AH44</f>
        <v>#N/A</v>
      </c>
      <c r="Q44" t="e">
        <f>[1]ranks!AI44</f>
        <v>#N/A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56.6</v>
      </c>
      <c r="D45" t="str">
        <f>[1]ranks!V45</f>
        <v>Sanders</v>
      </c>
      <c r="E45">
        <f>[1]ranks!W45</f>
        <v>43.4</v>
      </c>
      <c r="F45" t="e">
        <f>[1]ranks!X45</f>
        <v>#N/A</v>
      </c>
      <c r="G45" t="e">
        <f>[1]ranks!Y45</f>
        <v>#N/A</v>
      </c>
      <c r="H45" t="e">
        <f>[1]ranks!Z45</f>
        <v>#N/A</v>
      </c>
      <c r="I45" t="e">
        <f>[1]ranks!AA45</f>
        <v>#N/A</v>
      </c>
      <c r="J45" t="e">
        <f>[1]ranks!AB45</f>
        <v>#N/A</v>
      </c>
      <c r="K45" t="e">
        <f>[1]ranks!AC45</f>
        <v>#N/A</v>
      </c>
      <c r="L45" t="e">
        <f>[1]ranks!AD45</f>
        <v>#N/A</v>
      </c>
      <c r="M45" t="e">
        <f>[1]ranks!AE45</f>
        <v>#N/A</v>
      </c>
      <c r="N45" t="e">
        <f>[1]ranks!AF45</f>
        <v>#N/A</v>
      </c>
      <c r="O45" t="e">
        <f>[1]ranks!AG45</f>
        <v>#N/A</v>
      </c>
      <c r="P45" t="e">
        <f>[1]ranks!AH45</f>
        <v>#N/A</v>
      </c>
      <c r="Q45" t="e">
        <f>[1]ranks!AI45</f>
        <v>#N/A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Biden</v>
      </c>
      <c r="C46">
        <f>[1]ranks!U46</f>
        <v>50.3</v>
      </c>
      <c r="D46" t="str">
        <f>[1]ranks!V46</f>
        <v>Sanders</v>
      </c>
      <c r="E46">
        <f>[1]ranks!W46</f>
        <v>49.7</v>
      </c>
      <c r="F46" t="e">
        <f>[1]ranks!X46</f>
        <v>#N/A</v>
      </c>
      <c r="G46" t="e">
        <f>[1]ranks!Y46</f>
        <v>#N/A</v>
      </c>
      <c r="H46" t="e">
        <f>[1]ranks!Z46</f>
        <v>#N/A</v>
      </c>
      <c r="I46" t="e">
        <f>[1]ranks!AA46</f>
        <v>#N/A</v>
      </c>
      <c r="J46" t="e">
        <f>[1]ranks!AB46</f>
        <v>#N/A</v>
      </c>
      <c r="K46" t="e">
        <f>[1]ranks!AC46</f>
        <v>#N/A</v>
      </c>
      <c r="L46" t="e">
        <f>[1]ranks!AD46</f>
        <v>#N/A</v>
      </c>
      <c r="M46" t="e">
        <f>[1]ranks!AE46</f>
        <v>#N/A</v>
      </c>
      <c r="N46" t="e">
        <f>[1]ranks!AF46</f>
        <v>#N/A</v>
      </c>
      <c r="O46" t="e">
        <f>[1]ranks!AG46</f>
        <v>#N/A</v>
      </c>
      <c r="P46" t="e">
        <f>[1]ranks!AH46</f>
        <v>#N/A</v>
      </c>
      <c r="Q46" t="e">
        <f>[1]ranks!AI46</f>
        <v>#N/A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48.4</v>
      </c>
      <c r="D47" t="str">
        <f>[1]ranks!V47</f>
        <v>Sanders</v>
      </c>
      <c r="E47">
        <f>[1]ranks!W47</f>
        <v>19.899999999999999</v>
      </c>
      <c r="F47" t="str">
        <f>[1]ranks!X47</f>
        <v>Steyer</v>
      </c>
      <c r="G47">
        <f>[1]ranks!Y47</f>
        <v>11.3</v>
      </c>
      <c r="H47" t="str">
        <f>[1]ranks!Z47</f>
        <v>Buttigieg</v>
      </c>
      <c r="I47">
        <f>[1]ranks!AA47</f>
        <v>8.3000000000000007</v>
      </c>
      <c r="J47" t="str">
        <f>[1]ranks!AB47</f>
        <v>Warren</v>
      </c>
      <c r="K47">
        <f>[1]ranks!AC47</f>
        <v>7.1</v>
      </c>
      <c r="L47" t="str">
        <f>[1]ranks!AD47</f>
        <v>Klobuchar</v>
      </c>
      <c r="M47">
        <f>[1]ranks!AE47</f>
        <v>3.2</v>
      </c>
      <c r="N47" t="e">
        <f>[1]ranks!AF47</f>
        <v>#N/A</v>
      </c>
      <c r="O47" t="e">
        <f>[1]ranks!AG47</f>
        <v>#N/A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51.6</v>
      </c>
      <c r="D48" t="str">
        <f>[1]ranks!V48</f>
        <v>Biden</v>
      </c>
      <c r="E48">
        <f>[1]ranks!W48</f>
        <v>48.4</v>
      </c>
      <c r="F48" t="e">
        <f>[1]ranks!X48</f>
        <v>#N/A</v>
      </c>
      <c r="G48" t="e">
        <f>[1]ranks!Y48</f>
        <v>#N/A</v>
      </c>
      <c r="H48" t="e">
        <f>[1]ranks!Z48</f>
        <v>#N/A</v>
      </c>
      <c r="I48" t="e">
        <f>[1]ranks!AA48</f>
        <v>#N/A</v>
      </c>
      <c r="J48" t="e">
        <f>[1]ranks!AB48</f>
        <v>#N/A</v>
      </c>
      <c r="K48" t="e">
        <f>[1]ranks!AC48</f>
        <v>#N/A</v>
      </c>
      <c r="L48" t="e">
        <f>[1]ranks!AD48</f>
        <v>#N/A</v>
      </c>
      <c r="M48" t="e">
        <f>[1]ranks!AE48</f>
        <v>#N/A</v>
      </c>
      <c r="N48" t="e">
        <f>[1]ranks!AF48</f>
        <v>#N/A</v>
      </c>
      <c r="O48" t="e">
        <f>[1]ranks!AG48</f>
        <v>#N/A</v>
      </c>
      <c r="P48" t="e">
        <f>[1]ranks!AH48</f>
        <v>#N/A</v>
      </c>
      <c r="Q48" t="e">
        <f>[1]ranks!AI48</f>
        <v>#N/A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41.7</v>
      </c>
      <c r="D49" t="str">
        <f>[1]ranks!V49</f>
        <v>Sanders</v>
      </c>
      <c r="E49">
        <f>[1]ranks!W49</f>
        <v>25</v>
      </c>
      <c r="F49" t="str">
        <f>[1]ranks!X49</f>
        <v>Bloomberg</v>
      </c>
      <c r="G49">
        <f>[1]ranks!Y49</f>
        <v>15.4</v>
      </c>
      <c r="H49" t="str">
        <f>[1]ranks!Z49</f>
        <v>Warren</v>
      </c>
      <c r="I49">
        <f>[1]ranks!AA49</f>
        <v>10.4</v>
      </c>
      <c r="J49" t="e">
        <f>[1]ranks!AB49</f>
        <v>#N/A</v>
      </c>
      <c r="K49" t="e">
        <f>[1]ranks!AC49</f>
        <v>#N/A</v>
      </c>
      <c r="L49" t="e">
        <f>[1]ranks!AD49</f>
        <v>#N/A</v>
      </c>
      <c r="M49" t="e">
        <f>[1]ranks!AE49</f>
        <v>#N/A</v>
      </c>
      <c r="N49" t="e">
        <f>[1]ranks!AF49</f>
        <v>#N/A</v>
      </c>
      <c r="O49" t="e">
        <f>[1]ranks!AG49</f>
        <v>#N/A</v>
      </c>
      <c r="P49" t="e">
        <f>[1]ranks!AH49</f>
        <v>#N/A</v>
      </c>
      <c r="Q49" t="e">
        <f>[1]ranks!AI49</f>
        <v>#N/A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Biden</v>
      </c>
      <c r="C50">
        <f>[1]ranks!U50</f>
        <v>34.5</v>
      </c>
      <c r="D50" t="str">
        <f>[1]ranks!V50</f>
        <v>Sanders</v>
      </c>
      <c r="E50">
        <f>[1]ranks!W50</f>
        <v>30</v>
      </c>
      <c r="F50" t="str">
        <f>[1]ranks!X50</f>
        <v>Bloomberg</v>
      </c>
      <c r="G50">
        <f>[1]ranks!Y50</f>
        <v>14.4</v>
      </c>
      <c r="H50" t="str">
        <f>[1]ranks!Z50</f>
        <v>Warren</v>
      </c>
      <c r="I50">
        <f>[1]ranks!AA50</f>
        <v>11.4</v>
      </c>
      <c r="J50" t="e">
        <f>[1]ranks!AB50</f>
        <v>#N/A</v>
      </c>
      <c r="K50" t="e">
        <f>[1]ranks!AC50</f>
        <v>#N/A</v>
      </c>
      <c r="L50" t="e">
        <f>[1]ranks!AD50</f>
        <v>#N/A</v>
      </c>
      <c r="M50" t="e">
        <f>[1]ranks!AE50</f>
        <v>#N/A</v>
      </c>
      <c r="N50" t="e">
        <f>[1]ranks!AF50</f>
        <v>#N/A</v>
      </c>
      <c r="O50" t="e">
        <f>[1]ranks!AG50</f>
        <v>#N/A</v>
      </c>
      <c r="P50" t="e">
        <f>[1]ranks!AH50</f>
        <v>#N/A</v>
      </c>
      <c r="Q50" t="e">
        <f>[1]ranks!AI50</f>
        <v>#N/A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34.6</v>
      </c>
      <c r="D51" t="str">
        <f>[1]ranks!V51</f>
        <v>Biden</v>
      </c>
      <c r="E51">
        <f>[1]ranks!W51</f>
        <v>17.399999999999999</v>
      </c>
      <c r="F51" t="str">
        <f>[1]ranks!X51</f>
        <v>Bloomberg</v>
      </c>
      <c r="G51">
        <f>[1]ranks!Y51</f>
        <v>16.7</v>
      </c>
      <c r="H51" t="str">
        <f>[1]ranks!Z51</f>
        <v>Warren</v>
      </c>
      <c r="I51">
        <f>[1]ranks!AA51</f>
        <v>15.5</v>
      </c>
      <c r="J51" t="e">
        <f>[1]ranks!AB51</f>
        <v>#N/A</v>
      </c>
      <c r="K51" t="e">
        <f>[1]ranks!AC51</f>
        <v>#N/A</v>
      </c>
      <c r="L51" t="e">
        <f>[1]ranks!AD51</f>
        <v>#N/A</v>
      </c>
      <c r="M51" t="e">
        <f>[1]ranks!AE51</f>
        <v>#N/A</v>
      </c>
      <c r="N51" t="e">
        <f>[1]ranks!AF51</f>
        <v>#N/A</v>
      </c>
      <c r="O51" t="e">
        <f>[1]ranks!AG51</f>
        <v>#N/A</v>
      </c>
      <c r="P51" t="e">
        <f>[1]ranks!AH51</f>
        <v>#N/A</v>
      </c>
      <c r="Q51" t="e">
        <f>[1]ranks!AI51</f>
        <v>#N/A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50.7</v>
      </c>
      <c r="D52" t="str">
        <f>[1]ranks!V52</f>
        <v>Biden</v>
      </c>
      <c r="E52">
        <f>[1]ranks!W52</f>
        <v>22</v>
      </c>
      <c r="F52" t="str">
        <f>[1]ranks!X52</f>
        <v>Warren</v>
      </c>
      <c r="G52">
        <f>[1]ranks!Y52</f>
        <v>12.6</v>
      </c>
      <c r="H52" t="str">
        <f>[1]ranks!Z52</f>
        <v>Bloomberg</v>
      </c>
      <c r="I52">
        <f>[1]ranks!AA52</f>
        <v>9.4</v>
      </c>
      <c r="J52" t="e">
        <f>[1]ranks!AB52</f>
        <v>#N/A</v>
      </c>
      <c r="K52" t="e">
        <f>[1]ranks!AC52</f>
        <v>#N/A</v>
      </c>
      <c r="L52" t="e">
        <f>[1]ranks!AD52</f>
        <v>#N/A</v>
      </c>
      <c r="M52" t="e">
        <f>[1]ranks!AE52</f>
        <v>#N/A</v>
      </c>
      <c r="N52" t="e">
        <f>[1]ranks!AF52</f>
        <v>#N/A</v>
      </c>
      <c r="O52" t="e">
        <f>[1]ranks!AG52</f>
        <v>#N/A</v>
      </c>
      <c r="P52" t="e">
        <f>[1]ranks!AH52</f>
        <v>#N/A</v>
      </c>
      <c r="Q52" t="e">
        <f>[1]ranks!AI52</f>
        <v>#N/A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Biden</v>
      </c>
      <c r="C53">
        <f>[1]ranks!U53</f>
        <v>53.4</v>
      </c>
      <c r="D53" t="str">
        <f>[1]ranks!V53</f>
        <v>Sanders</v>
      </c>
      <c r="E53">
        <f>[1]ranks!W53</f>
        <v>46.6</v>
      </c>
      <c r="F53" t="e">
        <f>[1]ranks!X53</f>
        <v>#N/A</v>
      </c>
      <c r="G53" t="e">
        <f>[1]ranks!Y53</f>
        <v>#N/A</v>
      </c>
      <c r="H53" t="e">
        <f>[1]ranks!Z53</f>
        <v>#N/A</v>
      </c>
      <c r="I53" t="e">
        <f>[1]ranks!AA53</f>
        <v>#N/A</v>
      </c>
      <c r="J53" t="e">
        <f>[1]ranks!AB53</f>
        <v>#N/A</v>
      </c>
      <c r="K53" t="e">
        <f>[1]ranks!AC53</f>
        <v>#N/A</v>
      </c>
      <c r="L53" t="e">
        <f>[1]ranks!AD53</f>
        <v>#N/A</v>
      </c>
      <c r="M53" t="e">
        <f>[1]ranks!AE53</f>
        <v>#N/A</v>
      </c>
      <c r="N53" t="e">
        <f>[1]ranks!AF53</f>
        <v>#N/A</v>
      </c>
      <c r="O53" t="e">
        <f>[1]ranks!AG53</f>
        <v>#N/A</v>
      </c>
      <c r="P53" t="e">
        <f>[1]ranks!AH53</f>
        <v>#N/A</v>
      </c>
      <c r="Q53" t="e">
        <f>[1]ranks!AI53</f>
        <v>#N/A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63.2</v>
      </c>
      <c r="D2" s="8">
        <f>INDEX([1]Sheet2!$B$2:$J$59,MATCH(A2,[1]Sheet2!$A$2:$A59,0),MATCH(B2,[1]Sheet2!$B$1:$J$1,0))</f>
        <v>44</v>
      </c>
      <c r="E2">
        <f>SQRT((D2*14.36)/PI())</f>
        <v>14.181710703803201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55.6</v>
      </c>
      <c r="D3" s="8">
        <f>INDEX([1]Sheet2!$B$2:$J$59,MATCH(A3,[1]Sheet2!$A$2:$A60,0),MATCH(B3,[1]Sheet2!$B$1:$J$1,0))</f>
        <v>8</v>
      </c>
      <c r="E3">
        <f t="shared" ref="E3:E66" si="0">SQRT((D3*14.36)/PI())</f>
        <v>6.0471017623977419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53.9</v>
      </c>
      <c r="D4" s="8">
        <f>INDEX([1]Sheet2!$B$2:$J$59,MATCH(A4,[1]Sheet2!$A$2:$A61,0),MATCH(B4,[1]Sheet2!$B$1:$J$1,0))</f>
        <v>36</v>
      </c>
      <c r="E4">
        <f t="shared" si="0"/>
        <v>12.827839988149698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40.4</v>
      </c>
      <c r="D5" s="8">
        <f>INDEX([1]Sheet2!$B$2:$J$59,MATCH(A5,[1]Sheet2!$A$2:$A62,0),MATCH(B5,[1]Sheet2!$B$1:$J$1,0))</f>
        <v>17</v>
      </c>
      <c r="E5">
        <f t="shared" si="0"/>
        <v>8.8150898699438667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25.1</v>
      </c>
      <c r="D6" s="8">
        <f>INDEX([1]Sheet2!$B$2:$J$59,MATCH(A6,[1]Sheet2!$A$2:$A63,0),MATCH(B6,[1]Sheet2!$B$1:$J$1,0))</f>
        <v>159</v>
      </c>
      <c r="E6">
        <f t="shared" si="0"/>
        <v>26.958817936442951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24.5</v>
      </c>
      <c r="D7" s="8">
        <f>INDEX([1]Sheet2!$B$2:$J$59,MATCH(A7,[1]Sheet2!$A$2:$A64,0),MATCH(B7,[1]Sheet2!$B$1:$J$1,0))</f>
        <v>17</v>
      </c>
      <c r="E7">
        <f t="shared" si="0"/>
        <v>8.8150898699438667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50.9</v>
      </c>
      <c r="D8" s="8">
        <f>INDEX([1]Sheet2!$B$2:$J$59,MATCH(A8,[1]Sheet2!$A$2:$A65,0),MATCH(B8,[1]Sheet2!$B$1:$J$1,0))</f>
        <v>31</v>
      </c>
      <c r="E8">
        <f t="shared" si="0"/>
        <v>11.903731723017628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63.4</v>
      </c>
      <c r="D9" s="8">
        <f>INDEX([1]Sheet2!$B$2:$J$59,MATCH(A9,[1]Sheet2!$A$2:$A66,0),MATCH(B9,[1]Sheet2!$B$1:$J$1,0))</f>
        <v>13</v>
      </c>
      <c r="E9">
        <f t="shared" si="0"/>
        <v>7.7085724717868516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76.7</v>
      </c>
      <c r="D10" s="8">
        <f>INDEX([1]Sheet2!$B$2:$J$59,MATCH(A10,[1]Sheet2!$A$2:$A67,0),MATCH(B10,[1]Sheet2!$B$1:$J$1,0))</f>
        <v>168</v>
      </c>
      <c r="E10">
        <f t="shared" si="0"/>
        <v>27.711301561288515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65.900000000000006</v>
      </c>
      <c r="D11" s="8">
        <f>INDEX([1]Sheet2!$B$2:$J$59,MATCH(A11,[1]Sheet2!$A$2:$A68,0),MATCH(B11,[1]Sheet2!$B$1:$J$1,0))</f>
        <v>69</v>
      </c>
      <c r="E11">
        <f t="shared" si="0"/>
        <v>17.759340292543165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46.2</v>
      </c>
      <c r="D12" s="8">
        <f>INDEX([1]Sheet2!$B$2:$J$59,MATCH(A12,[1]Sheet2!$A$2:$A69,0),MATCH(B12,[1]Sheet2!$B$1:$J$1,0))</f>
        <v>11</v>
      </c>
      <c r="E12">
        <f t="shared" si="0"/>
        <v>7.0908553519016007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48.5</v>
      </c>
      <c r="D13" s="8">
        <f>INDEX([1]Sheet2!$B$2:$J$59,MATCH(A13,[1]Sheet2!$A$2:$A70,0),MATCH(B13,[1]Sheet2!$B$1:$J$1,0))</f>
        <v>10</v>
      </c>
      <c r="E13">
        <f t="shared" si="0"/>
        <v>6.7608653037900659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53.1</v>
      </c>
      <c r="D14" s="8">
        <f>INDEX([1]Sheet2!$B$2:$J$59,MATCH(A14,[1]Sheet2!$A$2:$A71,0),MATCH(B14,[1]Sheet2!$B$1:$J$1,0))</f>
        <v>82</v>
      </c>
      <c r="E14">
        <f t="shared" si="0"/>
        <v>19.360171930515939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53.5</v>
      </c>
      <c r="D15" s="8">
        <f>INDEX([1]Sheet2!$B$2:$J$59,MATCH(A15,[1]Sheet2!$A$2:$A72,0),MATCH(B15,[1]Sheet2!$B$1:$J$1,0))</f>
        <v>44</v>
      </c>
      <c r="E15">
        <f t="shared" si="0"/>
        <v>14.181710703803201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14.9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47.2</v>
      </c>
      <c r="D17" s="8">
        <f>INDEX([1]Sheet2!$B$2:$J$59,MATCH(A17,[1]Sheet2!$A$2:$A74,0),MATCH(B17,[1]Sheet2!$B$1:$J$1,0))</f>
        <v>18</v>
      </c>
      <c r="E17">
        <f t="shared" si="0"/>
        <v>9.0706526435966133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59.1</v>
      </c>
      <c r="D18" s="8">
        <f>INDEX([1]Sheet2!$B$2:$J$59,MATCH(A18,[1]Sheet2!$A$2:$A75,0),MATCH(B18,[1]Sheet2!$B$1:$J$1,0))</f>
        <v>32</v>
      </c>
      <c r="E18">
        <f t="shared" si="0"/>
        <v>12.094203524795484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71</v>
      </c>
      <c r="D19" s="8">
        <f>INDEX([1]Sheet2!$B$2:$J$59,MATCH(A19,[1]Sheet2!$A$2:$A76,0),MATCH(B19,[1]Sheet2!$B$1:$J$1,0))</f>
        <v>38</v>
      </c>
      <c r="E19">
        <f t="shared" si="0"/>
        <v>13.17935274179923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34</v>
      </c>
      <c r="D20" s="8">
        <f>INDEX([1]Sheet2!$B$2:$J$59,MATCH(A20,[1]Sheet2!$A$2:$A77,0),MATCH(B20,[1]Sheet2!$B$1:$J$1,0))</f>
        <v>10</v>
      </c>
      <c r="E20">
        <f t="shared" si="0"/>
        <v>6.7608653037900659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58.3</v>
      </c>
      <c r="D21" s="8">
        <f>INDEX([1]Sheet2!$B$2:$J$59,MATCH(A21,[1]Sheet2!$A$2:$A78,0),MATCH(B21,[1]Sheet2!$B$1:$J$1,0))</f>
        <v>56</v>
      </c>
      <c r="E21">
        <f t="shared" si="0"/>
        <v>15.999127416004821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33.4</v>
      </c>
      <c r="D22" s="8">
        <f>INDEX([1]Sheet2!$B$2:$J$59,MATCH(A22,[1]Sheet2!$A$2:$A79,0),MATCH(B22,[1]Sheet2!$B$1:$J$1,0))</f>
        <v>34</v>
      </c>
      <c r="E22">
        <f t="shared" si="0"/>
        <v>12.466419647612298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57.3</v>
      </c>
      <c r="D23" s="8">
        <f>INDEX([1]Sheet2!$B$2:$J$59,MATCH(A23,[1]Sheet2!$A$2:$A80,0),MATCH(B23,[1]Sheet2!$B$1:$J$1,0))</f>
        <v>72</v>
      </c>
      <c r="E23">
        <f t="shared" si="0"/>
        <v>18.141305287193227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38.6</v>
      </c>
      <c r="D24" s="8">
        <f>INDEX([1]Sheet2!$B$2:$J$59,MATCH(A24,[1]Sheet2!$A$2:$A81,0),MATCH(B24,[1]Sheet2!$B$1:$J$1,0))</f>
        <v>37</v>
      </c>
      <c r="E24">
        <f t="shared" si="0"/>
        <v>13.004784070763023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72.599999999999994</v>
      </c>
      <c r="D25" s="8">
        <f>INDEX([1]Sheet2!$B$2:$J$59,MATCH(A25,[1]Sheet2!$A$2:$A82,0),MATCH(B25,[1]Sheet2!$B$1:$J$1,0))</f>
        <v>26</v>
      </c>
      <c r="E25">
        <f t="shared" si="0"/>
        <v>10.901567736136858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67.099999999999994</v>
      </c>
      <c r="D26" s="8">
        <f>INDEX([1]Sheet2!$B$2:$J$59,MATCH(A26,[1]Sheet2!$A$2:$A83,0),MATCH(B26,[1]Sheet2!$B$1:$J$1,0))</f>
        <v>46</v>
      </c>
      <c r="E26">
        <f t="shared" si="0"/>
        <v>14.500440628393497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52.1</v>
      </c>
      <c r="D27" s="8">
        <f>INDEX([1]Sheet2!$B$2:$J$59,MATCH(A27,[1]Sheet2!$A$2:$A84,0),MATCH(B27,[1]Sheet2!$B$1:$J$1,0))</f>
        <v>10</v>
      </c>
      <c r="E27">
        <f t="shared" si="0"/>
        <v>6.7608653037900659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49.5</v>
      </c>
      <c r="D28" s="8">
        <f>INDEX([1]Sheet2!$B$2:$J$59,MATCH(A28,[1]Sheet2!$A$2:$A85,0),MATCH(B28,[1]Sheet2!$B$1:$J$1,0))</f>
        <v>14</v>
      </c>
      <c r="E28">
        <f t="shared" si="0"/>
        <v>7.9995637080024107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8.4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51.6</v>
      </c>
      <c r="D31" s="8">
        <f>INDEX([1]Sheet2!$B$2:$J$59,MATCH(A31,[1]Sheet2!$A$2:$A88,0),MATCH(B31,[1]Sheet2!$B$1:$J$1,0))</f>
        <v>65</v>
      </c>
      <c r="E31">
        <f t="shared" si="0"/>
        <v>17.236892056398979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44.9</v>
      </c>
      <c r="D32" s="8">
        <f>INDEX([1]Sheet2!$B$2:$J$59,MATCH(A32,[1]Sheet2!$A$2:$A89,0),MATCH(B32,[1]Sheet2!$B$1:$J$1,0))</f>
        <v>15</v>
      </c>
      <c r="E32">
        <f t="shared" si="0"/>
        <v>8.2803351069862217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53.6</v>
      </c>
      <c r="D33" s="8">
        <f>INDEX([1]Sheet2!$B$2:$J$59,MATCH(A33,[1]Sheet2!$A$2:$A90,0),MATCH(B33,[1]Sheet2!$B$1:$J$1,0))</f>
        <v>147</v>
      </c>
      <c r="E33">
        <f t="shared" si="0"/>
        <v>25.921549045978857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43</v>
      </c>
      <c r="D34" s="8">
        <f>INDEX([1]Sheet2!$B$2:$J$59,MATCH(A34,[1]Sheet2!$A$2:$A91,0),MATCH(B34,[1]Sheet2!$B$1:$J$1,0))</f>
        <v>76</v>
      </c>
      <c r="E34">
        <f t="shared" si="0"/>
        <v>18.638419390751508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48.6</v>
      </c>
      <c r="D35" s="8">
        <f>INDEX([1]Sheet2!$B$2:$J$59,MATCH(A35,[1]Sheet2!$A$2:$A92,0),MATCH(B35,[1]Sheet2!$B$1:$J$1,0))</f>
        <v>7</v>
      </c>
      <c r="E35">
        <f t="shared" si="0"/>
        <v>5.6565457444623073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54.5</v>
      </c>
      <c r="D36" s="8">
        <f>INDEX([1]Sheet2!$B$2:$J$59,MATCH(A36,[1]Sheet2!$A$2:$A93,0),MATCH(B36,[1]Sheet2!$B$1:$J$1,0))</f>
        <v>74</v>
      </c>
      <c r="E36">
        <f t="shared" si="0"/>
        <v>18.391542008606653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38.700000000000003</v>
      </c>
      <c r="D37" s="8">
        <f>INDEX([1]Sheet2!$B$2:$J$59,MATCH(A37,[1]Sheet2!$A$2:$A94,0),MATCH(B37,[1]Sheet2!$B$1:$J$1,0))</f>
        <v>22</v>
      </c>
      <c r="E37">
        <f t="shared" si="0"/>
        <v>10.027983807485089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51.8</v>
      </c>
      <c r="D38" s="8">
        <f>INDEX([1]Sheet2!$B$2:$J$59,MATCH(A38,[1]Sheet2!$A$2:$A95,0),MATCH(B38,[1]Sheet2!$B$1:$J$1,0))</f>
        <v>32</v>
      </c>
      <c r="E38">
        <f t="shared" si="0"/>
        <v>12.094203524795484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55.3</v>
      </c>
      <c r="D39" s="8">
        <f>INDEX([1]Sheet2!$B$2:$J$59,MATCH(A39,[1]Sheet2!$A$2:$A96,0),MATCH(B39,[1]Sheet2!$B$1:$J$1,0))</f>
        <v>103</v>
      </c>
      <c r="E39">
        <f t="shared" si="0"/>
        <v>21.69805950901419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50.3</v>
      </c>
      <c r="D40" s="8">
        <f>INDEX([1]Sheet2!$B$2:$J$59,MATCH(A40,[1]Sheet2!$A$2:$A97,0),MATCH(B40,[1]Sheet2!$B$1:$J$1,0))</f>
        <v>13</v>
      </c>
      <c r="E40">
        <f t="shared" si="0"/>
        <v>7.7085724717868516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>
        <f t="shared" si="0"/>
        <v>13.351639174961631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48.4</v>
      </c>
      <c r="D42" s="8">
        <f>INDEX([1]Sheet2!$B$2:$J$59,MATCH(A42,[1]Sheet2!$A$2:$A99,0),MATCH(B42,[1]Sheet2!$B$1:$J$1,0))</f>
        <v>8</v>
      </c>
      <c r="E42">
        <f t="shared" si="0"/>
        <v>6.0471017623977419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41.7</v>
      </c>
      <c r="D43" s="8">
        <f>INDEX([1]Sheet2!$B$2:$J$59,MATCH(A43,[1]Sheet2!$A$2:$A100,0),MATCH(B43,[1]Sheet2!$B$1:$J$1,0))</f>
        <v>32</v>
      </c>
      <c r="E43">
        <f t="shared" si="0"/>
        <v>12.094203524795484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34.5</v>
      </c>
      <c r="D44" s="8">
        <f>INDEX([1]Sheet2!$B$2:$J$59,MATCH(A44,[1]Sheet2!$A$2:$A101,0),MATCH(B44,[1]Sheet2!$B$1:$J$1,0))</f>
        <v>123</v>
      </c>
      <c r="E44">
        <f t="shared" si="0"/>
        <v>23.711271281158794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17.399999999999999</v>
      </c>
      <c r="D45" s="8">
        <f>INDEX([1]Sheet2!$B$2:$J$59,MATCH(A45,[1]Sheet2!$A$2:$A102,0),MATCH(B45,[1]Sheet2!$B$1:$J$1,0))</f>
        <v>6</v>
      </c>
      <c r="E45">
        <f t="shared" si="0"/>
        <v>5.2369437455060943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22</v>
      </c>
      <c r="D46" s="8">
        <f>INDEX([1]Sheet2!$B$2:$J$59,MATCH(A46,[1]Sheet2!$A$2:$A103,0),MATCH(B46,[1]Sheet2!$B$1:$J$1,0))</f>
        <v>5</v>
      </c>
      <c r="E46">
        <f t="shared" si="0"/>
        <v>4.7806537029988032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53.3</v>
      </c>
      <c r="D47" s="8">
        <f>INDEX([1]Sheet2!$B$2:$J$59,MATCH(A47,[1]Sheet2!$A$2:$A104,0),MATCH(B47,[1]Sheet2!$B$1:$J$1,0))</f>
        <v>57</v>
      </c>
      <c r="E47">
        <f t="shared" si="0"/>
        <v>16.141344678779284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46.4</v>
      </c>
      <c r="D48" s="8">
        <f>INDEX([1]Sheet2!$B$2:$J$59,MATCH(A48,[1]Sheet2!$A$2:$A105,0),MATCH(B48,[1]Sheet2!$B$1:$J$1,0))</f>
        <v>41</v>
      </c>
      <c r="E48">
        <f t="shared" si="0"/>
        <v>13.689708857005273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58.9</v>
      </c>
      <c r="D49" s="8">
        <f>INDEX([1]Sheet2!$B$2:$J$59,MATCH(A49,[1]Sheet2!$A$2:$A106,0),MATCH(B49,[1]Sheet2!$B$1:$J$1,0))</f>
        <v>16</v>
      </c>
      <c r="E49">
        <f t="shared" si="0"/>
        <v>8.5518933254331309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47.8</v>
      </c>
      <c r="D50" s="8">
        <f>INDEX([1]Sheet2!$B$2:$J$59,MATCH(A50,[1]Sheet2!$A$2:$A107,0),MATCH(B50,[1]Sheet2!$B$1:$J$1,0))</f>
        <v>40</v>
      </c>
      <c r="E50">
        <f t="shared" si="0"/>
        <v>13.521730607580132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54</v>
      </c>
      <c r="D51" s="8">
        <f>INDEX([1]Sheet2!$B$2:$J$59,MATCH(A51,[1]Sheet2!$A$2:$A108,0),MATCH(B51,[1]Sheet2!$B$1:$J$1,0))</f>
        <v>8</v>
      </c>
      <c r="E51">
        <f t="shared" si="0"/>
        <v>6.0471017623977419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69.400000000000006</v>
      </c>
      <c r="D52" s="8">
        <f>INDEX([1]Sheet2!$B$2:$J$59,MATCH(A52,[1]Sheet2!$A$2:$A109,0),MATCH(B52,[1]Sheet2!$B$1:$J$1,0))</f>
        <v>14</v>
      </c>
      <c r="E52">
        <f t="shared" si="0"/>
        <v>7.9995637080024107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11.7</v>
      </c>
      <c r="D53" s="8">
        <f>INDEX([1]Sheet2!$B$2:$J$59,MATCH(A53,[1]Sheet2!$A$2:$A110,0),MATCH(B53,[1]Sheet2!$B$1:$J$1,0))</f>
        <v>0</v>
      </c>
      <c r="E53">
        <f t="shared" si="0"/>
        <v>0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0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0</v>
      </c>
      <c r="D55" s="8">
        <f>INDEX([1]Sheet2!$B$2:$J$59,MATCH(A55,[1]Sheet2!$A$2:$A112,0),MATCH(B55,[1]Sheet2!$B$1:$J$1,0))</f>
        <v>0</v>
      </c>
      <c r="E55">
        <f t="shared" si="0"/>
        <v>0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16.7</v>
      </c>
      <c r="D56" s="8">
        <f>INDEX([1]Sheet2!$B$2:$J$59,MATCH(A56,[1]Sheet2!$A$2:$A113,0),MATCH(B56,[1]Sheet2!$B$1:$J$1,0))</f>
        <v>5</v>
      </c>
      <c r="E56">
        <f t="shared" si="0"/>
        <v>4.7806537029988032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14.1</v>
      </c>
      <c r="D57" s="8">
        <f>INDEX([1]Sheet2!$B$2:$J$59,MATCH(A57,[1]Sheet2!$A$2:$A114,0),MATCH(B57,[1]Sheet2!$B$1:$J$1,0))</f>
        <v>21</v>
      </c>
      <c r="E57">
        <f t="shared" si="0"/>
        <v>9.7974246247462347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19.100000000000001</v>
      </c>
      <c r="D58" s="8">
        <f>INDEX([1]Sheet2!$B$2:$J$59,MATCH(A58,[1]Sheet2!$A$2:$A115,0),MATCH(B58,[1]Sheet2!$B$1:$J$1,0))</f>
        <v>14</v>
      </c>
      <c r="E58">
        <f t="shared" si="0"/>
        <v>7.9995637080024107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0</v>
      </c>
      <c r="D59" s="8">
        <f>INDEX([1]Sheet2!$B$2:$J$59,MATCH(A59,[1]Sheet2!$A$2:$A116,0),MATCH(B59,[1]Sheet2!$B$1:$J$1,0))</f>
        <v>0</v>
      </c>
      <c r="E59">
        <f t="shared" si="0"/>
        <v>0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0</v>
      </c>
      <c r="D60" s="8">
        <f>INDEX([1]Sheet2!$B$2:$J$59,MATCH(A60,[1]Sheet2!$A$2:$A117,0),MATCH(B60,[1]Sheet2!$B$1:$J$1,0))</f>
        <v>0</v>
      </c>
      <c r="E60">
        <f t="shared" si="0"/>
        <v>0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0</v>
      </c>
      <c r="D61" s="8">
        <f>INDEX([1]Sheet2!$B$2:$J$59,MATCH(A61,[1]Sheet2!$A$2:$A118,0),MATCH(B61,[1]Sheet2!$B$1:$J$1,0))</f>
        <v>0</v>
      </c>
      <c r="E61">
        <f t="shared" si="0"/>
        <v>0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0</v>
      </c>
      <c r="D62" s="8">
        <f>INDEX([1]Sheet2!$B$2:$J$59,MATCH(A62,[1]Sheet2!$A$2:$A119,0),MATCH(B62,[1]Sheet2!$B$1:$J$1,0))</f>
        <v>0</v>
      </c>
      <c r="E62">
        <f t="shared" si="0"/>
        <v>0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0</v>
      </c>
      <c r="D63" s="8">
        <f>INDEX([1]Sheet2!$B$2:$J$59,MATCH(A63,[1]Sheet2!$A$2:$A120,0),MATCH(B63,[1]Sheet2!$B$1:$J$1,0))</f>
        <v>0</v>
      </c>
      <c r="E63">
        <f t="shared" si="0"/>
        <v>0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0</v>
      </c>
      <c r="D64" s="8">
        <f>INDEX([1]Sheet2!$B$2:$J$59,MATCH(A64,[1]Sheet2!$A$2:$A121,0),MATCH(B64,[1]Sheet2!$B$1:$J$1,0))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0</v>
      </c>
      <c r="D65" s="8">
        <f>INDEX([1]Sheet2!$B$2:$J$59,MATCH(A65,[1]Sheet2!$A$2:$A122,0),MATCH(B65,[1]Sheet2!$B$1:$J$1,0))</f>
        <v>0</v>
      </c>
      <c r="E65">
        <f t="shared" si="0"/>
        <v>0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0</v>
      </c>
      <c r="D66" s="8">
        <f>INDEX([1]Sheet2!$B$2:$J$59,MATCH(A66,[1]Sheet2!$A$2:$A123,0),MATCH(B66,[1]Sheet2!$B$1:$J$1,0))</f>
        <v>0</v>
      </c>
      <c r="E66">
        <f t="shared" si="0"/>
        <v>0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0</v>
      </c>
      <c r="D68" s="8">
        <f>INDEX([1]Sheet2!$B$2:$J$59,MATCH(A68,[1]Sheet2!$A$2:$A125,0),MATCH(B68,[1]Sheet2!$B$1:$J$1,0))</f>
        <v>0</v>
      </c>
      <c r="E68">
        <f t="shared" si="1"/>
        <v>0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0</v>
      </c>
      <c r="D69" s="8">
        <f>INDEX([1]Sheet2!$B$2:$J$59,MATCH(A69,[1]Sheet2!$A$2:$A126,0),MATCH(B69,[1]Sheet2!$B$1:$J$1,0))</f>
        <v>0</v>
      </c>
      <c r="E69">
        <f t="shared" si="1"/>
        <v>0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0</v>
      </c>
      <c r="D70" s="8">
        <f>INDEX([1]Sheet2!$B$2:$J$59,MATCH(A70,[1]Sheet2!$A$2:$A127,0),MATCH(B70,[1]Sheet2!$B$1:$J$1,0))</f>
        <v>0</v>
      </c>
      <c r="E70">
        <f t="shared" si="1"/>
        <v>0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12</v>
      </c>
      <c r="D71" s="8">
        <f>INDEX([1]Sheet2!$B$2:$J$59,MATCH(A71,[1]Sheet2!$A$2:$A128,0),MATCH(B71,[1]Sheet2!$B$1:$J$1,0))</f>
        <v>0</v>
      </c>
      <c r="E71">
        <f t="shared" si="1"/>
        <v>0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0</v>
      </c>
      <c r="D72" s="8">
        <f>INDEX([1]Sheet2!$B$2:$J$59,MATCH(A72,[1]Sheet2!$A$2:$A129,0),MATCH(B72,[1]Sheet2!$B$1:$J$1,0))</f>
        <v>0</v>
      </c>
      <c r="E72">
        <f t="shared" si="1"/>
        <v>0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11.7</v>
      </c>
      <c r="D73" s="8">
        <f>INDEX([1]Sheet2!$B$2:$J$59,MATCH(A73,[1]Sheet2!$A$2:$A130,0),MATCH(B73,[1]Sheet2!$B$1:$J$1,0))</f>
        <v>0</v>
      </c>
      <c r="E73">
        <f t="shared" si="1"/>
        <v>0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0</v>
      </c>
      <c r="D74" s="8">
        <f>INDEX([1]Sheet2!$B$2:$J$59,MATCH(A74,[1]Sheet2!$A$2:$A131,0),MATCH(B74,[1]Sheet2!$B$1:$J$1,0))</f>
        <v>0</v>
      </c>
      <c r="E74">
        <f t="shared" si="1"/>
        <v>0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8.3000000000000007</v>
      </c>
      <c r="D75" s="8">
        <f>INDEX([1]Sheet2!$B$2:$J$59,MATCH(A75,[1]Sheet2!$A$2:$A132,0),MATCH(B75,[1]Sheet2!$B$1:$J$1,0))</f>
        <v>0</v>
      </c>
      <c r="E75">
        <f t="shared" si="1"/>
        <v>0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0</v>
      </c>
      <c r="D76" s="8">
        <f>INDEX([1]Sheet2!$B$2:$J$59,MATCH(A76,[1]Sheet2!$A$2:$A133,0),MATCH(B76,[1]Sheet2!$B$1:$J$1,0))</f>
        <v>0</v>
      </c>
      <c r="E76">
        <f t="shared" si="1"/>
        <v>0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0</v>
      </c>
      <c r="D77" s="8">
        <f>INDEX([1]Sheet2!$B$2:$J$59,MATCH(A77,[1]Sheet2!$A$2:$A134,0),MATCH(B77,[1]Sheet2!$B$1:$J$1,0))</f>
        <v>0</v>
      </c>
      <c r="E77">
        <f t="shared" si="1"/>
        <v>0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0</v>
      </c>
      <c r="D78" s="8">
        <f>INDEX([1]Sheet2!$B$2:$J$59,MATCH(A78,[1]Sheet2!$A$2:$A135,0),MATCH(B78,[1]Sheet2!$B$1:$J$1,0))</f>
        <v>0</v>
      </c>
      <c r="E78">
        <f t="shared" si="1"/>
        <v>0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0</v>
      </c>
      <c r="D79" s="8">
        <f>INDEX([1]Sheet2!$B$2:$J$59,MATCH(A79,[1]Sheet2!$A$2:$A136,0),MATCH(B79,[1]Sheet2!$B$1:$J$1,0))</f>
        <v>0</v>
      </c>
      <c r="E79">
        <f t="shared" si="1"/>
        <v>0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0</v>
      </c>
      <c r="D82" s="8">
        <f>INDEX([1]Sheet2!$B$2:$J$59,MATCH(A82,[1]Sheet2!$A$2:$A139,0),MATCH(B82,[1]Sheet2!$B$1:$J$1,0))</f>
        <v>0</v>
      </c>
      <c r="E82">
        <f t="shared" si="1"/>
        <v>0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0</v>
      </c>
      <c r="D83" s="8">
        <f>INDEX([1]Sheet2!$B$2:$J$59,MATCH(A83,[1]Sheet2!$A$2:$A140,0),MATCH(B83,[1]Sheet2!$B$1:$J$1,0))</f>
        <v>0</v>
      </c>
      <c r="E83">
        <f t="shared" si="1"/>
        <v>0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0</v>
      </c>
      <c r="D84" s="8">
        <f>INDEX([1]Sheet2!$B$2:$J$59,MATCH(A84,[1]Sheet2!$A$2:$A141,0),MATCH(B84,[1]Sheet2!$B$1:$J$1,0))</f>
        <v>0</v>
      </c>
      <c r="E84">
        <f t="shared" si="1"/>
        <v>0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13</v>
      </c>
      <c r="D85" s="8">
        <f>INDEX([1]Sheet2!$B$2:$J$59,MATCH(A85,[1]Sheet2!$A$2:$A142,0),MATCH(B85,[1]Sheet2!$B$1:$J$1,0))</f>
        <v>3</v>
      </c>
      <c r="E85">
        <f t="shared" si="1"/>
        <v>3.7030784351398367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0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0</v>
      </c>
      <c r="D87" s="8">
        <f>INDEX([1]Sheet2!$B$2:$J$59,MATCH(A87,[1]Sheet2!$A$2:$A144,0),MATCH(B87,[1]Sheet2!$B$1:$J$1,0))</f>
        <v>0</v>
      </c>
      <c r="E87">
        <f t="shared" si="1"/>
        <v>0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13.9</v>
      </c>
      <c r="D88" s="8">
        <f>INDEX([1]Sheet2!$B$2:$J$59,MATCH(A88,[1]Sheet2!$A$2:$A145,0),MATCH(B88,[1]Sheet2!$B$1:$J$1,0))</f>
        <v>2</v>
      </c>
      <c r="E88">
        <f t="shared" si="1"/>
        <v>3.0235508811988709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0</v>
      </c>
      <c r="D89" s="8">
        <f>INDEX([1]Sheet2!$B$2:$J$59,MATCH(A89,[1]Sheet2!$A$2:$A146,0),MATCH(B89,[1]Sheet2!$B$1:$J$1,0))</f>
        <v>0</v>
      </c>
      <c r="E89">
        <f t="shared" si="1"/>
        <v>0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0</v>
      </c>
      <c r="D90" s="8">
        <f>INDEX([1]Sheet2!$B$2:$J$59,MATCH(A90,[1]Sheet2!$A$2:$A147,0),MATCH(B90,[1]Sheet2!$B$1:$J$1,0))</f>
        <v>0</v>
      </c>
      <c r="E90">
        <f t="shared" si="1"/>
        <v>0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0</v>
      </c>
      <c r="D91" s="8">
        <f>INDEX([1]Sheet2!$B$2:$J$59,MATCH(A91,[1]Sheet2!$A$2:$A148,0),MATCH(B91,[1]Sheet2!$B$1:$J$1,0))</f>
        <v>0</v>
      </c>
      <c r="E91">
        <f t="shared" si="1"/>
        <v>0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0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15.4</v>
      </c>
      <c r="D94" s="8">
        <f>INDEX([1]Sheet2!$B$2:$J$59,MATCH(A94,[1]Sheet2!$A$2:$A151,0),MATCH(B94,[1]Sheet2!$B$1:$J$1,0))</f>
        <v>11</v>
      </c>
      <c r="E94">
        <f t="shared" si="1"/>
        <v>7.0908553519016007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14.4</v>
      </c>
      <c r="D95" s="8">
        <f>INDEX([1]Sheet2!$B$2:$J$59,MATCH(A95,[1]Sheet2!$A$2:$A152,0),MATCH(B95,[1]Sheet2!$B$1:$J$1,0))</f>
        <v>0</v>
      </c>
      <c r="E95">
        <f t="shared" si="1"/>
        <v>0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16.7</v>
      </c>
      <c r="D96" s="8">
        <f>INDEX([1]Sheet2!$B$2:$J$59,MATCH(A96,[1]Sheet2!$A$2:$A153,0),MATCH(B96,[1]Sheet2!$B$1:$J$1,0))</f>
        <v>6</v>
      </c>
      <c r="E96">
        <f t="shared" si="1"/>
        <v>5.2369437455060943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9.4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9.6999999999999993</v>
      </c>
      <c r="D98" s="8">
        <f>INDEX([1]Sheet2!$B$2:$J$59,MATCH(A98,[1]Sheet2!$A$2:$A155,0),MATCH(B98,[1]Sheet2!$B$1:$J$1,0))</f>
        <v>1</v>
      </c>
      <c r="E98">
        <f t="shared" si="1"/>
        <v>2.1379733313582827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0</v>
      </c>
      <c r="D99" s="8">
        <f>INDEX([1]Sheet2!$B$2:$J$59,MATCH(A99,[1]Sheet2!$A$2:$A156,0),MATCH(B99,[1]Sheet2!$B$1:$J$1,0))</f>
        <v>0</v>
      </c>
      <c r="E99">
        <f t="shared" si="1"/>
        <v>0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0</v>
      </c>
      <c r="D100" s="8">
        <f>INDEX([1]Sheet2!$B$2:$J$59,MATCH(A100,[1]Sheet2!$A$2:$A157,0),MATCH(B100,[1]Sheet2!$B$1:$J$1,0))</f>
        <v>0</v>
      </c>
      <c r="E100">
        <f t="shared" si="1"/>
        <v>0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0</v>
      </c>
      <c r="D101" s="8">
        <f>INDEX([1]Sheet2!$B$2:$J$59,MATCH(A101,[1]Sheet2!$A$2:$A158,0),MATCH(B101,[1]Sheet2!$B$1:$J$1,0))</f>
        <v>0</v>
      </c>
      <c r="E101">
        <f t="shared" si="1"/>
        <v>0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0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0</v>
      </c>
      <c r="D103" s="8">
        <f>INDEX([1]Sheet2!$B$2:$J$59,MATCH(A103,[1]Sheet2!$A$2:$A160,0),MATCH(B103,[1]Sheet2!$B$1:$J$1,0))</f>
        <v>0</v>
      </c>
      <c r="E103">
        <f t="shared" si="1"/>
        <v>0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>
        <f t="shared" si="2"/>
        <v>0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>
        <f t="shared" si="2"/>
        <v>0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>
        <f t="shared" si="2"/>
        <v>0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>
        <f t="shared" si="2"/>
        <v>0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>
        <f t="shared" si="2"/>
        <v>0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>
        <f t="shared" si="2"/>
        <v>0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21.3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>
        <f t="shared" si="2"/>
        <v>0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>
        <f t="shared" si="2"/>
        <v>0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>
        <f t="shared" si="2"/>
        <v>0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>
        <f t="shared" si="2"/>
        <v>0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>
        <f t="shared" si="2"/>
        <v>0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>
        <f t="shared" si="2"/>
        <v>0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>
        <f t="shared" si="2"/>
        <v>0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15.4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>
        <f t="shared" si="2"/>
        <v>0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>
        <f t="shared" si="2"/>
        <v>0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>
        <f t="shared" si="2"/>
        <v>0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>
        <f t="shared" si="2"/>
        <v>0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>
        <f t="shared" si="2"/>
        <v>0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>
        <f t="shared" si="2"/>
        <v>0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>
        <f t="shared" si="2"/>
        <v>0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>
        <f t="shared" si="2"/>
        <v>0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>
        <f t="shared" si="2"/>
        <v>0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>
        <f t="shared" ref="E195:E258" si="3">SQRT((D195*14.36)/PI())</f>
        <v>0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>
        <f t="shared" si="3"/>
        <v>0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>
        <f t="shared" si="3"/>
        <v>0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>
        <f t="shared" si="3"/>
        <v>0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>
        <f t="shared" si="3"/>
        <v>0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>
        <f t="shared" si="3"/>
        <v>0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12.7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2</v>
      </c>
      <c r="E228">
        <f t="shared" si="3"/>
        <v>3.0235508811988709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16.600000000000001</v>
      </c>
      <c r="D257" s="8">
        <f>INDEX([1]Sheet2!$B$2:$J$59,MATCH(A257,[1]Sheet2!$A$2:$A314,0),MATCH(B257,[1]Sheet2!$B$1:$J$1,0))</f>
        <v>8</v>
      </c>
      <c r="E257">
        <f t="shared" si="3"/>
        <v>6.0471017623977419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44.4</v>
      </c>
      <c r="D258" s="8">
        <f>INDEX([1]Sheet2!$B$2:$J$59,MATCH(A258,[1]Sheet2!$A$2:$A315,0),MATCH(B258,[1]Sheet2!$B$1:$J$1,0))</f>
        <v>7</v>
      </c>
      <c r="E258">
        <f t="shared" si="3"/>
        <v>5.6565457444623073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46.1</v>
      </c>
      <c r="D259" s="8">
        <f>INDEX([1]Sheet2!$B$2:$J$59,MATCH(A259,[1]Sheet2!$A$2:$A316,0),MATCH(B259,[1]Sheet2!$B$1:$J$1,0))</f>
        <v>31</v>
      </c>
      <c r="E259">
        <f t="shared" ref="E259:E322" si="4">SQRT((D259*14.36)/PI())</f>
        <v>11.903731723017628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22.4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33.799999999999997</v>
      </c>
      <c r="D261" s="8">
        <f>INDEX([1]Sheet2!$B$2:$J$59,MATCH(A261,[1]Sheet2!$A$2:$A318,0),MATCH(B261,[1]Sheet2!$B$1:$J$1,0))</f>
        <v>228</v>
      </c>
      <c r="E261">
        <f t="shared" si="4"/>
        <v>32.282689357558567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36.5</v>
      </c>
      <c r="D262" s="8">
        <f>INDEX([1]Sheet2!$B$2:$J$59,MATCH(A262,[1]Sheet2!$A$2:$A319,0),MATCH(B262,[1]Sheet2!$B$1:$J$1,0))</f>
        <v>23</v>
      </c>
      <c r="E262">
        <f t="shared" si="4"/>
        <v>10.253359898529963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49.1</v>
      </c>
      <c r="D263" s="8">
        <f>INDEX([1]Sheet2!$B$2:$J$59,MATCH(A263,[1]Sheet2!$A$2:$A320,0),MATCH(B263,[1]Sheet2!$B$1:$J$1,0))</f>
        <v>29</v>
      </c>
      <c r="E263">
        <f t="shared" si="4"/>
        <v>11.513338742622741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36.6</v>
      </c>
      <c r="D264" s="8">
        <f>INDEX([1]Sheet2!$B$2:$J$59,MATCH(A264,[1]Sheet2!$A$2:$A321,0),MATCH(B264,[1]Sheet2!$B$1:$J$1,0))</f>
        <v>8</v>
      </c>
      <c r="E264">
        <f t="shared" si="4"/>
        <v>6.0471017623977419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23.3</v>
      </c>
      <c r="D265" s="8">
        <f>INDEX([1]Sheet2!$B$2:$J$59,MATCH(A265,[1]Sheet2!$A$2:$A322,0),MATCH(B265,[1]Sheet2!$B$1:$J$1,0))</f>
        <v>51</v>
      </c>
      <c r="E265">
        <f t="shared" si="4"/>
        <v>15.268183528028505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34.1</v>
      </c>
      <c r="D266" s="8">
        <f>INDEX([1]Sheet2!$B$2:$J$59,MATCH(A266,[1]Sheet2!$A$2:$A323,0),MATCH(B266,[1]Sheet2!$B$1:$J$1,0))</f>
        <v>36</v>
      </c>
      <c r="E266">
        <f t="shared" si="4"/>
        <v>12.827839988149698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53.8</v>
      </c>
      <c r="D267" s="8">
        <f>INDEX([1]Sheet2!$B$2:$J$59,MATCH(A267,[1]Sheet2!$A$2:$A324,0),MATCH(B267,[1]Sheet2!$B$1:$J$1,0))</f>
        <v>13</v>
      </c>
      <c r="E267">
        <f t="shared" si="4"/>
        <v>7.7085724717868516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51.5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46.9</v>
      </c>
      <c r="D269" s="8">
        <f>INDEX([1]Sheet2!$B$2:$J$59,MATCH(A269,[1]Sheet2!$A$2:$A326,0),MATCH(B269,[1]Sheet2!$B$1:$J$1,0))</f>
        <v>73</v>
      </c>
      <c r="E269">
        <f t="shared" si="4"/>
        <v>18.266852150514168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46.5</v>
      </c>
      <c r="D270" s="8">
        <f>INDEX([1]Sheet2!$B$2:$J$59,MATCH(A270,[1]Sheet2!$A$2:$A327,0),MATCH(B270,[1]Sheet2!$B$1:$J$1,0))</f>
        <v>38</v>
      </c>
      <c r="E270">
        <f t="shared" si="4"/>
        <v>13.17935274179923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24.7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52.8</v>
      </c>
      <c r="D272" s="8">
        <f>INDEX([1]Sheet2!$B$2:$J$59,MATCH(A272,[1]Sheet2!$A$2:$A329,0),MATCH(B272,[1]Sheet2!$B$1:$J$1,0))</f>
        <v>21</v>
      </c>
      <c r="E272">
        <f t="shared" si="4"/>
        <v>9.7974246247462347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40.9</v>
      </c>
      <c r="D273" s="8">
        <f>INDEX([1]Sheet2!$B$2:$J$59,MATCH(A273,[1]Sheet2!$A$2:$A330,0),MATCH(B273,[1]Sheet2!$B$1:$J$1,0))</f>
        <v>22</v>
      </c>
      <c r="E273">
        <f t="shared" si="4"/>
        <v>10.027983807485089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29</v>
      </c>
      <c r="D274" s="8">
        <f>INDEX([1]Sheet2!$B$2:$J$59,MATCH(A274,[1]Sheet2!$A$2:$A331,0),MATCH(B274,[1]Sheet2!$B$1:$J$1,0))</f>
        <v>16</v>
      </c>
      <c r="E274">
        <f t="shared" si="4"/>
        <v>8.5518933254331309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32.9</v>
      </c>
      <c r="D275" s="8">
        <f>INDEX([1]Sheet2!$B$2:$J$59,MATCH(A275,[1]Sheet2!$A$2:$A332,0),MATCH(B275,[1]Sheet2!$B$1:$J$1,0))</f>
        <v>9</v>
      </c>
      <c r="E275">
        <f t="shared" si="4"/>
        <v>6.413919994074849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41.7</v>
      </c>
      <c r="D276" s="8">
        <f>INDEX([1]Sheet2!$B$2:$J$59,MATCH(A276,[1]Sheet2!$A$2:$A333,0),MATCH(B276,[1]Sheet2!$B$1:$J$1,0))</f>
        <v>40</v>
      </c>
      <c r="E276">
        <f t="shared" si="4"/>
        <v>13.521730607580132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26.7</v>
      </c>
      <c r="D277" s="8">
        <f>INDEX([1]Sheet2!$B$2:$J$59,MATCH(A277,[1]Sheet2!$A$2:$A334,0),MATCH(B277,[1]Sheet2!$B$1:$J$1,0))</f>
        <v>31</v>
      </c>
      <c r="E277">
        <f t="shared" si="4"/>
        <v>11.903731723017628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42.7</v>
      </c>
      <c r="D278" s="8">
        <f>INDEX([1]Sheet2!$B$2:$J$59,MATCH(A278,[1]Sheet2!$A$2:$A335,0),MATCH(B278,[1]Sheet2!$B$1:$J$1,0))</f>
        <v>53</v>
      </c>
      <c r="E278">
        <f t="shared" si="4"/>
        <v>15.564680792639448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29.9</v>
      </c>
      <c r="D279" s="8">
        <f>INDEX([1]Sheet2!$B$2:$J$59,MATCH(A279,[1]Sheet2!$A$2:$A336,0),MATCH(B279,[1]Sheet2!$B$1:$J$1,0))</f>
        <v>28</v>
      </c>
      <c r="E279">
        <f t="shared" si="4"/>
        <v>11.313091488924615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27.4</v>
      </c>
      <c r="D280" s="8">
        <f>INDEX([1]Sheet2!$B$2:$J$59,MATCH(A280,[1]Sheet2!$A$2:$A337,0),MATCH(B280,[1]Sheet2!$B$1:$J$1,0))</f>
        <v>10</v>
      </c>
      <c r="E280">
        <f t="shared" si="4"/>
        <v>6.7608653037900659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32.9</v>
      </c>
      <c r="D281" s="8">
        <f>INDEX([1]Sheet2!$B$2:$J$59,MATCH(A281,[1]Sheet2!$A$2:$A338,0),MATCH(B281,[1]Sheet2!$B$1:$J$1,0))</f>
        <v>22</v>
      </c>
      <c r="E281">
        <f t="shared" si="4"/>
        <v>10.027983807485089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47.9</v>
      </c>
      <c r="D282" s="8">
        <f>INDEX([1]Sheet2!$B$2:$J$59,MATCH(A282,[1]Sheet2!$A$2:$A339,0),MATCH(B282,[1]Sheet2!$B$1:$J$1,0))</f>
        <v>9</v>
      </c>
      <c r="E282">
        <f t="shared" si="4"/>
        <v>6.413919994074849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50.5</v>
      </c>
      <c r="D283" s="8">
        <f>INDEX([1]Sheet2!$B$2:$J$59,MATCH(A283,[1]Sheet2!$A$2:$A340,0),MATCH(B283,[1]Sheet2!$B$1:$J$1,0))</f>
        <v>15</v>
      </c>
      <c r="E283">
        <f t="shared" si="4"/>
        <v>8.2803351069862217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25.7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48.4</v>
      </c>
      <c r="D286" s="8">
        <f>INDEX([1]Sheet2!$B$2:$J$59,MATCH(A286,[1]Sheet2!$A$2:$A343,0),MATCH(B286,[1]Sheet2!$B$1:$J$1,0))</f>
        <v>61</v>
      </c>
      <c r="E286">
        <f t="shared" si="4"/>
        <v>16.6981055183381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55.1</v>
      </c>
      <c r="D287" s="8">
        <f>INDEX([1]Sheet2!$B$2:$J$59,MATCH(A287,[1]Sheet2!$A$2:$A344,0),MATCH(B287,[1]Sheet2!$B$1:$J$1,0))</f>
        <v>19</v>
      </c>
      <c r="E287">
        <f t="shared" si="4"/>
        <v>9.3192096953757542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46.4</v>
      </c>
      <c r="D288" s="8">
        <f>INDEX([1]Sheet2!$B$2:$J$59,MATCH(A288,[1]Sheet2!$A$2:$A345,0),MATCH(B288,[1]Sheet2!$B$1:$J$1,0))</f>
        <v>127</v>
      </c>
      <c r="E288">
        <f t="shared" si="4"/>
        <v>24.093735817243097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24.1</v>
      </c>
      <c r="D289" s="8">
        <f>INDEX([1]Sheet2!$B$2:$J$59,MATCH(A289,[1]Sheet2!$A$2:$A346,0),MATCH(B289,[1]Sheet2!$B$1:$J$1,0))</f>
        <v>38</v>
      </c>
      <c r="E289">
        <f t="shared" si="4"/>
        <v>13.17935274179923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51.4</v>
      </c>
      <c r="D290" s="8">
        <f>INDEX([1]Sheet2!$B$2:$J$59,MATCH(A290,[1]Sheet2!$A$2:$A347,0),MATCH(B290,[1]Sheet2!$B$1:$J$1,0))</f>
        <v>7</v>
      </c>
      <c r="E290">
        <f t="shared" si="4"/>
        <v>5.6565457444623073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45.5</v>
      </c>
      <c r="D291" s="8">
        <f>INDEX([1]Sheet2!$B$2:$J$59,MATCH(A291,[1]Sheet2!$A$2:$A348,0),MATCH(B291,[1]Sheet2!$B$1:$J$1,0))</f>
        <v>62</v>
      </c>
      <c r="E291">
        <f t="shared" si="4"/>
        <v>16.83441884554238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25.4</v>
      </c>
      <c r="D292" s="8">
        <f>INDEX([1]Sheet2!$B$2:$J$59,MATCH(A292,[1]Sheet2!$A$2:$A349,0),MATCH(B292,[1]Sheet2!$B$1:$J$1,0))</f>
        <v>13</v>
      </c>
      <c r="E292">
        <f t="shared" si="4"/>
        <v>7.7085724717868516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48.2</v>
      </c>
      <c r="D293" s="8">
        <f>INDEX([1]Sheet2!$B$2:$J$59,MATCH(A293,[1]Sheet2!$A$2:$A350,0),MATCH(B293,[1]Sheet2!$B$1:$J$1,0))</f>
        <v>29</v>
      </c>
      <c r="E293">
        <f t="shared" si="4"/>
        <v>11.513338742622741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44.7</v>
      </c>
      <c r="D294" s="8">
        <f>INDEX([1]Sheet2!$B$2:$J$59,MATCH(A294,[1]Sheet2!$A$2:$A351,0),MATCH(B294,[1]Sheet2!$B$1:$J$1,0))</f>
        <v>83</v>
      </c>
      <c r="E294">
        <f t="shared" si="4"/>
        <v>19.477864029321502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49.7</v>
      </c>
      <c r="D295" s="8">
        <f>INDEX([1]Sheet2!$B$2:$J$59,MATCH(A295,[1]Sheet2!$A$2:$A352,0),MATCH(B295,[1]Sheet2!$B$1:$J$1,0))</f>
        <v>13</v>
      </c>
      <c r="E295">
        <f t="shared" si="4"/>
        <v>7.7085724717868516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>
        <f t="shared" si="4"/>
        <v>8.2803351069862217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51.6</v>
      </c>
      <c r="D297" s="8">
        <f>INDEX([1]Sheet2!$B$2:$J$59,MATCH(A297,[1]Sheet2!$A$2:$A354,0),MATCH(B297,[1]Sheet2!$B$1:$J$1,0))</f>
        <v>8</v>
      </c>
      <c r="E297">
        <f t="shared" si="4"/>
        <v>6.0471017623977419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25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30</v>
      </c>
      <c r="D299" s="8">
        <f>INDEX([1]Sheet2!$B$2:$J$59,MATCH(A299,[1]Sheet2!$A$2:$A356,0),MATCH(B299,[1]Sheet2!$B$1:$J$1,0))</f>
        <v>105</v>
      </c>
      <c r="E299">
        <f t="shared" si="4"/>
        <v>21.90770746536295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34.6</v>
      </c>
      <c r="D300" s="8">
        <f>INDEX([1]Sheet2!$B$2:$J$59,MATCH(A300,[1]Sheet2!$A$2:$A357,0),MATCH(B300,[1]Sheet2!$B$1:$J$1,0))</f>
        <v>13</v>
      </c>
      <c r="E300">
        <f t="shared" si="4"/>
        <v>7.7085724717868516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50.7</v>
      </c>
      <c r="D301" s="8">
        <f>INDEX([1]Sheet2!$B$2:$J$59,MATCH(A301,[1]Sheet2!$A$2:$A358,0),MATCH(B301,[1]Sheet2!$B$1:$J$1,0))</f>
        <v>11</v>
      </c>
      <c r="E301">
        <f t="shared" si="4"/>
        <v>7.0908553519016007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23.1</v>
      </c>
      <c r="D302" s="8">
        <f>INDEX([1]Sheet2!$B$2:$J$59,MATCH(A302,[1]Sheet2!$A$2:$A359,0),MATCH(B302,[1]Sheet2!$B$1:$J$1,0))</f>
        <v>31</v>
      </c>
      <c r="E302">
        <f t="shared" si="4"/>
        <v>11.903731723017628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53.6</v>
      </c>
      <c r="D303" s="8">
        <f>INDEX([1]Sheet2!$B$2:$J$59,MATCH(A303,[1]Sheet2!$A$2:$A360,0),MATCH(B303,[1]Sheet2!$B$1:$J$1,0))</f>
        <v>48</v>
      </c>
      <c r="E303">
        <f t="shared" si="4"/>
        <v>14.812313740559347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41.1</v>
      </c>
      <c r="D304" s="8">
        <f>INDEX([1]Sheet2!$B$2:$J$59,MATCH(A304,[1]Sheet2!$A$2:$A361,0),MATCH(B304,[1]Sheet2!$B$1:$J$1,0))</f>
        <v>12</v>
      </c>
      <c r="E304">
        <f t="shared" si="4"/>
        <v>7.4061568702796734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52.2</v>
      </c>
      <c r="D305" s="8">
        <f>INDEX([1]Sheet2!$B$2:$J$59,MATCH(A305,[1]Sheet2!$A$2:$A362,0),MATCH(B305,[1]Sheet2!$B$1:$J$1,0))</f>
        <v>44</v>
      </c>
      <c r="E305">
        <f t="shared" si="4"/>
        <v>14.181710703803201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46</v>
      </c>
      <c r="D306" s="8">
        <f>INDEX([1]Sheet2!$B$2:$J$59,MATCH(A306,[1]Sheet2!$A$2:$A363,0),MATCH(B306,[1]Sheet2!$B$1:$J$1,0))</f>
        <v>6</v>
      </c>
      <c r="E306">
        <f t="shared" si="4"/>
        <v>5.2369437455060943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30.6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1.7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>
        <f t="shared" si="5"/>
        <v>0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5.7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0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0</v>
      </c>
      <c r="D361" s="8">
        <f>INDEX([1]Sheet2!$B$2:$J$59,MATCH(A361,[1]Sheet2!$A$2:$A418,0),MATCH(B361,[1]Sheet2!$B$1:$J$1,0))</f>
        <v>0</v>
      </c>
      <c r="E361">
        <f t="shared" si="5"/>
        <v>0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10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12.2</v>
      </c>
      <c r="D363" s="8">
        <f>INDEX([1]Sheet2!$B$2:$J$59,MATCH(A363,[1]Sheet2!$A$2:$A420,0),MATCH(B363,[1]Sheet2!$B$1:$J$1,0))</f>
        <v>8</v>
      </c>
      <c r="E363">
        <f t="shared" si="5"/>
        <v>6.0471017623977419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17.600000000000001</v>
      </c>
      <c r="D364" s="8">
        <f>INDEX([1]Sheet2!$B$2:$J$59,MATCH(A364,[1]Sheet2!$A$2:$A421,0),MATCH(B364,[1]Sheet2!$B$1:$J$1,0))</f>
        <v>13</v>
      </c>
      <c r="E364">
        <f t="shared" si="5"/>
        <v>7.7085724717868516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0</v>
      </c>
      <c r="D365" s="8">
        <f>INDEX([1]Sheet2!$B$2:$J$59,MATCH(A365,[1]Sheet2!$A$2:$A422,0),MATCH(B365,[1]Sheet2!$B$1:$J$1,0))</f>
        <v>0</v>
      </c>
      <c r="E365">
        <f t="shared" si="5"/>
        <v>0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0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0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0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0</v>
      </c>
      <c r="D369" s="8">
        <f>INDEX([1]Sheet2!$B$2:$J$59,MATCH(A369,[1]Sheet2!$A$2:$A426,0),MATCH(B369,[1]Sheet2!$B$1:$J$1,0))</f>
        <v>0</v>
      </c>
      <c r="E369">
        <f t="shared" si="5"/>
        <v>0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0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0</v>
      </c>
      <c r="D371" s="8">
        <f>INDEX([1]Sheet2!$B$2:$J$59,MATCH(A371,[1]Sheet2!$A$2:$A428,0),MATCH(B371,[1]Sheet2!$B$1:$J$1,0))</f>
        <v>0</v>
      </c>
      <c r="E371">
        <f t="shared" si="5"/>
        <v>0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0</v>
      </c>
      <c r="D372" s="8">
        <f>INDEX([1]Sheet2!$B$2:$J$59,MATCH(A372,[1]Sheet2!$A$2:$A429,0),MATCH(B372,[1]Sheet2!$B$1:$J$1,0))</f>
        <v>0</v>
      </c>
      <c r="E372">
        <f t="shared" si="5"/>
        <v>0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18.5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0</v>
      </c>
      <c r="D374" s="8">
        <f>INDEX([1]Sheet2!$B$2:$J$59,MATCH(A374,[1]Sheet2!$A$2:$A431,0),MATCH(B374,[1]Sheet2!$B$1:$J$1,0))</f>
        <v>0</v>
      </c>
      <c r="E374">
        <f t="shared" si="5"/>
        <v>0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0</v>
      </c>
      <c r="D375" s="8">
        <f>INDEX([1]Sheet2!$B$2:$J$59,MATCH(A375,[1]Sheet2!$A$2:$A432,0),MATCH(B375,[1]Sheet2!$B$1:$J$1,0))</f>
        <v>0</v>
      </c>
      <c r="E375">
        <f t="shared" si="5"/>
        <v>0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0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15.8</v>
      </c>
      <c r="D377" s="8">
        <f>INDEX([1]Sheet2!$B$2:$J$59,MATCH(A377,[1]Sheet2!$A$2:$A434,0),MATCH(B377,[1]Sheet2!$B$1:$J$1,0))</f>
        <v>5</v>
      </c>
      <c r="E377">
        <f t="shared" si="5"/>
        <v>4.7806537029988032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0</v>
      </c>
      <c r="D378" s="8">
        <f>INDEX([1]Sheet2!$B$2:$J$59,MATCH(A378,[1]Sheet2!$A$2:$A435,0),MATCH(B378,[1]Sheet2!$B$1:$J$1,0))</f>
        <v>0</v>
      </c>
      <c r="E378">
        <f t="shared" si="5"/>
        <v>0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21.6</v>
      </c>
      <c r="D379" s="8">
        <f>INDEX([1]Sheet2!$B$2:$J$59,MATCH(A379,[1]Sheet2!$A$2:$A436,0),MATCH(B379,[1]Sheet2!$B$1:$J$1,0))</f>
        <v>10</v>
      </c>
      <c r="E379">
        <f t="shared" si="5"/>
        <v>6.7608653037900659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0</v>
      </c>
      <c r="D380" s="8">
        <f>INDEX([1]Sheet2!$B$2:$J$59,MATCH(A380,[1]Sheet2!$A$2:$A437,0),MATCH(B380,[1]Sheet2!$B$1:$J$1,0))</f>
        <v>0</v>
      </c>
      <c r="E380">
        <f t="shared" si="5"/>
        <v>0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15.4</v>
      </c>
      <c r="D381" s="8">
        <f>INDEX([1]Sheet2!$B$2:$J$59,MATCH(A381,[1]Sheet2!$A$2:$A438,0),MATCH(B381,[1]Sheet2!$B$1:$J$1,0))</f>
        <v>2</v>
      </c>
      <c r="E381">
        <f t="shared" si="5"/>
        <v>3.0235508811988709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0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0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0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0</v>
      </c>
      <c r="D385" s="8">
        <f>INDEX([1]Sheet2!$B$2:$J$59,MATCH(A385,[1]Sheet2!$A$2:$A442,0),MATCH(B385,[1]Sheet2!$B$1:$J$1,0))</f>
        <v>0</v>
      </c>
      <c r="E385">
        <f t="shared" si="5"/>
        <v>0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9.1999999999999993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0</v>
      </c>
      <c r="D388" s="8">
        <f>INDEX([1]Sheet2!$B$2:$J$59,MATCH(A388,[1]Sheet2!$A$2:$A445,0),MATCH(B388,[1]Sheet2!$B$1:$J$1,0))</f>
        <v>0</v>
      </c>
      <c r="E388">
        <f t="shared" si="6"/>
        <v>0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0</v>
      </c>
      <c r="D389" s="8">
        <f>INDEX([1]Sheet2!$B$2:$J$59,MATCH(A389,[1]Sheet2!$A$2:$A446,0),MATCH(B389,[1]Sheet2!$B$1:$J$1,0))</f>
        <v>0</v>
      </c>
      <c r="E389">
        <f t="shared" si="6"/>
        <v>0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0</v>
      </c>
      <c r="D390" s="8">
        <f>INDEX([1]Sheet2!$B$2:$J$59,MATCH(A390,[1]Sheet2!$A$2:$A447,0),MATCH(B390,[1]Sheet2!$B$1:$J$1,0))</f>
        <v>0</v>
      </c>
      <c r="E390">
        <f t="shared" si="6"/>
        <v>0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10.5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0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0</v>
      </c>
      <c r="D393" s="8">
        <f>INDEX([1]Sheet2!$B$2:$J$59,MATCH(A393,[1]Sheet2!$A$2:$A450,0),MATCH(B393,[1]Sheet2!$B$1:$J$1,0))</f>
        <v>0</v>
      </c>
      <c r="E393">
        <f t="shared" si="6"/>
        <v>0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13.4</v>
      </c>
      <c r="D394" s="8">
        <f>INDEX([1]Sheet2!$B$2:$J$59,MATCH(A394,[1]Sheet2!$A$2:$A451,0),MATCH(B394,[1]Sheet2!$B$1:$J$1,0))</f>
        <v>1</v>
      </c>
      <c r="E394">
        <f t="shared" si="6"/>
        <v>2.1379733313582827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0</v>
      </c>
      <c r="D395" s="8">
        <f>INDEX([1]Sheet2!$B$2:$J$59,MATCH(A395,[1]Sheet2!$A$2:$A452,0),MATCH(B395,[1]Sheet2!$B$1:$J$1,0))</f>
        <v>0</v>
      </c>
      <c r="E395">
        <f t="shared" si="6"/>
        <v>0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0</v>
      </c>
      <c r="D396" s="8">
        <f>INDEX([1]Sheet2!$B$2:$J$59,MATCH(A396,[1]Sheet2!$A$2:$A453,0),MATCH(B396,[1]Sheet2!$B$1:$J$1,0))</f>
        <v>0</v>
      </c>
      <c r="E396">
        <f t="shared" si="6"/>
        <v>0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0</v>
      </c>
      <c r="D397" s="8">
        <f>INDEX([1]Sheet2!$B$2:$J$59,MATCH(A397,[1]Sheet2!$A$2:$A454,0),MATCH(B397,[1]Sheet2!$B$1:$J$1,0))</f>
        <v>0</v>
      </c>
      <c r="E397">
        <f t="shared" si="6"/>
        <v>0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0</v>
      </c>
      <c r="D399" s="8">
        <f>INDEX([1]Sheet2!$B$2:$J$59,MATCH(A399,[1]Sheet2!$A$2:$A456,0),MATCH(B399,[1]Sheet2!$B$1:$J$1,0))</f>
        <v>0</v>
      </c>
      <c r="E399">
        <f t="shared" si="6"/>
        <v>0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10.4</v>
      </c>
      <c r="D400" s="8">
        <f>INDEX([1]Sheet2!$B$2:$J$59,MATCH(A400,[1]Sheet2!$A$2:$A457,0),MATCH(B400,[1]Sheet2!$B$1:$J$1,0))</f>
        <v>0</v>
      </c>
      <c r="E400">
        <f t="shared" si="6"/>
        <v>0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11.4</v>
      </c>
      <c r="D401" s="8">
        <f>INDEX([1]Sheet2!$B$2:$J$59,MATCH(A401,[1]Sheet2!$A$2:$A458,0),MATCH(B401,[1]Sheet2!$B$1:$J$1,0))</f>
        <v>4</v>
      </c>
      <c r="E401">
        <f t="shared" si="6"/>
        <v>4.2759466627165654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15.5</v>
      </c>
      <c r="D402" s="8">
        <f>INDEX([1]Sheet2!$B$2:$J$59,MATCH(A402,[1]Sheet2!$A$2:$A459,0),MATCH(B402,[1]Sheet2!$B$1:$J$1,0))</f>
        <v>0</v>
      </c>
      <c r="E402">
        <f t="shared" si="6"/>
        <v>0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12.6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10.8</v>
      </c>
      <c r="D404" s="8">
        <f>INDEX([1]Sheet2!$B$2:$J$59,MATCH(A404,[1]Sheet2!$A$2:$A461,0),MATCH(B404,[1]Sheet2!$B$1:$J$1,0))</f>
        <v>0</v>
      </c>
      <c r="E404">
        <f t="shared" si="6"/>
        <v>0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0</v>
      </c>
      <c r="D405" s="8">
        <f>INDEX([1]Sheet2!$B$2:$J$59,MATCH(A405,[1]Sheet2!$A$2:$A462,0),MATCH(B405,[1]Sheet2!$B$1:$J$1,0))</f>
        <v>0</v>
      </c>
      <c r="E405">
        <f t="shared" si="6"/>
        <v>0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0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0</v>
      </c>
      <c r="D407" s="8">
        <f>INDEX([1]Sheet2!$B$2:$J$59,MATCH(A407,[1]Sheet2!$A$2:$A464,0),MATCH(B407,[1]Sheet2!$B$1:$J$1,0))</f>
        <v>0</v>
      </c>
      <c r="E407">
        <f t="shared" si="6"/>
        <v>0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0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0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1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1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0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0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2020-03-05T22:16:01Z</dcterms:modified>
  <cp:category/>
</cp:coreProperties>
</file>